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p2020_OFB\2_RESEAU\2_OUTILSinformatiques\1-OUTILS_de_SAISIE\2021\"/>
    </mc:Choice>
  </mc:AlternateContent>
  <xr:revisionPtr revIDLastSave="0" documentId="13_ncr:1_{AC3278E2-F479-4C28-93D3-68C4284EF92F}" xr6:coauthVersionLast="47" xr6:coauthVersionMax="47" xr10:uidLastSave="{00000000-0000-0000-0000-000000000000}"/>
  <bookViews>
    <workbookView xWindow="1020" yWindow="210" windowWidth="26265" windowHeight="14985" tabRatio="723" xr2:uid="{A32E1432-BFE8-4F14-A308-704BA87EC85B}"/>
  </bookViews>
  <sheets>
    <sheet name="SaisieECV_ECEQ" sheetId="29" r:id="rId1"/>
    <sheet name="ec_conditions" sheetId="30" state="hidden" r:id="rId2"/>
    <sheet name="ec_comptage" sheetId="31" state="hidden" r:id="rId3"/>
    <sheet name="magneto_condition" sheetId="5" state="hidden" r:id="rId4"/>
    <sheet name="magneto_comptage" sheetId="4" state="hidden" r:id="rId5"/>
    <sheet name="Saisie IKA_EC_codes" sheetId="32" state="hidden" r:id="rId6"/>
    <sheet name="description_points" sheetId="14" state="hidden" r:id="rId7"/>
    <sheet name="ALERUFTOOL" sheetId="1" state="hidden" r:id="rId8"/>
    <sheet name="site_dept" sheetId="15" state="hidden" r:id="rId9"/>
    <sheet name="circ_point" sheetId="25" state="hidden" r:id="rId10"/>
    <sheet name="site_point" sheetId="19" state="hidden" r:id="rId11"/>
    <sheet name="site_circuit" sheetId="28" state="hidden" r:id="rId12"/>
    <sheet name="site_secteur" sheetId="33" state="hidden" r:id="rId13"/>
  </sheets>
  <externalReferences>
    <externalReference r:id="rId14"/>
  </externalReferences>
  <definedNames>
    <definedName name="_c04">'Saisie IKA_EC_codes'!$AE$3:$AE$244</definedName>
    <definedName name="_c05">'Saisie IKA_EC_codes'!$AF$3:$AF$397</definedName>
    <definedName name="_c06">'Saisie IKA_EC_codes'!$AG$3:$AG$91</definedName>
    <definedName name="_c07">'Saisie IKA_EC_codes'!$AH$3:$AH$87</definedName>
    <definedName name="_c10">'Saisie IKA_EC_codes'!$AI$3:$AI$91</definedName>
    <definedName name="_c11">'Saisie IKA_EC_codes'!$AJ$3:$AK$88</definedName>
    <definedName name="_c12">'Saisie IKA_EC_codes'!$AK$3:$AK$87</definedName>
    <definedName name="_c13">'Saisie IKA_EC_codes'!$AL$3:$AL$447</definedName>
    <definedName name="_c24">'Saisie IKA_EC_codes'!$AM$3:$AM$275</definedName>
    <definedName name="_c26">'Saisie IKA_EC_codes'!$AN$3:$AN$87</definedName>
    <definedName name="_c2b">'Saisie IKA_EC_codes'!$AO$3:$AO$89</definedName>
    <definedName name="_c30">'Saisie IKA_EC_codes'!$AP$3:$AP$89</definedName>
    <definedName name="_c31">'Saisie IKA_EC_codes'!$AQ$3:$AQ$176</definedName>
    <definedName name="_c32">'Saisie IKA_EC_codes'!$AR$3:$AR$90</definedName>
    <definedName name="_c33">'Saisie IKA_EC_codes'!$AS$3:$AS$90</definedName>
    <definedName name="_c34">'Saisie IKA_EC_codes'!$AT$3:$AT$208</definedName>
    <definedName name="_c46">'Saisie IKA_EC_codes'!$AU$3:$AU$83</definedName>
    <definedName name="_c48">'Saisie IKA_EC_codes'!$AV$3:$AV$186</definedName>
    <definedName name="_c66">'Saisie IKA_EC_codes'!$AW$3:$AW$90</definedName>
    <definedName name="_c69">'Saisie IKA_EC_codes'!$AX$3:$AX$91</definedName>
    <definedName name="_c79">'Saisie IKA_EC_codes'!$AY$3:$AY$85</definedName>
    <definedName name="_c81">'Saisie IKA_EC_codes'!$AZ$3:$AZ$85</definedName>
    <definedName name="_c82">'Saisie IKA_EC_codes'!$BA$3:$BA$83</definedName>
    <definedName name="_c83">'Saisie IKA_EC_codes'!$BB$3:$BB$87</definedName>
    <definedName name="_c84">'Saisie IKA_EC_codes'!$BC$3:$BC$79</definedName>
    <definedName name="_cit">'Saisie IKA_EC_codes'!$BD$3:$BD$79</definedName>
    <definedName name="_cpo">'Saisie IKA_EC_codes'!$BE$3:$BE$55</definedName>
    <definedName name="_xlnm._FilterDatabase" localSheetId="6" hidden="1">description_points!$D$1:$D$3939</definedName>
    <definedName name="_xlnm._FilterDatabase" localSheetId="0" hidden="1">SaisieECV_ECEQ!$B$26:$B$82</definedName>
    <definedName name="_xlnm._FilterDatabase" localSheetId="12" hidden="1">site_secteur!$E$1:$E$3931</definedName>
    <definedName name="_n04">'Saisie IKA_EC_codes'!$BL$3:$BL$902</definedName>
    <definedName name="_n05">'Saisie IKA_EC_codes'!$BM$3:$BM$900</definedName>
    <definedName name="_n06">'Saisie IKA_EC_codes'!$BN$3:$BN$900</definedName>
    <definedName name="_n07">'Saisie IKA_EC_codes'!$BO$3:$BO$900</definedName>
    <definedName name="_n10">'Saisie IKA_EC_codes'!$BP$3:$BP$900</definedName>
    <definedName name="_n11">'Saisie IKA_EC_codes'!$BQ$3:$BQ$900</definedName>
    <definedName name="_n12">'Saisie IKA_EC_codes'!$BR$3:$BR$900</definedName>
    <definedName name="_n13">'Saisie IKA_EC_codes'!$BS$3:$BS$900</definedName>
    <definedName name="_n24">'Saisie IKA_EC_codes'!$BT$3:$BT$900</definedName>
    <definedName name="_n26">'Saisie IKA_EC_codes'!$BU$3:$BU$900</definedName>
    <definedName name="_n2b">'Saisie IKA_EC_codes'!$BV$3:$BV$900</definedName>
    <definedName name="_n30">'Saisie IKA_EC_codes'!$BW$3:$BW$900</definedName>
    <definedName name="_n31">'Saisie IKA_EC_codes'!$BX$3:$BX$900</definedName>
    <definedName name="_n32">'Saisie IKA_EC_codes'!$BY$3:$BY$900</definedName>
    <definedName name="_n33">'Saisie IKA_EC_codes'!$BZ$3:$BZ$900</definedName>
    <definedName name="_n34">'Saisie IKA_EC_codes'!$CA$3:$CA$900</definedName>
    <definedName name="_n46">'Saisie IKA_EC_codes'!$CB$3:$CB$900</definedName>
    <definedName name="_n48">'Saisie IKA_EC_codes'!$CC$3:$CC$900</definedName>
    <definedName name="_n66">'Saisie IKA_EC_codes'!$CD$3:$CD$900</definedName>
    <definedName name="_n69">'Saisie IKA_EC_codes'!$BX$2:$BX$900</definedName>
    <definedName name="_n79">'Saisie IKA_EC_codes'!$CF$3:$CF$900</definedName>
    <definedName name="_n81">'Saisie IKA_EC_codes'!$CG$3:$CG$900</definedName>
    <definedName name="_n82">'Saisie IKA_EC_codes'!$CH$3:$CH$900</definedName>
    <definedName name="_n83">'Saisie IKA_EC_codes'!$CI$3:$CI$900</definedName>
    <definedName name="_n84">'Saisie IKA_EC_codes'!$CJ$3:$CJ$800</definedName>
    <definedName name="_nit">'Saisie IKA_EC_codes'!$CK$3:$CK$900</definedName>
    <definedName name="_npo">'Saisie IKA_EC_codes'!$CL$3:$CL$900</definedName>
    <definedName name="cDEPT">'Saisie IKA_EC_codes'!$AE$2:$BI$2</definedName>
    <definedName name="circuit">#REF!</definedName>
    <definedName name="des_points">#REF!</definedName>
    <definedName name="des_secteurs">#REF!</definedName>
    <definedName name="_xlnm.Extract" localSheetId="0">SaisieECV_ECEQ!$B$89</definedName>
    <definedName name="idcircuit">#REF!</definedName>
    <definedName name="point_site">site_point!$A$1:$A$273</definedName>
    <definedName name="points">#REF!</definedName>
    <definedName name="resultat">SaisieECV_ECEQ!$A$89</definedName>
    <definedName name="resultats">[1]RESULTATS!$A$1</definedName>
    <definedName name="sceteur">#REF!</definedName>
    <definedName name="site">#REF!</definedName>
    <definedName name="sites_dept">site_dept!$A$1:$AX$27</definedName>
    <definedName name="tab">#REF!</definedName>
    <definedName name="table_points" localSheetId="10">site_point!#REF!</definedName>
    <definedName name="table_points">site_dept!#REF!</definedName>
    <definedName name="Tableau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" name="Table" connection="Connexio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29" l="1"/>
  <c r="C96" i="29" l="1"/>
  <c r="C95" i="29"/>
  <c r="C94" i="29"/>
  <c r="C93" i="29"/>
  <c r="C92" i="29"/>
  <c r="Y82" i="29" l="1"/>
  <c r="E93" i="29"/>
  <c r="D93" i="29"/>
  <c r="F93" i="29" s="1"/>
  <c r="E92" i="29"/>
  <c r="D92" i="29"/>
  <c r="F92" i="29" s="1"/>
  <c r="B87" i="29"/>
  <c r="J2" i="5"/>
  <c r="I2" i="5"/>
  <c r="I4" i="5"/>
  <c r="I3" i="5"/>
  <c r="D89" i="29"/>
  <c r="E89" i="29" l="1"/>
  <c r="F89" i="29" s="1"/>
  <c r="Q3991" i="14" l="1"/>
  <c r="Q3990" i="14"/>
  <c r="Q683" i="14"/>
  <c r="Q776" i="14"/>
  <c r="Q1412" i="14"/>
  <c r="Q979" i="14"/>
  <c r="Q978" i="14"/>
  <c r="Q3272" i="14"/>
  <c r="Q1081" i="14"/>
  <c r="Q1112" i="14"/>
  <c r="Q1129" i="14"/>
  <c r="Q2645" i="14"/>
  <c r="Q1928" i="14"/>
  <c r="Q3271" i="14"/>
  <c r="Q3270" i="14"/>
  <c r="Q3269" i="14"/>
  <c r="Q3747" i="14"/>
  <c r="Q2746" i="14"/>
  <c r="Q3091" i="14"/>
  <c r="Q3052" i="14"/>
  <c r="Q3124" i="14"/>
  <c r="Q433" i="14"/>
  <c r="Q432" i="14"/>
  <c r="Q1713" i="14"/>
  <c r="Q973" i="14"/>
  <c r="Q3199" i="14"/>
  <c r="Q1274" i="14"/>
  <c r="Q1273" i="14"/>
  <c r="Q1272" i="14"/>
  <c r="Q1271" i="14"/>
  <c r="Q1270" i="14"/>
  <c r="Q2507" i="14"/>
  <c r="Q1542" i="14"/>
  <c r="Q2363" i="14"/>
  <c r="Q2314" i="14"/>
  <c r="Q1508" i="14"/>
  <c r="Q3981" i="14"/>
  <c r="Q3980" i="14"/>
  <c r="Q3979" i="14"/>
  <c r="Q3978" i="14"/>
  <c r="Q3977" i="14"/>
  <c r="Q3967" i="14"/>
  <c r="Q3966" i="14"/>
  <c r="Q3965" i="14"/>
  <c r="Q3964" i="14"/>
  <c r="Q3963" i="14"/>
  <c r="Q3962" i="14"/>
  <c r="Q3961" i="14"/>
  <c r="Q3960" i="14"/>
  <c r="Q3989" i="14"/>
  <c r="Q3988" i="14"/>
  <c r="Q3987" i="14"/>
  <c r="Q3986" i="14"/>
  <c r="Q3985" i="14"/>
  <c r="Q3984" i="14"/>
  <c r="Q3983" i="14"/>
  <c r="Q3982" i="14"/>
  <c r="Q3587" i="14"/>
  <c r="Q3586" i="14"/>
  <c r="Q3585" i="14"/>
  <c r="Q3584" i="14"/>
  <c r="Q3583" i="14"/>
  <c r="Q3582" i="14"/>
  <c r="Q3581" i="14"/>
  <c r="Q3580" i="14"/>
  <c r="Q3579" i="14"/>
  <c r="Q3578" i="14"/>
  <c r="Q3577" i="14"/>
  <c r="Q3576" i="14"/>
  <c r="Q3575" i="14"/>
  <c r="Q3976" i="14"/>
  <c r="Q3975" i="14"/>
  <c r="Q3974" i="14"/>
  <c r="Q3973" i="14"/>
  <c r="Q3972" i="14"/>
  <c r="Q3971" i="14"/>
  <c r="Q3970" i="14"/>
  <c r="Q3969" i="14"/>
  <c r="Q3968" i="14"/>
  <c r="Q3899" i="14"/>
  <c r="Q3898" i="14"/>
  <c r="Q3897" i="14"/>
  <c r="Q3896" i="14"/>
  <c r="Q3895" i="14"/>
  <c r="Q3894" i="14"/>
  <c r="Q3893" i="14"/>
  <c r="Q3892" i="14"/>
  <c r="Q3891" i="14"/>
  <c r="Q3890" i="14"/>
  <c r="Q3808" i="14"/>
  <c r="Q3316" i="14"/>
  <c r="Q3315" i="14"/>
  <c r="Q3314" i="14"/>
  <c r="Q3313" i="14"/>
  <c r="Q3312" i="14"/>
  <c r="Q3311" i="14"/>
  <c r="Q3310" i="14"/>
  <c r="Q3309" i="14"/>
  <c r="Q3308" i="14"/>
  <c r="Q1515" i="14"/>
  <c r="Q1514" i="14"/>
  <c r="Q1513" i="14"/>
  <c r="Q1512" i="14"/>
  <c r="Q1511" i="14"/>
  <c r="Q1510" i="14"/>
  <c r="Q1509" i="14"/>
  <c r="Q3117" i="14"/>
  <c r="Q3116" i="14"/>
  <c r="Q3115" i="14"/>
  <c r="Q476" i="14"/>
  <c r="Q475" i="14"/>
  <c r="Q474" i="14"/>
  <c r="Q1426" i="14"/>
  <c r="Q473" i="14"/>
  <c r="Q3011" i="14"/>
  <c r="Q3959" i="14"/>
  <c r="Q3958" i="14"/>
  <c r="Q3957" i="14"/>
  <c r="Q3956" i="14"/>
  <c r="Q2920" i="14"/>
  <c r="Q1140" i="14"/>
  <c r="Q472" i="14"/>
  <c r="Q214" i="14"/>
  <c r="Q204" i="14"/>
  <c r="Q1411" i="14"/>
  <c r="Q1410" i="14"/>
  <c r="Q3574" i="14"/>
  <c r="Q3573" i="14"/>
  <c r="Q3572" i="14"/>
  <c r="Q3571" i="14"/>
  <c r="Q3570" i="14"/>
  <c r="Q3569" i="14"/>
  <c r="Q3568" i="14"/>
  <c r="Q1697" i="14"/>
  <c r="Q1696" i="14"/>
  <c r="Q3909" i="14"/>
  <c r="Q3908" i="14"/>
  <c r="Q3907" i="14"/>
  <c r="Q3906" i="14"/>
  <c r="Q3905" i="14"/>
  <c r="Q3904" i="14"/>
  <c r="Q3903" i="14"/>
  <c r="Q3902" i="14"/>
  <c r="Q3901" i="14"/>
  <c r="Q3633" i="14"/>
  <c r="Q3632" i="14"/>
  <c r="Q3631" i="14"/>
  <c r="Q3630" i="14"/>
  <c r="Q3629" i="14"/>
  <c r="Q3628" i="14"/>
  <c r="Q3627" i="14"/>
  <c r="Q3626" i="14"/>
  <c r="Q3105" i="14"/>
  <c r="Q3567" i="14"/>
  <c r="Q1695" i="14"/>
  <c r="Q775" i="14"/>
  <c r="Q850" i="14"/>
  <c r="Q849" i="14"/>
  <c r="Q1366" i="14"/>
  <c r="Q3935" i="14"/>
  <c r="Q3900" i="14"/>
  <c r="Q3198" i="14"/>
  <c r="Q495" i="14"/>
  <c r="Q494" i="14"/>
  <c r="Q493" i="14"/>
  <c r="Q492" i="14"/>
  <c r="Q491" i="14"/>
  <c r="Q490" i="14"/>
  <c r="Q489" i="14"/>
  <c r="Q488" i="14"/>
  <c r="Q3374" i="14"/>
  <c r="Q3373" i="14"/>
  <c r="Q3372" i="14"/>
  <c r="Q3371" i="14"/>
  <c r="Q3370" i="14"/>
  <c r="Q487" i="14"/>
  <c r="Q3369" i="14"/>
  <c r="Q17" i="14"/>
  <c r="Q16" i="14"/>
  <c r="Q15" i="14"/>
  <c r="Q14" i="14"/>
  <c r="Q13" i="14"/>
  <c r="Q12" i="14"/>
  <c r="Q11" i="14"/>
  <c r="Q10" i="14"/>
  <c r="Q3741" i="14"/>
  <c r="Q3740" i="14"/>
  <c r="Q3739" i="14"/>
  <c r="Q3738" i="14"/>
  <c r="Q3737" i="14"/>
  <c r="Q3736" i="14"/>
  <c r="Q3735" i="14"/>
  <c r="Q3734" i="14"/>
  <c r="Q3733" i="14"/>
  <c r="Q3732" i="14"/>
  <c r="Q3731" i="14"/>
  <c r="Q3730" i="14"/>
  <c r="Q3729" i="14"/>
  <c r="Q3728" i="14"/>
  <c r="Q3727" i="14"/>
  <c r="Q3726" i="14"/>
  <c r="Q3725" i="14"/>
  <c r="Q3651" i="14"/>
  <c r="Q3650" i="14"/>
  <c r="Q3649" i="14"/>
  <c r="Q3648" i="14"/>
  <c r="Q3647" i="14"/>
  <c r="Q3646" i="14"/>
  <c r="Q3645" i="14"/>
  <c r="Q3644" i="14"/>
  <c r="Q3643" i="14"/>
  <c r="Q3642" i="14"/>
  <c r="Q3641" i="14"/>
  <c r="Q3640" i="14"/>
  <c r="Q3639" i="14"/>
  <c r="Q3638" i="14"/>
  <c r="Q2245" i="14"/>
  <c r="Q2244" i="14"/>
  <c r="Q2243" i="14"/>
  <c r="Q2242" i="14"/>
  <c r="Q2241" i="14"/>
  <c r="Q2240" i="14"/>
  <c r="Q2239" i="14"/>
  <c r="Q2238" i="14"/>
  <c r="Q2237" i="14"/>
  <c r="Q2236" i="14"/>
  <c r="Q2235" i="14"/>
  <c r="Q2234" i="14"/>
  <c r="Q2233" i="14"/>
  <c r="Q3724" i="14"/>
  <c r="Q3637" i="14"/>
  <c r="Q3636" i="14"/>
  <c r="Q3635" i="14"/>
  <c r="Q3634" i="14"/>
  <c r="Q2267" i="14"/>
  <c r="Q2594" i="14"/>
  <c r="Q3915" i="14"/>
  <c r="Q3914" i="14"/>
  <c r="Q3913" i="14"/>
  <c r="Q3912" i="14"/>
  <c r="Q3911" i="14"/>
  <c r="Q3910" i="14"/>
  <c r="Q3825" i="14"/>
  <c r="Q3955" i="14"/>
  <c r="Q3954" i="14"/>
  <c r="Q3953" i="14"/>
  <c r="Q3952" i="14"/>
  <c r="Q3934" i="14"/>
  <c r="Q3933" i="14"/>
  <c r="Q3932" i="14"/>
  <c r="Q3931" i="14"/>
  <c r="Q3930" i="14"/>
  <c r="Q3929" i="14"/>
  <c r="Q3928" i="14"/>
  <c r="Q3927" i="14"/>
  <c r="Q3926" i="14"/>
  <c r="Q3925" i="14"/>
  <c r="Q3924" i="14"/>
  <c r="Q3923" i="14"/>
  <c r="Q3922" i="14"/>
  <c r="Q3921" i="14"/>
  <c r="Q3920" i="14"/>
  <c r="Q3919" i="14"/>
  <c r="Q3918" i="14"/>
  <c r="Q3917" i="14"/>
  <c r="Q3916" i="14"/>
  <c r="Q3951" i="14"/>
  <c r="Q3950" i="14"/>
  <c r="Q3949" i="14"/>
  <c r="Q3948" i="14"/>
  <c r="Q3947" i="14"/>
  <c r="Q3946" i="14"/>
  <c r="Q3945" i="14"/>
  <c r="Q3944" i="14"/>
  <c r="Q3943" i="14"/>
  <c r="Q3942" i="14"/>
  <c r="Q3941" i="14"/>
  <c r="Q3940" i="14"/>
  <c r="Q3939" i="14"/>
  <c r="Q3938" i="14"/>
  <c r="Q3937" i="14"/>
  <c r="Q3936" i="14"/>
  <c r="Q3625" i="14"/>
  <c r="Q3624" i="14"/>
  <c r="Q3833" i="14"/>
  <c r="Q3832" i="14"/>
  <c r="Q3831" i="14"/>
  <c r="Q3830" i="14"/>
  <c r="Q3829" i="14"/>
  <c r="Q3828" i="14"/>
  <c r="Q3827" i="14"/>
  <c r="Q3826" i="14"/>
  <c r="Q3841" i="14"/>
  <c r="Q3840" i="14"/>
  <c r="Q3839" i="14"/>
  <c r="Q3838" i="14"/>
  <c r="Q3837" i="14"/>
  <c r="Q3836" i="14"/>
  <c r="Q3835" i="14"/>
  <c r="Q3834" i="14"/>
  <c r="Q3849" i="14"/>
  <c r="Q3848" i="14"/>
  <c r="Q3847" i="14"/>
  <c r="Q3846" i="14"/>
  <c r="Q3845" i="14"/>
  <c r="Q3844" i="14"/>
  <c r="Q3843" i="14"/>
  <c r="Q3842" i="14"/>
  <c r="Q3824" i="14"/>
  <c r="Q3823" i="14"/>
  <c r="Q3822" i="14"/>
  <c r="Q3821" i="14"/>
  <c r="Q3820" i="14"/>
  <c r="Q3819" i="14"/>
  <c r="Q3818" i="14"/>
  <c r="Q3817" i="14"/>
  <c r="Q3889" i="14"/>
  <c r="Q3888" i="14"/>
  <c r="Q3887" i="14"/>
  <c r="Q3886" i="14"/>
  <c r="Q3885" i="14"/>
  <c r="Q3884" i="14"/>
  <c r="Q3883" i="14"/>
  <c r="Q3882" i="14"/>
  <c r="Q3881" i="14"/>
  <c r="Q3880" i="14"/>
  <c r="Q3879" i="14"/>
  <c r="Q3878" i="14"/>
  <c r="Q3623" i="14"/>
  <c r="Q3622" i="14"/>
  <c r="Q3621" i="14"/>
  <c r="Q3620" i="14"/>
  <c r="Q3619" i="14"/>
  <c r="Q3618" i="14"/>
  <c r="Q3877" i="14"/>
  <c r="Q3876" i="14"/>
  <c r="Q3875" i="14"/>
  <c r="Q3874" i="14"/>
  <c r="Q3873" i="14"/>
  <c r="Q3872" i="14"/>
  <c r="Q3871" i="14"/>
  <c r="Q3870" i="14"/>
  <c r="Q3869" i="14"/>
  <c r="Q3868" i="14"/>
  <c r="Q3867" i="14"/>
  <c r="Q3866" i="14"/>
  <c r="Q3865" i="14"/>
  <c r="Q3864" i="14"/>
  <c r="Q3863" i="14"/>
  <c r="Q3862" i="14"/>
  <c r="Q3861" i="14"/>
  <c r="Q3860" i="14"/>
  <c r="Q3859" i="14"/>
  <c r="Q3857" i="14"/>
  <c r="Q3856" i="14"/>
  <c r="Q3855" i="14"/>
  <c r="Q3854" i="14"/>
  <c r="Q3853" i="14"/>
  <c r="Q3852" i="14"/>
  <c r="Q3851" i="14"/>
  <c r="Q3850" i="14"/>
  <c r="Q3816" i="14"/>
  <c r="Q3815" i="14"/>
  <c r="Q3814" i="14"/>
  <c r="Q3813" i="14"/>
  <c r="Q3617" i="14"/>
  <c r="Q3858" i="14"/>
  <c r="Q3812" i="14"/>
  <c r="Q3811" i="14"/>
  <c r="Q3810" i="14"/>
  <c r="Q3809" i="14"/>
  <c r="Q3807" i="14"/>
  <c r="Q3806" i="14"/>
  <c r="Q3805" i="14"/>
  <c r="Q3804" i="14"/>
  <c r="Q3803" i="14"/>
  <c r="Q3802" i="14"/>
  <c r="Q3801" i="14"/>
  <c r="Q3800" i="14"/>
  <c r="Q3799" i="14"/>
  <c r="Q3616" i="14"/>
  <c r="Q3615" i="14"/>
  <c r="Q3614" i="14"/>
  <c r="Q786" i="14"/>
  <c r="Q785" i="14"/>
  <c r="Q790" i="14"/>
  <c r="Q213" i="14"/>
  <c r="Q203" i="14"/>
  <c r="Q1269" i="14"/>
  <c r="Q1268" i="14"/>
  <c r="Q1267" i="14"/>
  <c r="Q1266" i="14"/>
  <c r="Q1265" i="14"/>
  <c r="Q2115" i="14"/>
  <c r="Q2286" i="14"/>
  <c r="Q2285" i="14"/>
  <c r="Q2284" i="14"/>
  <c r="Q2283" i="14"/>
  <c r="Q2282" i="14"/>
  <c r="Q1005" i="14"/>
  <c r="Q625" i="14"/>
  <c r="Q784" i="14"/>
  <c r="Q326" i="14"/>
  <c r="Q676" i="14"/>
  <c r="Q796" i="14"/>
  <c r="Q927" i="14"/>
  <c r="Q795" i="14"/>
  <c r="Q354" i="14"/>
  <c r="Q337" i="14"/>
  <c r="Q1299" i="14"/>
  <c r="Q1298" i="14"/>
  <c r="Q1297" i="14"/>
  <c r="Q1296" i="14"/>
  <c r="Q1295" i="14"/>
  <c r="Q1294" i="14"/>
  <c r="Q1293" i="14"/>
  <c r="Q1292" i="14"/>
  <c r="Q1291" i="14"/>
  <c r="Q1290" i="14"/>
  <c r="Q1289" i="14"/>
  <c r="Q1288" i="14"/>
  <c r="Q1287" i="14"/>
  <c r="Q1286" i="14"/>
  <c r="Q1285" i="14"/>
  <c r="Q1284" i="14"/>
  <c r="Q1283" i="14"/>
  <c r="Q1362" i="14"/>
  <c r="Q1361" i="14"/>
  <c r="Q1360" i="14"/>
  <c r="Q1359" i="14"/>
  <c r="Q3603" i="14"/>
  <c r="Q2459" i="14"/>
  <c r="Q783" i="14"/>
  <c r="Q789" i="14"/>
  <c r="Q325" i="14"/>
  <c r="Q660" i="14"/>
  <c r="Q328" i="14"/>
  <c r="Q71" i="14"/>
  <c r="Q675" i="14"/>
  <c r="Q674" i="14"/>
  <c r="Q933" i="14"/>
  <c r="Q932" i="14"/>
  <c r="Q358" i="14"/>
  <c r="Q931" i="14"/>
  <c r="Q930" i="14"/>
  <c r="Q357" i="14"/>
  <c r="Q356" i="14"/>
  <c r="Q926" i="14"/>
  <c r="Q925" i="14"/>
  <c r="Q1358" i="14"/>
  <c r="Q1357" i="14"/>
  <c r="Q1356" i="14"/>
  <c r="Q1355" i="14"/>
  <c r="Q1354" i="14"/>
  <c r="Q1229" i="14"/>
  <c r="Q1228" i="14"/>
  <c r="Q1227" i="14"/>
  <c r="Q1226" i="14"/>
  <c r="Q1225" i="14"/>
  <c r="Q3114" i="14"/>
  <c r="Q1425" i="14"/>
  <c r="Q1424" i="14"/>
  <c r="Q1423" i="14"/>
  <c r="Q3113" i="14"/>
  <c r="Q797" i="14"/>
  <c r="Q782" i="14"/>
  <c r="Q781" i="14"/>
  <c r="Q780" i="14"/>
  <c r="Q3773" i="14"/>
  <c r="Q1224" i="14"/>
  <c r="Q1223" i="14"/>
  <c r="Q1222" i="14"/>
  <c r="Q1221" i="14"/>
  <c r="Q1220" i="14"/>
  <c r="Q1219" i="14"/>
  <c r="Q1218" i="14"/>
  <c r="Q1217" i="14"/>
  <c r="Q1216" i="14"/>
  <c r="Q1215" i="14"/>
  <c r="Q1214" i="14"/>
  <c r="Q1213" i="14"/>
  <c r="Q1212" i="14"/>
  <c r="Q1211" i="14"/>
  <c r="Q1202" i="14"/>
  <c r="Q1201" i="14"/>
  <c r="Q1200" i="14"/>
  <c r="Q1199" i="14"/>
  <c r="Q1198" i="14"/>
  <c r="Q1197" i="14"/>
  <c r="Q1196" i="14"/>
  <c r="Q1195" i="14"/>
  <c r="Q1194" i="14"/>
  <c r="Q1193" i="14"/>
  <c r="Q1192" i="14"/>
  <c r="Q1191" i="14"/>
  <c r="Q1353" i="14"/>
  <c r="Q1352" i="14"/>
  <c r="Q1351" i="14"/>
  <c r="Q353" i="14"/>
  <c r="Q3772" i="14"/>
  <c r="Q3771" i="14"/>
  <c r="Q3770" i="14"/>
  <c r="Q3769" i="14"/>
  <c r="Q3746" i="14"/>
  <c r="Q3745" i="14"/>
  <c r="Q3744" i="14"/>
  <c r="Q3743" i="14"/>
  <c r="Q3742" i="14"/>
  <c r="Q2065" i="14"/>
  <c r="Q2064" i="14"/>
  <c r="Q2063" i="14"/>
  <c r="Q2062" i="14"/>
  <c r="Q2061" i="14"/>
  <c r="Q2060" i="14"/>
  <c r="Q3723" i="14"/>
  <c r="Q2059" i="14"/>
  <c r="Q3768" i="14"/>
  <c r="Q3767" i="14"/>
  <c r="Q2567" i="14"/>
  <c r="Q2566" i="14"/>
  <c r="Q1641" i="14"/>
  <c r="Q1640" i="14"/>
  <c r="Q1639" i="14"/>
  <c r="Q1638" i="14"/>
  <c r="Q1637" i="14"/>
  <c r="Q1636" i="14"/>
  <c r="Q1635" i="14"/>
  <c r="Q1634" i="14"/>
  <c r="Q1633" i="14"/>
  <c r="Q1632" i="14"/>
  <c r="Q1631" i="14"/>
  <c r="Q1630" i="14"/>
  <c r="Q1629" i="14"/>
  <c r="Q1628" i="14"/>
  <c r="Q1627" i="14"/>
  <c r="Q1626" i="14"/>
  <c r="Q1625" i="14"/>
  <c r="Q1584" i="14"/>
  <c r="Q1583" i="14"/>
  <c r="Q1582" i="14"/>
  <c r="Q1581" i="14"/>
  <c r="Q1580" i="14"/>
  <c r="Q1579" i="14"/>
  <c r="Q1618" i="14"/>
  <c r="Q1673" i="14"/>
  <c r="Q1462" i="14"/>
  <c r="Q1461" i="14"/>
  <c r="Q1460" i="14"/>
  <c r="Q1459" i="14"/>
  <c r="Q1458" i="14"/>
  <c r="Q1457" i="14"/>
  <c r="Q1456" i="14"/>
  <c r="Q1455" i="14"/>
  <c r="Q1454" i="14"/>
  <c r="Q1453" i="14"/>
  <c r="Q1452" i="14"/>
  <c r="Q1451" i="14"/>
  <c r="Q1450" i="14"/>
  <c r="Q1449" i="14"/>
  <c r="Q1448" i="14"/>
  <c r="Q1447" i="14"/>
  <c r="Q1446" i="14"/>
  <c r="Q2232" i="14"/>
  <c r="Q2231" i="14"/>
  <c r="Q1562" i="14"/>
  <c r="Q1561" i="14"/>
  <c r="Q1560" i="14"/>
  <c r="Q1445" i="14"/>
  <c r="Q813" i="14"/>
  <c r="Q1766" i="14"/>
  <c r="Q1765" i="14"/>
  <c r="Q1764" i="14"/>
  <c r="Q1763" i="14"/>
  <c r="Q403" i="14"/>
  <c r="Q402" i="14"/>
  <c r="Q401" i="14"/>
  <c r="Q400" i="14"/>
  <c r="Q1100" i="14"/>
  <c r="Q1139" i="14"/>
  <c r="Q1762" i="14"/>
  <c r="Q2557" i="14"/>
  <c r="Q2372" i="14"/>
  <c r="Q2414" i="14"/>
  <c r="Q3343" i="14"/>
  <c r="Q3342" i="14"/>
  <c r="Q3341" i="14"/>
  <c r="Q2014" i="14"/>
  <c r="Q2450" i="14"/>
  <c r="Q2449" i="14"/>
  <c r="Q2423" i="14"/>
  <c r="Q2448" i="14"/>
  <c r="Q3408" i="14"/>
  <c r="Q954" i="14"/>
  <c r="Q624" i="14"/>
  <c r="Q997" i="14"/>
  <c r="Q996" i="14"/>
  <c r="Q995" i="14"/>
  <c r="Q994" i="14"/>
  <c r="Q993" i="14"/>
  <c r="Q992" i="14"/>
  <c r="Q991" i="14"/>
  <c r="Q990" i="14"/>
  <c r="Q989" i="14"/>
  <c r="Q349" i="14"/>
  <c r="Q2209" i="14"/>
  <c r="Q2682" i="14"/>
  <c r="Q942" i="14"/>
  <c r="Q3340" i="14"/>
  <c r="Q2548" i="14"/>
  <c r="Q2547" i="14"/>
  <c r="Q2546" i="14"/>
  <c r="Q2031" i="14"/>
  <c r="Q2776" i="14"/>
  <c r="Q1835" i="14"/>
  <c r="Q623" i="14"/>
  <c r="Q303" i="14"/>
  <c r="Q726" i="14"/>
  <c r="Q254" i="14"/>
  <c r="Q1330" i="14"/>
  <c r="Q2775" i="14"/>
  <c r="Q725" i="14"/>
  <c r="Q688" i="14"/>
  <c r="Q2655" i="14"/>
  <c r="Q1903" i="14"/>
  <c r="Q2565" i="14"/>
  <c r="Q1551" i="14"/>
  <c r="Q3001" i="14"/>
  <c r="Q2257" i="14"/>
  <c r="Q2256" i="14"/>
  <c r="Q2255" i="14"/>
  <c r="Q905" i="14"/>
  <c r="Q2114" i="14"/>
  <c r="Q2113" i="14"/>
  <c r="Q511" i="14"/>
  <c r="Q1594" i="14"/>
  <c r="Q90" i="14"/>
  <c r="Q1985" i="14"/>
  <c r="Q302" i="14"/>
  <c r="Q540" i="14"/>
  <c r="Q2338" i="14"/>
  <c r="Q1997" i="14"/>
  <c r="Q2354" i="14"/>
  <c r="Q2794" i="14"/>
  <c r="Q3212" i="14"/>
  <c r="Q27" i="14"/>
  <c r="Q2440" i="14"/>
  <c r="Q1072" i="14"/>
  <c r="Q1881" i="14"/>
  <c r="Q253" i="14"/>
  <c r="Q2556" i="14"/>
  <c r="Q1444" i="14"/>
  <c r="Q1022" i="14"/>
  <c r="Q246" i="14"/>
  <c r="Q3368" i="14"/>
  <c r="Q2814" i="14"/>
  <c r="Q1120" i="14"/>
  <c r="Q262" i="14"/>
  <c r="Q2885" i="14"/>
  <c r="Q3278" i="14"/>
  <c r="Q2458" i="14"/>
  <c r="Q2457" i="14"/>
  <c r="Q1739" i="14"/>
  <c r="Q3244" i="14"/>
  <c r="Q528" i="14"/>
  <c r="Q774" i="14"/>
  <c r="Q1956" i="14"/>
  <c r="Q2294" i="14"/>
  <c r="Q1955" i="14"/>
  <c r="Q1954" i="14"/>
  <c r="Q1953" i="14"/>
  <c r="Q1952" i="14"/>
  <c r="Q1951" i="14"/>
  <c r="Q1950" i="14"/>
  <c r="Q1949" i="14"/>
  <c r="Q1948" i="14"/>
  <c r="Q891" i="14"/>
  <c r="Q3075" i="14"/>
  <c r="Q2611" i="14"/>
  <c r="Q229" i="14"/>
  <c r="Q245" i="14"/>
  <c r="Q546" i="14"/>
  <c r="Q1571" i="14"/>
  <c r="Q2304" i="14"/>
  <c r="Q3149" i="14"/>
  <c r="Q3148" i="14"/>
  <c r="Q3147" i="14"/>
  <c r="Q3144" i="14"/>
  <c r="Q3143" i="14"/>
  <c r="Q3142" i="14"/>
  <c r="Q3141" i="14"/>
  <c r="Q2707" i="14"/>
  <c r="Q2699" i="14"/>
  <c r="Q2347" i="14"/>
  <c r="Q9" i="14"/>
  <c r="Q2468" i="14"/>
  <c r="Q826" i="14"/>
  <c r="Q3170" i="14"/>
  <c r="Q3169" i="14"/>
  <c r="Q2850" i="14"/>
  <c r="Q3166" i="14"/>
  <c r="Q3165" i="14"/>
  <c r="Q2849" i="14"/>
  <c r="Q2083" i="14"/>
  <c r="Q412" i="14"/>
  <c r="Q2732" i="14"/>
  <c r="Q923" i="14"/>
  <c r="Q794" i="14"/>
  <c r="Q2281" i="14"/>
  <c r="Q125" i="14"/>
  <c r="Q2005" i="14"/>
  <c r="Q1045" i="14"/>
  <c r="Q1532" i="14"/>
  <c r="Q2715" i="14"/>
  <c r="Q1507" i="14"/>
  <c r="Q2227" i="14"/>
  <c r="Q1902" i="14"/>
  <c r="Q1647" i="14"/>
  <c r="Q922" i="14"/>
  <c r="Q2911" i="14"/>
  <c r="Q1657" i="14"/>
  <c r="Q2868" i="14"/>
  <c r="Q2353" i="14"/>
  <c r="Q1443" i="14"/>
  <c r="Q503" i="14"/>
  <c r="Q43" i="14"/>
  <c r="Q3066" i="14"/>
  <c r="Q2691" i="14"/>
  <c r="Q1350" i="14"/>
  <c r="Q157" i="14"/>
  <c r="Q3065" i="14"/>
  <c r="Q810" i="14"/>
  <c r="Q809" i="14"/>
  <c r="Q1761" i="14"/>
  <c r="Q1422" i="14"/>
  <c r="Q2494" i="14"/>
  <c r="Q1712" i="14"/>
  <c r="Q1711" i="14"/>
  <c r="Q1710" i="14"/>
  <c r="Q1053" i="14"/>
  <c r="Q1709" i="14"/>
  <c r="Q1708" i="14"/>
  <c r="Q1707" i="14"/>
  <c r="Q1706" i="14"/>
  <c r="Q1705" i="14"/>
  <c r="Q222" i="14"/>
  <c r="Q705" i="14"/>
  <c r="Q336" i="14"/>
  <c r="Q1044" i="14"/>
  <c r="Q174" i="14"/>
  <c r="Q1593" i="14"/>
  <c r="Q3450" i="14"/>
  <c r="Q3442" i="14"/>
  <c r="Q1421" i="14"/>
  <c r="Q874" i="14"/>
  <c r="Q824" i="14"/>
  <c r="Q746" i="14"/>
  <c r="Q793" i="14"/>
  <c r="Q792" i="14"/>
  <c r="Q791" i="14"/>
  <c r="Q352" i="14"/>
  <c r="Q351" i="14"/>
  <c r="Q350" i="14"/>
  <c r="Q348" i="14"/>
  <c r="Q599" i="14"/>
  <c r="Q2759" i="14"/>
  <c r="Q598" i="14"/>
  <c r="Q2531" i="14"/>
  <c r="Q3401" i="14"/>
  <c r="Q534" i="14"/>
  <c r="Q2058" i="14"/>
  <c r="Q844" i="14"/>
  <c r="Q2022" i="14"/>
  <c r="Q2021" i="14"/>
  <c r="Q2057" i="14"/>
  <c r="Q2056" i="14"/>
  <c r="Q2055" i="14"/>
  <c r="Q2054" i="14"/>
  <c r="Q808" i="14"/>
  <c r="Q2486" i="14"/>
  <c r="Q735" i="14"/>
  <c r="Q1592" i="14"/>
  <c r="Q2254" i="14"/>
  <c r="Q2208" i="14"/>
  <c r="Q2207" i="14"/>
  <c r="Q1484" i="14"/>
  <c r="Q1483" i="14"/>
  <c r="Q1482" i="14"/>
  <c r="Q2842" i="14"/>
  <c r="Q2833" i="14"/>
  <c r="Q1481" i="14"/>
  <c r="Q1480" i="14"/>
  <c r="Q1656" i="14"/>
  <c r="Q1479" i="14"/>
  <c r="Q1478" i="14"/>
  <c r="Q1477" i="14"/>
  <c r="Q873" i="14"/>
  <c r="Q1476" i="14"/>
  <c r="Q2140" i="14"/>
  <c r="Q953" i="14"/>
  <c r="Q108" i="14"/>
  <c r="Q107" i="14"/>
  <c r="Q106" i="14"/>
  <c r="Q105" i="14"/>
  <c r="Q104" i="14"/>
  <c r="Q103" i="14"/>
  <c r="Q102" i="14"/>
  <c r="Q2139" i="14"/>
  <c r="Q451" i="14"/>
  <c r="Q608" i="14"/>
  <c r="Q2138" i="14"/>
  <c r="Q1747" i="14"/>
  <c r="Q2198" i="14"/>
  <c r="Q2197" i="14"/>
  <c r="Q2196" i="14"/>
  <c r="Q2195" i="14"/>
  <c r="Q2194" i="14"/>
  <c r="Q2193" i="14"/>
  <c r="Q2192" i="14"/>
  <c r="Q2191" i="14"/>
  <c r="Q2190" i="14"/>
  <c r="Q347" i="14"/>
  <c r="Q2841" i="14"/>
  <c r="Q2832" i="14"/>
  <c r="Q1655" i="14"/>
  <c r="Q3220" i="14"/>
  <c r="Q555" i="14"/>
  <c r="Q2731" i="14"/>
  <c r="Q607" i="14"/>
  <c r="Q2303" i="14"/>
  <c r="Q584" i="14"/>
  <c r="Q2690" i="14"/>
  <c r="Q2381" i="14"/>
  <c r="Q2758" i="14"/>
  <c r="Q583" i="14"/>
  <c r="Q284" i="14"/>
  <c r="Q1420" i="14"/>
  <c r="Q633" i="14"/>
  <c r="Q450" i="14"/>
  <c r="Q2665" i="14"/>
  <c r="Q1810" i="14"/>
  <c r="Q1442" i="14"/>
  <c r="Q713" i="14"/>
  <c r="Q80" i="14"/>
  <c r="Q2522" i="14"/>
  <c r="Q1149" i="14"/>
  <c r="Q564" i="14"/>
  <c r="Q563" i="14"/>
  <c r="Q89" i="14"/>
  <c r="Q1306" i="14"/>
  <c r="Q904" i="14"/>
  <c r="Q1264" i="14"/>
  <c r="Q1617" i="14"/>
  <c r="Q1182" i="14"/>
  <c r="Q2004" i="14"/>
  <c r="Q2867" i="14"/>
  <c r="Q399" i="14"/>
  <c r="Q1918" i="14"/>
  <c r="Q2730" i="14"/>
  <c r="Q1893" i="14"/>
  <c r="Q2866" i="14"/>
  <c r="Q2865" i="14"/>
  <c r="Q3259" i="14"/>
  <c r="Q1474" i="14"/>
  <c r="Q381" i="14"/>
  <c r="Q2903" i="14"/>
  <c r="Q2949" i="14"/>
  <c r="Q2112" i="14"/>
  <c r="Q2097" i="14"/>
  <c r="Q2253" i="14"/>
  <c r="Q2804" i="14"/>
  <c r="Q592" i="14"/>
  <c r="Q834" i="14"/>
  <c r="Q1756" i="14"/>
  <c r="Q963" i="14"/>
  <c r="Q2132" i="14"/>
  <c r="Q807" i="14"/>
  <c r="Q988" i="14"/>
  <c r="Q1158" i="14"/>
  <c r="Q569" i="14"/>
  <c r="Q3507" i="14"/>
  <c r="Q1031" i="14"/>
  <c r="Q3204" i="14"/>
  <c r="Q3203" i="14"/>
  <c r="Q3202" i="14"/>
  <c r="Q3201" i="14"/>
  <c r="Q3200" i="14"/>
  <c r="Q2840" i="14"/>
  <c r="Q2831" i="14"/>
  <c r="Q2302" i="14"/>
  <c r="Q568" i="14"/>
  <c r="Q2564" i="14"/>
  <c r="Q1315" i="14"/>
  <c r="Q2530" i="14"/>
  <c r="Q2529" i="14"/>
  <c r="Q2528" i="14"/>
  <c r="Q2527" i="14"/>
  <c r="Q2526" i="14"/>
  <c r="Q2525" i="14"/>
  <c r="Q2524" i="14"/>
  <c r="Q2523" i="14"/>
  <c r="Q1760" i="14"/>
  <c r="Q164" i="14"/>
  <c r="Q26" i="14"/>
  <c r="Q1892" i="14"/>
  <c r="Q1938" i="14"/>
  <c r="Q267" i="14"/>
  <c r="Q42" i="14"/>
  <c r="Q1004" i="14"/>
  <c r="Q318" i="14"/>
  <c r="Q36" i="14"/>
  <c r="Q3292" i="14"/>
  <c r="Q1128" i="14"/>
  <c r="Q1127" i="14"/>
  <c r="Q1800" i="14"/>
  <c r="Q2813" i="14"/>
  <c r="Q872" i="14"/>
  <c r="Q3331" i="14"/>
  <c r="Q2938" i="14"/>
  <c r="Q2812" i="14"/>
  <c r="Q720" i="14"/>
  <c r="Q1531" i="14"/>
  <c r="Q2757" i="14"/>
  <c r="Q823" i="14"/>
  <c r="Q1138" i="14"/>
  <c r="Q317" i="14"/>
  <c r="Q1791" i="14"/>
  <c r="Q1157" i="14"/>
  <c r="Q2131" i="14"/>
  <c r="Q2096" i="14"/>
  <c r="Q1329" i="14"/>
  <c r="Q3211" i="14"/>
  <c r="Q3210" i="14"/>
  <c r="Q3209" i="14"/>
  <c r="Q3208" i="14"/>
  <c r="Q3207" i="14"/>
  <c r="Q3206" i="14"/>
  <c r="Q3205" i="14"/>
  <c r="Q2346" i="14"/>
  <c r="Q3010" i="14"/>
  <c r="Q3400" i="14"/>
  <c r="Q3399" i="14"/>
  <c r="Q3398" i="14"/>
  <c r="Q3397" i="14"/>
  <c r="Q2111" i="14"/>
  <c r="Q2110" i="14"/>
  <c r="Q962" i="14"/>
  <c r="Q372" i="14"/>
  <c r="Q502" i="14"/>
  <c r="Q1977" i="14"/>
  <c r="Q2130" i="14"/>
  <c r="Q2003" i="14"/>
  <c r="Q2002" i="14"/>
  <c r="Q1984" i="14"/>
  <c r="Q1071" i="14"/>
  <c r="Q616" i="14"/>
  <c r="Q398" i="14"/>
  <c r="Q2095" i="14"/>
  <c r="Q391" i="14"/>
  <c r="Q88" i="14"/>
  <c r="Q87" i="14"/>
  <c r="Q1683" i="14"/>
  <c r="Q2398" i="14"/>
  <c r="Q2390" i="14"/>
  <c r="Q2741" i="14"/>
  <c r="Q2740" i="14"/>
  <c r="Q2739" i="14"/>
  <c r="Q3283" i="14"/>
  <c r="Q3282" i="14"/>
  <c r="Q283" i="14"/>
  <c r="Q1126" i="14"/>
  <c r="Q1790" i="14"/>
  <c r="Q1105" i="14"/>
  <c r="Q719" i="14"/>
  <c r="Q615" i="14"/>
  <c r="Q2576" i="14"/>
  <c r="Q371" i="14"/>
  <c r="Q1473" i="14"/>
  <c r="Q1472" i="14"/>
  <c r="Q773" i="14"/>
  <c r="Q1471" i="14"/>
  <c r="Q1470" i="14"/>
  <c r="Q449" i="14"/>
  <c r="Q2774" i="14"/>
  <c r="Q2773" i="14"/>
  <c r="Q2772" i="14"/>
  <c r="Q696" i="14"/>
  <c r="Q2094" i="14"/>
  <c r="Q2714" i="14"/>
  <c r="Q2397" i="14"/>
  <c r="Q2396" i="14"/>
  <c r="Q961" i="14"/>
  <c r="Q2422" i="14"/>
  <c r="Q2793" i="14"/>
  <c r="Q695" i="14"/>
  <c r="Q2859" i="14"/>
  <c r="Q1691" i="14"/>
  <c r="Q510" i="14"/>
  <c r="Q41" i="14"/>
  <c r="Q2803" i="14"/>
  <c r="Q2001" i="14"/>
  <c r="Q2000" i="14"/>
  <c r="Q2824" i="14"/>
  <c r="Q370" i="14"/>
  <c r="Q1501" i="14"/>
  <c r="Q2792" i="14"/>
  <c r="Q1500" i="14"/>
  <c r="Q1873" i="14"/>
  <c r="Q977" i="14"/>
  <c r="Q632" i="14"/>
  <c r="Q694" i="14"/>
  <c r="Q1809" i="14"/>
  <c r="Q724" i="14"/>
  <c r="Q693" i="14"/>
  <c r="Q2293" i="14"/>
  <c r="Q3722" i="14"/>
  <c r="Q1799" i="14"/>
  <c r="Q631" i="14"/>
  <c r="Q509" i="14"/>
  <c r="Q3104" i="14"/>
  <c r="Q1672" i="14"/>
  <c r="Q1499" i="14"/>
  <c r="Q1498" i="14"/>
  <c r="Q692" i="14"/>
  <c r="Q691" i="14"/>
  <c r="Q2823" i="14"/>
  <c r="Q139" i="14"/>
  <c r="Q1497" i="14"/>
  <c r="Q622" i="14"/>
  <c r="Q763" i="14"/>
  <c r="Q2476" i="14"/>
  <c r="Q2074" i="14"/>
  <c r="Q2475" i="14"/>
  <c r="Q1305" i="14"/>
  <c r="Q1075" i="14"/>
  <c r="Q591" i="14"/>
  <c r="Q1119" i="14"/>
  <c r="Q866" i="14"/>
  <c r="Q865" i="14"/>
  <c r="Q864" i="14"/>
  <c r="Q890" i="14"/>
  <c r="Q889" i="14"/>
  <c r="Q888" i="14"/>
  <c r="Q527" i="14"/>
  <c r="Q526" i="14"/>
  <c r="Q1118" i="14"/>
  <c r="Q66" i="14"/>
  <c r="Q237" i="14"/>
  <c r="Q266" i="14"/>
  <c r="Q1857" i="14"/>
  <c r="Q2389" i="14"/>
  <c r="Q779" i="14"/>
  <c r="Q778" i="14"/>
  <c r="Q1117" i="14"/>
  <c r="Q590" i="14"/>
  <c r="Q2388" i="14"/>
  <c r="Q2822" i="14"/>
  <c r="Q2380" i="14"/>
  <c r="Q3434" i="14"/>
  <c r="Q3427" i="14"/>
  <c r="Q2049" i="14"/>
  <c r="Q8" i="14"/>
  <c r="Q244" i="14"/>
  <c r="Q243" i="14"/>
  <c r="Q65" i="14"/>
  <c r="Q1328" i="14"/>
  <c r="Q718" i="14"/>
  <c r="Q2431" i="14"/>
  <c r="Q2681" i="14"/>
  <c r="Q2430" i="14"/>
  <c r="Q2429" i="14"/>
  <c r="Q147" i="14"/>
  <c r="Q2680" i="14"/>
  <c r="Q903" i="14"/>
  <c r="Q1983" i="14"/>
  <c r="Q712" i="14"/>
  <c r="Q1253" i="14"/>
  <c r="Q3226" i="14"/>
  <c r="Q690" i="14"/>
  <c r="Q589" i="14"/>
  <c r="Q887" i="14"/>
  <c r="Q1524" i="14"/>
  <c r="Q1541" i="14"/>
  <c r="Q1540" i="14"/>
  <c r="Q1539" i="14"/>
  <c r="Q1538" i="14"/>
  <c r="Q1537" i="14"/>
  <c r="Q1536" i="14"/>
  <c r="Q390" i="14"/>
  <c r="Q2013" i="14"/>
  <c r="Q1327" i="14"/>
  <c r="Q3703" i="14"/>
  <c r="Q3702" i="14"/>
  <c r="Q3701" i="14"/>
  <c r="Q3700" i="14"/>
  <c r="Q3699" i="14"/>
  <c r="Q3698" i="14"/>
  <c r="Q3697" i="14"/>
  <c r="Q3696" i="14"/>
  <c r="Q3695" i="14"/>
  <c r="Q3694" i="14"/>
  <c r="Q3693" i="14"/>
  <c r="Q3715" i="14"/>
  <c r="Q3692" i="14"/>
  <c r="Q3714" i="14"/>
  <c r="Q3713" i="14"/>
  <c r="Q3712" i="14"/>
  <c r="Q3711" i="14"/>
  <c r="Q3710" i="14"/>
  <c r="Q3709" i="14"/>
  <c r="Q3708" i="14"/>
  <c r="Q3707" i="14"/>
  <c r="Q3706" i="14"/>
  <c r="Q3705" i="14"/>
  <c r="Q3721" i="14"/>
  <c r="Q3720" i="14"/>
  <c r="Q3719" i="14"/>
  <c r="Q3718" i="14"/>
  <c r="Q3704" i="14"/>
  <c r="Q3717" i="14"/>
  <c r="Q3691" i="14"/>
  <c r="Q3690" i="14"/>
  <c r="Q3683" i="14"/>
  <c r="Q3682" i="14"/>
  <c r="Q3681" i="14"/>
  <c r="Q3680" i="14"/>
  <c r="Q3679" i="14"/>
  <c r="Q3678" i="14"/>
  <c r="Q3677" i="14"/>
  <c r="Q3676" i="14"/>
  <c r="Q3675" i="14"/>
  <c r="Q3674" i="14"/>
  <c r="Q3673" i="14"/>
  <c r="Q3672" i="14"/>
  <c r="Q3671" i="14"/>
  <c r="Q3670" i="14"/>
  <c r="Q3669" i="14"/>
  <c r="Q3668" i="14"/>
  <c r="Q3667" i="14"/>
  <c r="Q3666" i="14"/>
  <c r="Q3665" i="14"/>
  <c r="Q3663" i="14"/>
  <c r="Q3662" i="14"/>
  <c r="Q3661" i="14"/>
  <c r="Q3660" i="14"/>
  <c r="Q3659" i="14"/>
  <c r="Q3658" i="14"/>
  <c r="Q3657" i="14"/>
  <c r="Q2506" i="14"/>
  <c r="Q822" i="14"/>
  <c r="Q221" i="14"/>
  <c r="Q2591" i="14"/>
  <c r="Q597" i="14"/>
  <c r="Q3478" i="14"/>
  <c r="Q335" i="14"/>
  <c r="Q2644" i="14"/>
  <c r="Q3164" i="14"/>
  <c r="Q1884" i="14"/>
  <c r="Q1376" i="14"/>
  <c r="Q1738" i="14"/>
  <c r="Q316" i="14"/>
  <c r="Q184" i="14"/>
  <c r="Q1982" i="14"/>
  <c r="Q1038" i="14"/>
  <c r="Q2643" i="14"/>
  <c r="Q659" i="14"/>
  <c r="Q1666" i="14"/>
  <c r="Q2226" i="14"/>
  <c r="Q2767" i="14"/>
  <c r="Q3449" i="14"/>
  <c r="Q3441" i="14"/>
  <c r="Q3394" i="14"/>
  <c r="Q2379" i="14"/>
  <c r="Q3028" i="14"/>
  <c r="Q1730" i="14"/>
  <c r="Q1746" i="14"/>
  <c r="Q1260" i="14"/>
  <c r="Q3656" i="14"/>
  <c r="Q1506" i="14"/>
  <c r="Q1062" i="14"/>
  <c r="Q1610" i="14"/>
  <c r="Q236" i="14"/>
  <c r="Q2839" i="14"/>
  <c r="Q2830" i="14"/>
  <c r="Q650" i="14"/>
  <c r="Q1037" i="14"/>
  <c r="Q1665" i="14"/>
  <c r="Q1947" i="14"/>
  <c r="Q1021" i="14"/>
  <c r="Q3780" i="14"/>
  <c r="Q3779" i="14"/>
  <c r="Q3778" i="14"/>
  <c r="Q2745" i="14"/>
  <c r="Q2744" i="14"/>
  <c r="Q2743" i="14"/>
  <c r="Q2742" i="14"/>
  <c r="Q2750" i="14"/>
  <c r="Q2749" i="14"/>
  <c r="Q2748" i="14"/>
  <c r="Q2747" i="14"/>
  <c r="Q3057" i="14"/>
  <c r="Q3056" i="14"/>
  <c r="Q3055" i="14"/>
  <c r="Q3054" i="14"/>
  <c r="Q3053" i="14"/>
  <c r="Q3096" i="14"/>
  <c r="Q3095" i="14"/>
  <c r="Q3094" i="14"/>
  <c r="Q3093" i="14"/>
  <c r="Q3092" i="14"/>
  <c r="Q3090" i="14"/>
  <c r="Q3777" i="14"/>
  <c r="Q2186" i="14"/>
  <c r="Q2180" i="14"/>
  <c r="Q471" i="14"/>
  <c r="Q2275" i="14"/>
  <c r="Q621" i="14"/>
  <c r="Q3798" i="14"/>
  <c r="Q3797" i="14"/>
  <c r="Q3796" i="14"/>
  <c r="Q3795" i="14"/>
  <c r="Q3794" i="14"/>
  <c r="Q3793" i="14"/>
  <c r="Q3792" i="14"/>
  <c r="Q3791" i="14"/>
  <c r="Q3790" i="14"/>
  <c r="Q3789" i="14"/>
  <c r="Q3788" i="14"/>
  <c r="Q3787" i="14"/>
  <c r="Q3786" i="14"/>
  <c r="Q3785" i="14"/>
  <c r="Q3784" i="14"/>
  <c r="Q3783" i="14"/>
  <c r="Q3782" i="14"/>
  <c r="Q3781" i="14"/>
  <c r="Q3089" i="14"/>
  <c r="Q3088" i="14"/>
  <c r="Q3051" i="14"/>
  <c r="Q3050" i="14"/>
  <c r="Q3049" i="14"/>
  <c r="Q3048" i="14"/>
  <c r="Q2593" i="14"/>
  <c r="Q3087" i="14"/>
  <c r="Q3086" i="14"/>
  <c r="Q3085" i="14"/>
  <c r="Q3123" i="14"/>
  <c r="Q3122" i="14"/>
  <c r="Q3121" i="14"/>
  <c r="Q3120" i="14"/>
  <c r="Q3119" i="14"/>
  <c r="Q3118" i="14"/>
  <c r="Q431" i="14"/>
  <c r="Q430" i="14"/>
  <c r="Q429" i="14"/>
  <c r="Q428" i="14"/>
  <c r="Q427" i="14"/>
  <c r="Q426" i="14"/>
  <c r="Q425" i="14"/>
  <c r="Q424" i="14"/>
  <c r="Q423" i="14"/>
  <c r="Q422" i="14"/>
  <c r="Q3776" i="14"/>
  <c r="Q3775" i="14"/>
  <c r="Q3774" i="14"/>
  <c r="Q2877" i="14"/>
  <c r="Q1036" i="14"/>
  <c r="Q1070" i="14"/>
  <c r="Q596" i="14"/>
  <c r="Q1703" i="14"/>
  <c r="Q2439" i="14"/>
  <c r="Q3393" i="14"/>
  <c r="Q976" i="14"/>
  <c r="Q2756" i="14"/>
  <c r="Q1901" i="14"/>
  <c r="Q1061" i="14"/>
  <c r="Q35" i="14"/>
  <c r="Q575" i="14"/>
  <c r="Q769" i="14"/>
  <c r="Q2610" i="14"/>
  <c r="Q649" i="14"/>
  <c r="Q3448" i="14"/>
  <c r="Q3440" i="14"/>
  <c r="Q1236" i="14"/>
  <c r="Q2447" i="14"/>
  <c r="Q1721" i="14"/>
  <c r="Q2766" i="14"/>
  <c r="Q1235" i="14"/>
  <c r="Q1550" i="14"/>
  <c r="Q2185" i="14"/>
  <c r="Q2179" i="14"/>
  <c r="Q1156" i="14"/>
  <c r="Q2919" i="14"/>
  <c r="Q2012" i="14"/>
  <c r="Q1755" i="14"/>
  <c r="Q2755" i="14"/>
  <c r="Q1591" i="14"/>
  <c r="Q1917" i="14"/>
  <c r="Q1664" i="14"/>
  <c r="Q3765" i="14"/>
  <c r="Q3764" i="14"/>
  <c r="Q1020" i="14"/>
  <c r="Q3468" i="14"/>
  <c r="Q486" i="14"/>
  <c r="Q212" i="14"/>
  <c r="Q202" i="14"/>
  <c r="Q211" i="14"/>
  <c r="Q201" i="14"/>
  <c r="Q2301" i="14"/>
  <c r="Q315" i="14"/>
  <c r="Q2082" i="14"/>
  <c r="Q261" i="14"/>
  <c r="Q3560" i="14"/>
  <c r="Q194" i="14"/>
  <c r="Q220" i="14"/>
  <c r="Q2184" i="14"/>
  <c r="Q2178" i="14"/>
  <c r="Q1167" i="14"/>
  <c r="Q2467" i="14"/>
  <c r="Q843" i="14"/>
  <c r="Q1155" i="14"/>
  <c r="Q2300" i="14"/>
  <c r="Q2313" i="14"/>
  <c r="Q1663" i="14"/>
  <c r="Q1737" i="14"/>
  <c r="Q2706" i="14"/>
  <c r="Q2698" i="14"/>
  <c r="Q1590" i="14"/>
  <c r="Q562" i="14"/>
  <c r="Q711" i="14"/>
  <c r="Q2352" i="14"/>
  <c r="Q1916" i="14"/>
  <c r="Q1891" i="14"/>
  <c r="Q7" i="14"/>
  <c r="Q833" i="14"/>
  <c r="Q2821" i="14"/>
  <c r="Q2048" i="14"/>
  <c r="Q1847" i="14"/>
  <c r="Q282" i="14"/>
  <c r="Q2642" i="14"/>
  <c r="Q1817" i="14"/>
  <c r="Q2351" i="14"/>
  <c r="Q485" i="14"/>
  <c r="Q484" i="14"/>
  <c r="Q3174" i="14"/>
  <c r="Q2312" i="14"/>
  <c r="Q470" i="14"/>
  <c r="Q1883" i="14"/>
  <c r="Q242" i="14"/>
  <c r="Q183" i="14"/>
  <c r="Q2664" i="14"/>
  <c r="Q2274" i="14"/>
  <c r="Q3392" i="14"/>
  <c r="Q2918" i="14"/>
  <c r="Q1996" i="14"/>
  <c r="Q25" i="14"/>
  <c r="Q2438" i="14"/>
  <c r="Q193" i="14"/>
  <c r="Q2081" i="14"/>
  <c r="Q2437" i="14"/>
  <c r="Q346" i="14"/>
  <c r="Q2273" i="14"/>
  <c r="Q79" i="14"/>
  <c r="Q1694" i="14"/>
  <c r="Q1702" i="14"/>
  <c r="Q3531" i="14"/>
  <c r="Q3530" i="14"/>
  <c r="Q902" i="14"/>
  <c r="Q1789" i="14"/>
  <c r="Q1602" i="14"/>
  <c r="Q3477" i="14"/>
  <c r="Q369" i="14"/>
  <c r="Q1816" i="14"/>
  <c r="Q1815" i="14"/>
  <c r="Q3763" i="14"/>
  <c r="Q1720" i="14"/>
  <c r="Q1060" i="14"/>
  <c r="Q483" i="14"/>
  <c r="Q2884" i="14"/>
  <c r="Q2590" i="14"/>
  <c r="Q3009" i="14"/>
  <c r="Q1578" i="14"/>
  <c r="Q972" i="14"/>
  <c r="Q1030" i="14"/>
  <c r="Q821" i="14"/>
  <c r="Q3655" i="14"/>
  <c r="Q3654" i="14"/>
  <c r="Q3653" i="14"/>
  <c r="Q3613" i="14"/>
  <c r="Q3612" i="14"/>
  <c r="Q3611" i="14"/>
  <c r="Q1937" i="14"/>
  <c r="Q2705" i="14"/>
  <c r="Q2697" i="14"/>
  <c r="Q2609" i="14"/>
  <c r="Q411" i="14"/>
  <c r="Q2992" i="14"/>
  <c r="Q2883" i="14"/>
  <c r="Q2321" i="14"/>
  <c r="Q2225" i="14"/>
  <c r="Q2641" i="14"/>
  <c r="Q482" i="14"/>
  <c r="Q389" i="14"/>
  <c r="Q3391" i="14"/>
  <c r="Q2754" i="14"/>
  <c r="Q3599" i="14"/>
  <c r="Q3598" i="14"/>
  <c r="Q3597" i="14"/>
  <c r="Q3596" i="14"/>
  <c r="Q3595" i="14"/>
  <c r="Q3594" i="14"/>
  <c r="Q799" i="14"/>
  <c r="Q798" i="14"/>
  <c r="Q3593" i="14"/>
  <c r="Q582" i="14"/>
  <c r="Q2493" i="14"/>
  <c r="Q2608" i="14"/>
  <c r="Q3547" i="14"/>
  <c r="Q1436" i="14"/>
  <c r="Q24" i="14"/>
  <c r="Q2729" i="14"/>
  <c r="Q2311" i="14"/>
  <c r="Q614" i="14"/>
  <c r="Q3652" i="14"/>
  <c r="Q1549" i="14"/>
  <c r="Q832" i="14"/>
  <c r="Q1970" i="14"/>
  <c r="Q3529" i="14"/>
  <c r="Q755" i="14"/>
  <c r="Q23" i="14"/>
  <c r="Q2272" i="14"/>
  <c r="Q754" i="14"/>
  <c r="Q1719" i="14"/>
  <c r="Q3000" i="14"/>
  <c r="Q3298" i="14"/>
  <c r="Q1052" i="14"/>
  <c r="Q2784" i="14"/>
  <c r="Q3297" i="14"/>
  <c r="Q2765" i="14"/>
  <c r="Q1570" i="14"/>
  <c r="Q2820" i="14"/>
  <c r="Q1872" i="14"/>
  <c r="Q648" i="14"/>
  <c r="Q2428" i="14"/>
  <c r="Q210" i="14"/>
  <c r="Q200" i="14"/>
  <c r="Q1745" i="14"/>
  <c r="Q1019" i="14"/>
  <c r="Q3323" i="14"/>
  <c r="Q753" i="14"/>
  <c r="Q3762" i="14"/>
  <c r="Q3761" i="14"/>
  <c r="Q3760" i="14"/>
  <c r="Q3759" i="14"/>
  <c r="Q3758" i="14"/>
  <c r="Q561" i="14"/>
  <c r="Q3757" i="14"/>
  <c r="Q3756" i="14"/>
  <c r="Q3755" i="14"/>
  <c r="Q3754" i="14"/>
  <c r="Q3753" i="14"/>
  <c r="Q1701" i="14"/>
  <c r="Q3219" i="14"/>
  <c r="Q2991" i="14"/>
  <c r="Q581" i="14"/>
  <c r="Q22" i="14"/>
  <c r="Q1548" i="14"/>
  <c r="Q1671" i="14"/>
  <c r="Q2310" i="14"/>
  <c r="Q3502" i="14"/>
  <c r="Q914" i="14"/>
  <c r="Q2350" i="14"/>
  <c r="Q567" i="14"/>
  <c r="Q2607" i="14"/>
  <c r="Q3064" i="14"/>
  <c r="Q1662" i="14"/>
  <c r="Q1419" i="14"/>
  <c r="Q2474" i="14"/>
  <c r="Q1981" i="14"/>
  <c r="Q3239" i="14"/>
  <c r="Q3528" i="14"/>
  <c r="Q1314" i="14"/>
  <c r="Q3592" i="14"/>
  <c r="Q3591" i="14"/>
  <c r="Q3559" i="14"/>
  <c r="Q3590" i="14"/>
  <c r="Q3589" i="14"/>
  <c r="Q971" i="14"/>
  <c r="Q2217" i="14"/>
  <c r="Q2213" i="14"/>
  <c r="Q1530" i="14"/>
  <c r="Q1505" i="14"/>
  <c r="Q1375" i="14"/>
  <c r="Q2345" i="14"/>
  <c r="Q3238" i="14"/>
  <c r="Q3566" i="14"/>
  <c r="Q2436" i="14"/>
  <c r="Q3565" i="14"/>
  <c r="Q3564" i="14"/>
  <c r="Q3458" i="14"/>
  <c r="Q1736" i="14"/>
  <c r="Q2224" i="14"/>
  <c r="Q2446" i="14"/>
  <c r="Q1661" i="14"/>
  <c r="Q606" i="14"/>
  <c r="Q2999" i="14"/>
  <c r="Q1234" i="14"/>
  <c r="Q2998" i="14"/>
  <c r="Q2848" i="14"/>
  <c r="Q1035" i="14"/>
  <c r="Q2395" i="14"/>
  <c r="Q3664" i="14"/>
  <c r="Q647" i="14"/>
  <c r="Q34" i="14"/>
  <c r="Q3132" i="14"/>
  <c r="Q146" i="14"/>
  <c r="Q1154" i="14"/>
  <c r="Q1435" i="14"/>
  <c r="Q1735" i="14"/>
  <c r="Q913" i="14"/>
  <c r="Q2216" i="14"/>
  <c r="Q2212" i="14"/>
  <c r="Q1980" i="14"/>
  <c r="Q1043" i="14"/>
  <c r="Q2858" i="14"/>
  <c r="Q1059" i="14"/>
  <c r="Q3457" i="14"/>
  <c r="Q1374" i="14"/>
  <c r="Q2589" i="14"/>
  <c r="Q768" i="14"/>
  <c r="Q1700" i="14"/>
  <c r="Q2088" i="14"/>
  <c r="Q2876" i="14"/>
  <c r="Q2106" i="14"/>
  <c r="Q3390" i="14"/>
  <c r="Q3388" i="14"/>
  <c r="Q3476" i="14"/>
  <c r="Q3475" i="14"/>
  <c r="Q461" i="14"/>
  <c r="Q1846" i="14"/>
  <c r="Q1915" i="14"/>
  <c r="Q1936" i="14"/>
  <c r="Q2753" i="14"/>
  <c r="Q2320" i="14"/>
  <c r="Q2679" i="14"/>
  <c r="Q772" i="14"/>
  <c r="Q2783" i="14"/>
  <c r="Q2791" i="14"/>
  <c r="Q481" i="14"/>
  <c r="Q1406" i="14"/>
  <c r="Q2882" i="14"/>
  <c r="Q1434" i="14"/>
  <c r="Q3766" i="14"/>
  <c r="Q1969" i="14"/>
  <c r="Q508" i="14"/>
  <c r="Q580" i="14"/>
  <c r="Q912" i="14"/>
  <c r="Q2456" i="14"/>
  <c r="Q3146" i="14"/>
  <c r="Q3145" i="14"/>
  <c r="Q260" i="14"/>
  <c r="Q1418" i="14"/>
  <c r="Q2266" i="14"/>
  <c r="Q138" i="14"/>
  <c r="Q2575" i="14"/>
  <c r="Q767" i="14"/>
  <c r="Q2857" i="14"/>
  <c r="Q2189" i="14"/>
  <c r="Q2435" i="14"/>
  <c r="Q682" i="14"/>
  <c r="Q673" i="14"/>
  <c r="Q672" i="14"/>
  <c r="Q671" i="14"/>
  <c r="Q1826" i="14"/>
  <c r="Q2713" i="14"/>
  <c r="Q2309" i="14"/>
  <c r="Q156" i="14"/>
  <c r="Q3156" i="14"/>
  <c r="Q2997" i="14"/>
  <c r="Q3131" i="14"/>
  <c r="Q658" i="14"/>
  <c r="Q1908" i="14"/>
  <c r="Q1808" i="14"/>
  <c r="Q1263" i="14"/>
  <c r="Q155" i="14"/>
  <c r="Q3689" i="14"/>
  <c r="Q1900" i="14"/>
  <c r="Q3688" i="14"/>
  <c r="Q3687" i="14"/>
  <c r="Q1373" i="14"/>
  <c r="Q281" i="14"/>
  <c r="Q2505" i="14"/>
  <c r="Q595" i="14"/>
  <c r="Q1496" i="14"/>
  <c r="Q2215" i="14"/>
  <c r="Q2211" i="14"/>
  <c r="Q831" i="14"/>
  <c r="Q1788" i="14"/>
  <c r="Q2802" i="14"/>
  <c r="Q2434" i="14"/>
  <c r="Q2473" i="14"/>
  <c r="Q594" i="14"/>
  <c r="Q1754" i="14"/>
  <c r="Q3494" i="14"/>
  <c r="Q1890" i="14"/>
  <c r="Q1690" i="14"/>
  <c r="Q806" i="14"/>
  <c r="Q613" i="14"/>
  <c r="Q3716" i="14"/>
  <c r="Q3607" i="14"/>
  <c r="Q3610" i="14"/>
  <c r="Q3609" i="14"/>
  <c r="Q3608" i="14"/>
  <c r="Q3686" i="14"/>
  <c r="Q3685" i="14"/>
  <c r="Q970" i="14"/>
  <c r="Q3684" i="14"/>
  <c r="Q3752" i="14"/>
  <c r="Q2587" i="14"/>
  <c r="Q70" i="14"/>
  <c r="Q69" i="14"/>
  <c r="Q68" i="14"/>
  <c r="Q67" i="14"/>
  <c r="Q681" i="14"/>
  <c r="Q680" i="14"/>
  <c r="Q679" i="14"/>
  <c r="Q678" i="14"/>
  <c r="Q670" i="14"/>
  <c r="Q677" i="14"/>
  <c r="Q669" i="14"/>
  <c r="Q3751" i="14"/>
  <c r="Q3750" i="14"/>
  <c r="Q3749" i="14"/>
  <c r="Q3748" i="14"/>
  <c r="Q3606" i="14"/>
  <c r="Q3605" i="14"/>
  <c r="Q3604" i="14"/>
  <c r="Q3602" i="14"/>
  <c r="Q3601" i="14"/>
  <c r="Q3600" i="14"/>
  <c r="Q2640" i="14"/>
  <c r="Q554" i="14"/>
  <c r="Q6" i="14"/>
  <c r="Q2308" i="14"/>
  <c r="Q2307" i="14"/>
  <c r="Q1871" i="14"/>
  <c r="Q1682" i="14"/>
  <c r="Q78" i="14"/>
  <c r="Q2080" i="14"/>
  <c r="Q182" i="14"/>
  <c r="Q3515" i="14"/>
  <c r="Q3197" i="14"/>
  <c r="Q1968" i="14"/>
  <c r="Q3433" i="14"/>
  <c r="Q3426" i="14"/>
  <c r="Q314" i="14"/>
  <c r="Q3467" i="14"/>
  <c r="Q1946" i="14"/>
  <c r="Q2764" i="14"/>
  <c r="Q2856" i="14"/>
  <c r="Q3063" i="14"/>
  <c r="Q820" i="14"/>
  <c r="Q3558" i="14"/>
  <c r="Q3019" i="14"/>
  <c r="Q2752" i="14"/>
  <c r="Q2378" i="14"/>
  <c r="Q1689" i="14"/>
  <c r="Q501" i="14"/>
  <c r="Q612" i="14"/>
  <c r="Q1856" i="14"/>
  <c r="Q56" i="14"/>
  <c r="Q55" i="14"/>
  <c r="Q54" i="14"/>
  <c r="Q2917" i="14"/>
  <c r="Q2545" i="14"/>
  <c r="Q2782" i="14"/>
  <c r="Q2678" i="14"/>
  <c r="Q2790" i="14"/>
  <c r="Q2602" i="14"/>
  <c r="Q2330" i="14"/>
  <c r="Q2329" i="14"/>
  <c r="Q657" i="14"/>
  <c r="Q2421" i="14"/>
  <c r="Q3277" i="14"/>
  <c r="Q3432" i="14"/>
  <c r="Q3425" i="14"/>
  <c r="Q2047" i="14"/>
  <c r="Q911" i="14"/>
  <c r="Q163" i="14"/>
  <c r="Q1523" i="14"/>
  <c r="Q2129" i="14"/>
  <c r="Q1394" i="14"/>
  <c r="Q1385" i="14"/>
  <c r="Q545" i="14"/>
  <c r="Q3225" i="14"/>
  <c r="Q1535" i="14"/>
  <c r="Q762" i="14"/>
  <c r="Q173" i="14"/>
  <c r="Q172" i="14"/>
  <c r="Q1069" i="14"/>
  <c r="Q1018" i="14"/>
  <c r="Q2937" i="14"/>
  <c r="Q1017" i="14"/>
  <c r="Q1865" i="14"/>
  <c r="Q2801" i="14"/>
  <c r="Q1654" i="14"/>
  <c r="Q710" i="14"/>
  <c r="Q2675" i="14"/>
  <c r="Q2674" i="14"/>
  <c r="Q2344" i="14"/>
  <c r="Q3523" i="14"/>
  <c r="Q2343" i="14"/>
  <c r="Q969" i="14"/>
  <c r="Q2916" i="14"/>
  <c r="Q77" i="14"/>
  <c r="Q848" i="14"/>
  <c r="Q2973" i="14"/>
  <c r="Q1245" i="14"/>
  <c r="Q2455" i="14"/>
  <c r="Q1058" i="14"/>
  <c r="Q181" i="14"/>
  <c r="Q579" i="14"/>
  <c r="Q2413" i="14"/>
  <c r="Q611" i="14"/>
  <c r="Q3224" i="14"/>
  <c r="Q3161" i="14"/>
  <c r="Q3155" i="14"/>
  <c r="Q3276" i="14"/>
  <c r="Q1433" i="14"/>
  <c r="Q2394" i="14"/>
  <c r="Q2948" i="14"/>
  <c r="Q2485" i="14"/>
  <c r="Q2472" i="14"/>
  <c r="Q863" i="14"/>
  <c r="Q2781" i="14"/>
  <c r="Q460" i="14"/>
  <c r="Q459" i="14"/>
  <c r="Q2265" i="14"/>
  <c r="Q1646" i="14"/>
  <c r="Q620" i="14"/>
  <c r="Q380" i="14"/>
  <c r="Q1190" i="14"/>
  <c r="Q941" i="14"/>
  <c r="Q2819" i="14"/>
  <c r="Q235" i="14"/>
  <c r="Q2677" i="14"/>
  <c r="Q280" i="14"/>
  <c r="Q154" i="14"/>
  <c r="Q704" i="14"/>
  <c r="Q2601" i="14"/>
  <c r="Q3103" i="14"/>
  <c r="Q2337" i="14"/>
  <c r="Q3102" i="14"/>
  <c r="Q1003" i="14"/>
  <c r="Q1002" i="14"/>
  <c r="Q1001" i="14"/>
  <c r="Q1855" i="14"/>
  <c r="Q1854" i="14"/>
  <c r="Q1853" i="14"/>
  <c r="Q1798" i="14"/>
  <c r="Q1797" i="14"/>
  <c r="Q940" i="14"/>
  <c r="Q703" i="14"/>
  <c r="Q702" i="14"/>
  <c r="Q701" i="14"/>
  <c r="Q2771" i="14"/>
  <c r="Q2770" i="14"/>
  <c r="Q1807" i="14"/>
  <c r="Q1852" i="14"/>
  <c r="Q2724" i="14"/>
  <c r="Q2723" i="14"/>
  <c r="Q1189" i="14"/>
  <c r="Q2521" i="14"/>
  <c r="Q761" i="14"/>
  <c r="Q3074" i="14"/>
  <c r="Q2328" i="14"/>
  <c r="Q734" i="14"/>
  <c r="Q1744" i="14"/>
  <c r="Q448" i="14"/>
  <c r="Q1796" i="14"/>
  <c r="Q2292" i="14"/>
  <c r="Q252" i="14"/>
  <c r="Q1681" i="14"/>
  <c r="Q2606" i="14"/>
  <c r="Q171" i="14"/>
  <c r="Q1976" i="14"/>
  <c r="Q901" i="14"/>
  <c r="Q442" i="14"/>
  <c r="Q1616" i="14"/>
  <c r="Q588" i="14"/>
  <c r="Q64" i="14"/>
  <c r="Q2291" i="14"/>
  <c r="Q2290" i="14"/>
  <c r="Q1975" i="14"/>
  <c r="Q1680" i="14"/>
  <c r="Q656" i="14"/>
  <c r="Q500" i="14"/>
  <c r="Q2990" i="14"/>
  <c r="Q655" i="14"/>
  <c r="Q553" i="14"/>
  <c r="Q1057" i="14"/>
  <c r="Q987" i="14"/>
  <c r="Q986" i="14"/>
  <c r="Q985" i="14"/>
  <c r="Q760" i="14"/>
  <c r="Q2387" i="14"/>
  <c r="Q723" i="14"/>
  <c r="Q717" i="14"/>
  <c r="Q1111" i="14"/>
  <c r="Q76" i="14"/>
  <c r="Q1110" i="14"/>
  <c r="Q2929" i="14"/>
  <c r="Q2722" i="14"/>
  <c r="Q130" i="14"/>
  <c r="Q1341" i="14"/>
  <c r="Q3339" i="14"/>
  <c r="Q1340" i="14"/>
  <c r="Q2581" i="14"/>
  <c r="Q619" i="14"/>
  <c r="Q1116" i="14"/>
  <c r="Q2484" i="14"/>
  <c r="Q5" i="14"/>
  <c r="Q1244" i="14"/>
  <c r="Q2327" i="14"/>
  <c r="Q2847" i="14"/>
  <c r="Q2371" i="14"/>
  <c r="Q2370" i="14"/>
  <c r="Q2369" i="14"/>
  <c r="Q2368" i="14"/>
  <c r="Q2367" i="14"/>
  <c r="Q2366" i="14"/>
  <c r="Q2365" i="14"/>
  <c r="Q3140" i="14"/>
  <c r="Q2364" i="14"/>
  <c r="Q3514" i="14"/>
  <c r="Q3513" i="14"/>
  <c r="Q3541" i="14"/>
  <c r="Q3540" i="14"/>
  <c r="Q1907" i="14"/>
  <c r="Q2635" i="14"/>
  <c r="Q2634" i="14"/>
  <c r="Q137" i="14"/>
  <c r="Q2362" i="14"/>
  <c r="Q2361" i="14"/>
  <c r="Q2360" i="14"/>
  <c r="Q2359" i="14"/>
  <c r="Q2206" i="14"/>
  <c r="Q2358" i="14"/>
  <c r="Q1104" i="14"/>
  <c r="Q2838" i="14"/>
  <c r="Q2829" i="14"/>
  <c r="Q2712" i="14"/>
  <c r="Q2280" i="14"/>
  <c r="Q334" i="14"/>
  <c r="Q170" i="14"/>
  <c r="Q1851" i="14"/>
  <c r="Q2420" i="14"/>
  <c r="Q2483" i="14"/>
  <c r="Q2504" i="14"/>
  <c r="Q2503" i="14"/>
  <c r="Q2500" i="14"/>
  <c r="Q2502" i="14"/>
  <c r="Q2499" i="14"/>
  <c r="Q2498" i="14"/>
  <c r="Q2501" i="14"/>
  <c r="Q2497" i="14"/>
  <c r="Q2496" i="14"/>
  <c r="Q2495" i="14"/>
  <c r="Q812" i="14"/>
  <c r="Q1782" i="14"/>
  <c r="Q811" i="14"/>
  <c r="Q1781" i="14"/>
  <c r="Q1780" i="14"/>
  <c r="Q1779" i="14"/>
  <c r="Q1778" i="14"/>
  <c r="Q1777" i="14"/>
  <c r="Q1776" i="14"/>
  <c r="Q3196" i="14"/>
  <c r="Q3195" i="14"/>
  <c r="Q3194" i="14"/>
  <c r="Q3193" i="14"/>
  <c r="Q3192" i="14"/>
  <c r="Q3191" i="14"/>
  <c r="Q2149" i="14"/>
  <c r="Q301" i="14"/>
  <c r="Q469" i="14"/>
  <c r="Q552" i="14"/>
  <c r="Q368" i="14"/>
  <c r="Q574" i="14"/>
  <c r="Q805" i="14"/>
  <c r="Q2377" i="14"/>
  <c r="Q520" i="14"/>
  <c r="Q921" i="14"/>
  <c r="Q544" i="14"/>
  <c r="Q1051" i="14"/>
  <c r="Q2174" i="14"/>
  <c r="Q3338" i="14"/>
  <c r="Q3337" i="14"/>
  <c r="Q3336" i="14"/>
  <c r="Q3335" i="14"/>
  <c r="Q3334" i="14"/>
  <c r="Q3333" i="14"/>
  <c r="Q3218" i="14"/>
  <c r="Q2633" i="14"/>
  <c r="Q3466" i="14"/>
  <c r="Q2520" i="14"/>
  <c r="Q397" i="14"/>
  <c r="Q687" i="14"/>
  <c r="Q3073" i="14"/>
  <c r="Q920" i="14"/>
  <c r="Q1688" i="14"/>
  <c r="Q1624" i="14"/>
  <c r="Q1806" i="14"/>
  <c r="Q3250" i="14"/>
  <c r="Q2264" i="14"/>
  <c r="Q1495" i="14"/>
  <c r="Q883" i="14"/>
  <c r="Q1233" i="14"/>
  <c r="Q1042" i="14"/>
  <c r="Q2427" i="14"/>
  <c r="Q939" i="14"/>
  <c r="Q882" i="14"/>
  <c r="Q2386" i="14"/>
  <c r="Q1323" i="14"/>
  <c r="Q1322" i="14"/>
  <c r="Q441" i="14"/>
  <c r="Q2289" i="14"/>
  <c r="Q1393" i="14"/>
  <c r="Q1384" i="14"/>
  <c r="Q1392" i="14"/>
  <c r="Q1383" i="14"/>
  <c r="Q1927" i="14"/>
  <c r="Q842" i="14"/>
  <c r="Q2818" i="14"/>
  <c r="Q192" i="14"/>
  <c r="Q2600" i="14"/>
  <c r="Q2482" i="14"/>
  <c r="Q1391" i="14"/>
  <c r="Q1382" i="14"/>
  <c r="Q1210" i="14"/>
  <c r="Q2663" i="14"/>
  <c r="Q1252" i="14"/>
  <c r="Q3112" i="14"/>
  <c r="Q3037" i="14"/>
  <c r="Q2961" i="14"/>
  <c r="Q3307" i="14"/>
  <c r="Q3306" i="14"/>
  <c r="Q3305" i="14"/>
  <c r="Q3304" i="14"/>
  <c r="Q3303" i="14"/>
  <c r="Q3302" i="14"/>
  <c r="Q1390" i="14"/>
  <c r="Q1381" i="14"/>
  <c r="Q2539" i="14"/>
  <c r="Q1078" i="14"/>
  <c r="Q117" i="14"/>
  <c r="Q1522" i="14"/>
  <c r="Q1251" i="14"/>
  <c r="Q862" i="14"/>
  <c r="Q1250" i="14"/>
  <c r="Q1679" i="14"/>
  <c r="Q2481" i="14"/>
  <c r="Q2910" i="14"/>
  <c r="Q1974" i="14"/>
  <c r="Q2689" i="14"/>
  <c r="Q1249" i="14"/>
  <c r="Q587" i="14"/>
  <c r="Q2230" i="14"/>
  <c r="Q1880" i="14"/>
  <c r="Q1389" i="14"/>
  <c r="Q1380" i="14"/>
  <c r="Q50" i="14"/>
  <c r="Q49" i="14"/>
  <c r="Q2688" i="14"/>
  <c r="Q136" i="14"/>
  <c r="Q300" i="14"/>
  <c r="Q2972" i="14"/>
  <c r="Q2687" i="14"/>
  <c r="Q1493" i="14"/>
  <c r="Q525" i="14"/>
  <c r="Q345" i="14"/>
  <c r="Q642" i="14"/>
  <c r="Q1569" i="14"/>
  <c r="Q259" i="14"/>
  <c r="Q3231" i="14"/>
  <c r="Q169" i="14"/>
  <c r="Q2158" i="14"/>
  <c r="Q3539" i="14"/>
  <c r="Q886" i="14"/>
  <c r="Q984" i="14"/>
  <c r="Q2673" i="14"/>
  <c r="Q1805" i="14"/>
  <c r="Q1804" i="14"/>
  <c r="Q3101" i="14"/>
  <c r="Q1803" i="14"/>
  <c r="Q379" i="14"/>
  <c r="Q885" i="14"/>
  <c r="Q2357" i="14"/>
  <c r="Q1087" i="14"/>
  <c r="Q2894" i="14"/>
  <c r="Q1103" i="14"/>
  <c r="Q3237" i="14"/>
  <c r="Q1834" i="14"/>
  <c r="Q3236" i="14"/>
  <c r="Q3235" i="14"/>
  <c r="Q3234" i="14"/>
  <c r="Q618" i="14"/>
  <c r="Q1086" i="14"/>
  <c r="Q1864" i="14"/>
  <c r="Q1568" i="14"/>
  <c r="Q3512" i="14"/>
  <c r="Q3511" i="14"/>
  <c r="Q3510" i="14"/>
  <c r="Q3509" i="14"/>
  <c r="Q2229" i="14"/>
  <c r="Q3508" i="14"/>
  <c r="Q1349" i="14"/>
  <c r="Q1492" i="14"/>
  <c r="Q1491" i="14"/>
  <c r="Q1262" i="14"/>
  <c r="Q2271" i="14"/>
  <c r="Q1282" i="14"/>
  <c r="Q1281" i="14"/>
  <c r="Q1280" i="14"/>
  <c r="Q1279" i="14"/>
  <c r="Q1278" i="14"/>
  <c r="Q1277" i="14"/>
  <c r="Q2480" i="14"/>
  <c r="Q2893" i="14"/>
  <c r="Q279" i="14"/>
  <c r="Q881" i="14"/>
  <c r="Q524" i="14"/>
  <c r="Q2093" i="14"/>
  <c r="Q1687" i="14"/>
  <c r="Q234" i="14"/>
  <c r="Q233" i="14"/>
  <c r="Q2721" i="14"/>
  <c r="Q2720" i="14"/>
  <c r="Q733" i="14"/>
  <c r="Q1521" i="14"/>
  <c r="Q2686" i="14"/>
  <c r="Q2719" i="14"/>
  <c r="Q2718" i="14"/>
  <c r="Q2717" i="14"/>
  <c r="Q2716" i="14"/>
  <c r="Q2928" i="14"/>
  <c r="Q3420" i="14"/>
  <c r="Q3190" i="14"/>
  <c r="Q3189" i="14"/>
  <c r="Q3188" i="14"/>
  <c r="Q3187" i="14"/>
  <c r="Q3186" i="14"/>
  <c r="Q3185" i="14"/>
  <c r="Q232" i="14"/>
  <c r="Q732" i="14"/>
  <c r="Q1077" i="14"/>
  <c r="Q1076" i="14"/>
  <c r="Q736" i="14"/>
  <c r="Q231" i="14"/>
  <c r="Q2288" i="14"/>
  <c r="Q2654" i="14"/>
  <c r="Q2662" i="14"/>
  <c r="Q2672" i="14"/>
  <c r="Q1339" i="14"/>
  <c r="Q1348" i="14"/>
  <c r="Q2479" i="14"/>
  <c r="Q3360" i="14"/>
  <c r="Q3359" i="14"/>
  <c r="Q938" i="14"/>
  <c r="Q1743" i="14"/>
  <c r="Q313" i="14"/>
  <c r="Q1248" i="14"/>
  <c r="Q2137" i="14"/>
  <c r="Q2252" i="14"/>
  <c r="Q2251" i="14"/>
  <c r="Q910" i="14"/>
  <c r="Q3456" i="14"/>
  <c r="Q410" i="14"/>
  <c r="Q2588" i="14"/>
  <c r="Q1889" i="14"/>
  <c r="Q1660" i="14"/>
  <c r="Q2419" i="14"/>
  <c r="Q573" i="14"/>
  <c r="Q1068" i="14"/>
  <c r="Q3062" i="14"/>
  <c r="Q960" i="14"/>
  <c r="Q686" i="14"/>
  <c r="Q2471" i="14"/>
  <c r="Q1926" i="14"/>
  <c r="Q3557" i="14"/>
  <c r="Q3556" i="14"/>
  <c r="Q3555" i="14"/>
  <c r="Q3554" i="14"/>
  <c r="Q3506" i="14"/>
  <c r="Q1490" i="14"/>
  <c r="Q731" i="14"/>
  <c r="Q2653" i="14"/>
  <c r="Q1979" i="14"/>
  <c r="Q2466" i="14"/>
  <c r="Q1814" i="14"/>
  <c r="Q1372" i="14"/>
  <c r="Q2030" i="14"/>
  <c r="Q409" i="14"/>
  <c r="Q605" i="14"/>
  <c r="Q1050" i="14"/>
  <c r="Q685" i="14"/>
  <c r="Q3291" i="14"/>
  <c r="Q730" i="14"/>
  <c r="Q1899" i="14"/>
  <c r="Q2728" i="14"/>
  <c r="Q752" i="14"/>
  <c r="Q3130" i="14"/>
  <c r="Q2336" i="14"/>
  <c r="Q1967" i="14"/>
  <c r="Q3396" i="14"/>
  <c r="Q3395" i="14"/>
  <c r="Q2385" i="14"/>
  <c r="Q3036" i="14"/>
  <c r="Q1863" i="14"/>
  <c r="Q396" i="14"/>
  <c r="Q2123" i="14"/>
  <c r="Q395" i="14"/>
  <c r="Q447" i="14"/>
  <c r="Q2580" i="14"/>
  <c r="Q3223" i="14"/>
  <c r="Q3222" i="14"/>
  <c r="Q3221" i="14"/>
  <c r="Q1247" i="14"/>
  <c r="Q3367" i="14"/>
  <c r="Q3366" i="14"/>
  <c r="Q3365" i="14"/>
  <c r="Q684" i="14"/>
  <c r="Q1347" i="14"/>
  <c r="Q116" i="14"/>
  <c r="Q115" i="14"/>
  <c r="Q1795" i="14"/>
  <c r="Q1615" i="14"/>
  <c r="Q1346" i="14"/>
  <c r="Q1345" i="14"/>
  <c r="Q1870" i="14"/>
  <c r="Q2205" i="14"/>
  <c r="Q1344" i="14"/>
  <c r="Q543" i="14"/>
  <c r="Q2652" i="14"/>
  <c r="Q2555" i="14"/>
  <c r="Q2671" i="14"/>
  <c r="Q2412" i="14"/>
  <c r="Q900" i="14"/>
  <c r="Q2342" i="14"/>
  <c r="Q241" i="14"/>
  <c r="Q1137" i="14"/>
  <c r="Q1966" i="14"/>
  <c r="Q709" i="14"/>
  <c r="Q1475" i="14"/>
  <c r="Q1833" i="14"/>
  <c r="Q367" i="14"/>
  <c r="Q344" i="14"/>
  <c r="Q759" i="14"/>
  <c r="Q758" i="14"/>
  <c r="Q757" i="14"/>
  <c r="Q2492" i="14"/>
  <c r="Q716" i="14"/>
  <c r="Q1914" i="14"/>
  <c r="Q841" i="14"/>
  <c r="Q2670" i="14"/>
  <c r="Q3538" i="14"/>
  <c r="Q3537" i="14"/>
  <c r="Q333" i="14"/>
  <c r="Q3522" i="14"/>
  <c r="Q3521" i="14"/>
  <c r="Q1080" i="14"/>
  <c r="Q3520" i="14"/>
  <c r="Q3519" i="14"/>
  <c r="Q3518" i="14"/>
  <c r="Q3517" i="14"/>
  <c r="Q3516" i="14"/>
  <c r="Q299" i="14"/>
  <c r="Q298" i="14"/>
  <c r="Q858" i="14"/>
  <c r="Q1246" i="14"/>
  <c r="Q708" i="14"/>
  <c r="Q689" i="14"/>
  <c r="Q1000" i="14"/>
  <c r="Q153" i="14"/>
  <c r="Q1012" i="14"/>
  <c r="Q1011" i="14"/>
  <c r="Q1010" i="14"/>
  <c r="Q1489" i="14"/>
  <c r="Q2109" i="14"/>
  <c r="Q1009" i="14"/>
  <c r="Q1718" i="14"/>
  <c r="Q1085" i="14"/>
  <c r="Q1084" i="14"/>
  <c r="Q152" i="14"/>
  <c r="Q1079" i="14"/>
  <c r="Q151" i="14"/>
  <c r="Q2538" i="14"/>
  <c r="Q1008" i="14"/>
  <c r="Q114" i="14"/>
  <c r="Q3111" i="14"/>
  <c r="Q124" i="14"/>
  <c r="Q1802" i="14"/>
  <c r="Q2661" i="14"/>
  <c r="Q99" i="14"/>
  <c r="Q209" i="14"/>
  <c r="Q199" i="14"/>
  <c r="Q98" i="14"/>
  <c r="Q97" i="14"/>
  <c r="Q96" i="14"/>
  <c r="Q95" i="14"/>
  <c r="Q94" i="14"/>
  <c r="Q880" i="14"/>
  <c r="Q2157" i="14"/>
  <c r="Q1609" i="14"/>
  <c r="Q1608" i="14"/>
  <c r="Q1601" i="14"/>
  <c r="Q2660" i="14"/>
  <c r="Q378" i="14"/>
  <c r="Q1176" i="14"/>
  <c r="Q1175" i="14"/>
  <c r="Q377" i="14"/>
  <c r="Q983" i="14"/>
  <c r="Q1589" i="14"/>
  <c r="Q2537" i="14"/>
  <c r="Q2685" i="14"/>
  <c r="Q2536" i="14"/>
  <c r="Q3505" i="14"/>
  <c r="Q3465" i="14"/>
  <c r="Q1209" i="14"/>
  <c r="Q1794" i="14"/>
  <c r="Q2855" i="14"/>
  <c r="Q1321" i="14"/>
  <c r="Q560" i="14"/>
  <c r="Q804" i="14"/>
  <c r="Q1753" i="14"/>
  <c r="Q1588" i="14"/>
  <c r="Q3464" i="14"/>
  <c r="Q1752" i="14"/>
  <c r="Q1825" i="14"/>
  <c r="Q1607" i="14"/>
  <c r="Q646" i="14"/>
  <c r="Q150" i="14"/>
  <c r="Q700" i="14"/>
  <c r="Q699" i="14"/>
  <c r="Q698" i="14"/>
  <c r="Q2651" i="14"/>
  <c r="Q1488" i="14"/>
  <c r="Q1208" i="14"/>
  <c r="Q3110" i="14"/>
  <c r="Q2780" i="14"/>
  <c r="Q3463" i="14"/>
  <c r="Q3290" i="14"/>
  <c r="Q879" i="14"/>
  <c r="Q1614" i="14"/>
  <c r="Q1338" i="14"/>
  <c r="Q999" i="14"/>
  <c r="Q857" i="14"/>
  <c r="Q1343" i="14"/>
  <c r="Q1342" i="14"/>
  <c r="Q1577" i="14"/>
  <c r="Q499" i="14"/>
  <c r="Q1125" i="14"/>
  <c r="Q3289" i="14"/>
  <c r="Q2875" i="14"/>
  <c r="Q3288" i="14"/>
  <c r="Q1034" i="14"/>
  <c r="Q2544" i="14"/>
  <c r="Q998" i="14"/>
  <c r="Q1487" i="14"/>
  <c r="Q408" i="14"/>
  <c r="Q2418" i="14"/>
  <c r="Q2738" i="14"/>
  <c r="Q208" i="14"/>
  <c r="Q198" i="14"/>
  <c r="Q578" i="14"/>
  <c r="Q21" i="14"/>
  <c r="Q1898" i="14"/>
  <c r="Q1659" i="14"/>
  <c r="Q1935" i="14"/>
  <c r="Q230" i="14"/>
  <c r="Q1174" i="14"/>
  <c r="Q1173" i="14"/>
  <c r="Q3287" i="14"/>
  <c r="Q135" i="14"/>
  <c r="Q1623" i="14"/>
  <c r="Q228" i="14"/>
  <c r="Q3351" i="14"/>
  <c r="Q2817" i="14"/>
  <c r="Q3527" i="14"/>
  <c r="Q3526" i="14"/>
  <c r="Q3525" i="14"/>
  <c r="Q3563" i="14"/>
  <c r="Q3562" i="14"/>
  <c r="Q3561" i="14"/>
  <c r="Q1925" i="14"/>
  <c r="Q572" i="14"/>
  <c r="Q2445" i="14"/>
  <c r="Q2263" i="14"/>
  <c r="Q2763" i="14"/>
  <c r="Q468" i="14"/>
  <c r="Q3332" i="14"/>
  <c r="Q3350" i="14"/>
  <c r="Q3349" i="14"/>
  <c r="Q899" i="14"/>
  <c r="Q3536" i="14"/>
  <c r="Q3535" i="14"/>
  <c r="Q3534" i="14"/>
  <c r="Q1567" i="14"/>
  <c r="Q3286" i="14"/>
  <c r="Q630" i="14"/>
  <c r="Q2864" i="14"/>
  <c r="Q3275" i="14"/>
  <c r="Q1717" i="14"/>
  <c r="Q2947" i="14"/>
  <c r="Q310" i="14"/>
  <c r="Q20" i="14"/>
  <c r="Q1787" i="14"/>
  <c r="Q219" i="14"/>
  <c r="Q2079" i="14"/>
  <c r="Q1824" i="14"/>
  <c r="Q2128" i="14"/>
  <c r="Q1016" i="14"/>
  <c r="Q2167" i="14"/>
  <c r="Q1653" i="14"/>
  <c r="Q1148" i="14"/>
  <c r="Q1041" i="14"/>
  <c r="Q332" i="14"/>
  <c r="Q2087" i="14"/>
  <c r="Q33" i="14"/>
  <c r="Q48" i="14"/>
  <c r="Q1832" i="14"/>
  <c r="Q1934" i="14"/>
  <c r="Q2915" i="14"/>
  <c r="Q218" i="14"/>
  <c r="Q3455" i="14"/>
  <c r="Q2519" i="14"/>
  <c r="Q3454" i="14"/>
  <c r="Q3453" i="14"/>
  <c r="Q3452" i="14"/>
  <c r="Q1622" i="14"/>
  <c r="Q1417" i="14"/>
  <c r="Q240" i="14"/>
  <c r="Q1658" i="14"/>
  <c r="Q3419" i="14"/>
  <c r="Q3418" i="14"/>
  <c r="Q3417" i="14"/>
  <c r="Q3416" i="14"/>
  <c r="Q3415" i="14"/>
  <c r="Q2650" i="14"/>
  <c r="Q123" i="14"/>
  <c r="Q1621" i="14"/>
  <c r="Q2659" i="14"/>
  <c r="Q1188" i="14"/>
  <c r="Q122" i="14"/>
  <c r="Q2465" i="14"/>
  <c r="Q2811" i="14"/>
  <c r="Q1094" i="14"/>
  <c r="Q1093" i="14"/>
  <c r="Q1092" i="14"/>
  <c r="Q1734" i="14"/>
  <c r="Q1091" i="14"/>
  <c r="Q1083" i="14"/>
  <c r="Q388" i="14"/>
  <c r="Q312" i="14"/>
  <c r="Q3322" i="14"/>
  <c r="Q3321" i="14"/>
  <c r="Q3320" i="14"/>
  <c r="Q856" i="14"/>
  <c r="Q3451" i="14"/>
  <c r="Q816" i="14"/>
  <c r="Q2789" i="14"/>
  <c r="Q1945" i="14"/>
  <c r="Q641" i="14"/>
  <c r="Q2319" i="14"/>
  <c r="Q1831" i="14"/>
  <c r="Q840" i="14"/>
  <c r="Q1686" i="14"/>
  <c r="Q1613" i="14"/>
  <c r="Q2279" i="14"/>
  <c r="Q1115" i="14"/>
  <c r="Q1337" i="14"/>
  <c r="Q871" i="14"/>
  <c r="Q1109" i="14"/>
  <c r="Q1082" i="14"/>
  <c r="Q1320" i="14"/>
  <c r="Q1114" i="14"/>
  <c r="Q1879" i="14"/>
  <c r="Q3407" i="14"/>
  <c r="Q129" i="14"/>
  <c r="Q2627" i="14"/>
  <c r="Q1469" i="14"/>
  <c r="Q1652" i="14"/>
  <c r="Q1468" i="14"/>
  <c r="Q551" i="14"/>
  <c r="Q2148" i="14"/>
  <c r="Q191" i="14"/>
  <c r="Q2846" i="14"/>
  <c r="Q1529" i="14"/>
  <c r="Q3129" i="14"/>
  <c r="Q982" i="14"/>
  <c r="Q3546" i="14"/>
  <c r="Q3545" i="14"/>
  <c r="Q3544" i="14"/>
  <c r="Q3543" i="14"/>
  <c r="Q3542" i="14"/>
  <c r="Q668" i="14"/>
  <c r="Q667" i="14"/>
  <c r="Q666" i="14"/>
  <c r="Q665" i="14"/>
  <c r="Q664" i="14"/>
  <c r="Q663" i="14"/>
  <c r="Q662" i="14"/>
  <c r="Q661" i="14"/>
  <c r="Q324" i="14"/>
  <c r="Q323" i="14"/>
  <c r="Q309" i="14"/>
  <c r="Q128" i="14"/>
  <c r="Q542" i="14"/>
  <c r="Q2605" i="14"/>
  <c r="Q1007" i="14"/>
  <c r="Q3412" i="14"/>
  <c r="Q3411" i="14"/>
  <c r="Q3410" i="14"/>
  <c r="Q2658" i="14"/>
  <c r="Q3409" i="14"/>
  <c r="Q3382" i="14"/>
  <c r="Q3381" i="14"/>
  <c r="Q331" i="14"/>
  <c r="Q1049" i="14"/>
  <c r="Q2053" i="14"/>
  <c r="Q2052" i="14"/>
  <c r="Q919" i="14"/>
  <c r="Q2223" i="14"/>
  <c r="Q566" i="14"/>
  <c r="Q2341" i="14"/>
  <c r="Q3348" i="14"/>
  <c r="Q2270" i="14"/>
  <c r="Q3173" i="14"/>
  <c r="Q3172" i="14"/>
  <c r="Q3171" i="14"/>
  <c r="Q3178" i="14"/>
  <c r="Q3177" i="14"/>
  <c r="Q3176" i="14"/>
  <c r="Q3175" i="14"/>
  <c r="Q1313" i="14"/>
  <c r="Q1090" i="14"/>
  <c r="Q1371" i="14"/>
  <c r="Q190" i="14"/>
  <c r="Q604" i="14"/>
  <c r="Q1729" i="14"/>
  <c r="Q1029" i="14"/>
  <c r="Q2902" i="14"/>
  <c r="Q2535" i="14"/>
  <c r="Q480" i="14"/>
  <c r="Q3364" i="14"/>
  <c r="Q745" i="14"/>
  <c r="Q744" i="14"/>
  <c r="Q327" i="14"/>
  <c r="Q788" i="14"/>
  <c r="Q322" i="14"/>
  <c r="Q321" i="14"/>
  <c r="Q320" i="14"/>
  <c r="Q743" i="14"/>
  <c r="Q742" i="14"/>
  <c r="Q319" i="14"/>
  <c r="Q3363" i="14"/>
  <c r="Q1728" i="14"/>
  <c r="Q1965" i="14"/>
  <c r="Q2470" i="14"/>
  <c r="Q2579" i="14"/>
  <c r="Q1751" i="14"/>
  <c r="Q1467" i="14"/>
  <c r="Q2356" i="14"/>
  <c r="Q3258" i="14"/>
  <c r="Q3027" i="14"/>
  <c r="Q2020" i="14"/>
  <c r="Q2019" i="14"/>
  <c r="Q2406" i="14"/>
  <c r="Q2040" i="14"/>
  <c r="Q2039" i="14"/>
  <c r="Q2038" i="14"/>
  <c r="Q2037" i="14"/>
  <c r="Q2036" i="14"/>
  <c r="Q2035" i="14"/>
  <c r="Q2034" i="14"/>
  <c r="Q2033" i="14"/>
  <c r="Q2032" i="14"/>
  <c r="Q3268" i="14"/>
  <c r="Q2985" i="14"/>
  <c r="Q2984" i="14"/>
  <c r="Q2983" i="14"/>
  <c r="Q3047" i="14"/>
  <c r="Q2927" i="14"/>
  <c r="Q507" i="14"/>
  <c r="Q2554" i="14"/>
  <c r="Q3553" i="14"/>
  <c r="Q3552" i="14"/>
  <c r="Q3551" i="14"/>
  <c r="Q2769" i="14"/>
  <c r="Q2751" i="14"/>
  <c r="Q3447" i="14"/>
  <c r="Q3439" i="14"/>
  <c r="Q741" i="14"/>
  <c r="Q3084" i="14"/>
  <c r="Q2626" i="14"/>
  <c r="Q3296" i="14"/>
  <c r="Q1259" i="14"/>
  <c r="Q1910" i="14"/>
  <c r="Q3431" i="14"/>
  <c r="Q3424" i="14"/>
  <c r="Q539" i="14"/>
  <c r="Q2299" i="14"/>
  <c r="Q3257" i="14"/>
  <c r="Q3358" i="14"/>
  <c r="Q2657" i="14"/>
  <c r="Q1587" i="14"/>
  <c r="Q498" i="14"/>
  <c r="Q3184" i="14"/>
  <c r="Q2018" i="14"/>
  <c r="Q2405" i="14"/>
  <c r="Q2404" i="14"/>
  <c r="Q2403" i="14"/>
  <c r="Q2402" i="14"/>
  <c r="Q2401" i="14"/>
  <c r="Q2400" i="14"/>
  <c r="Q3267" i="14"/>
  <c r="Q239" i="14"/>
  <c r="Q467" i="14"/>
  <c r="Q1147" i="14"/>
  <c r="Q3550" i="14"/>
  <c r="Q3549" i="14"/>
  <c r="Q3548" i="14"/>
  <c r="Q3072" i="14"/>
  <c r="Q1326" i="14"/>
  <c r="Q2543" i="14"/>
  <c r="Q2971" i="14"/>
  <c r="Q2970" i="14"/>
  <c r="Q168" i="14"/>
  <c r="Q63" i="14"/>
  <c r="Q2250" i="14"/>
  <c r="Q180" i="14"/>
  <c r="Q2222" i="14"/>
  <c r="Q2426" i="14"/>
  <c r="Q1620" i="14"/>
  <c r="Q1878" i="14"/>
  <c r="Q3504" i="14"/>
  <c r="Q1964" i="14"/>
  <c r="Q2046" i="14"/>
  <c r="Q577" i="14"/>
  <c r="Q1897" i="14"/>
  <c r="Q2399" i="14"/>
  <c r="Q2599" i="14"/>
  <c r="Q2105" i="14"/>
  <c r="Q3462" i="14"/>
  <c r="Q1727" i="14"/>
  <c r="Q2335" i="14"/>
  <c r="Q640" i="14"/>
  <c r="Q898" i="14"/>
  <c r="Q533" i="14"/>
  <c r="Q62" i="14"/>
  <c r="Q2881" i="14"/>
  <c r="Q3362" i="14"/>
  <c r="Q3347" i="14"/>
  <c r="Q93" i="14"/>
  <c r="Q2017" i="14"/>
  <c r="Q2016" i="14"/>
  <c r="Q2015" i="14"/>
  <c r="Q2104" i="14"/>
  <c r="Q2103" i="14"/>
  <c r="Q2102" i="14"/>
  <c r="Q2101" i="14"/>
  <c r="Q2639" i="14"/>
  <c r="Q2376" i="14"/>
  <c r="Q610" i="14"/>
  <c r="Q2045" i="14"/>
  <c r="Q1312" i="14"/>
  <c r="Q1172" i="14"/>
  <c r="Q466" i="14"/>
  <c r="Q32" i="14"/>
  <c r="Q766" i="14"/>
  <c r="Q2704" i="14"/>
  <c r="Q2696" i="14"/>
  <c r="Q1733" i="14"/>
  <c r="Q1813" i="14"/>
  <c r="Q2863" i="14"/>
  <c r="Q2553" i="14"/>
  <c r="Q278" i="14"/>
  <c r="Q2393" i="14"/>
  <c r="Q609" i="14"/>
  <c r="Q2092" i="14"/>
  <c r="Q2586" i="14"/>
  <c r="Q1999" i="14"/>
  <c r="Q2816" i="14"/>
  <c r="Q3256" i="14"/>
  <c r="Q506" i="14"/>
  <c r="Q2892" i="14"/>
  <c r="Q751" i="14"/>
  <c r="Q19" i="14"/>
  <c r="Q3430" i="14"/>
  <c r="Q3423" i="14"/>
  <c r="Q1913" i="14"/>
  <c r="Q134" i="14"/>
  <c r="Q1232" i="14"/>
  <c r="Q2638" i="14"/>
  <c r="Q2762" i="14"/>
  <c r="Q2269" i="14"/>
  <c r="Q1906" i="14"/>
  <c r="Q1261" i="14"/>
  <c r="Q1153" i="14"/>
  <c r="Q1812" i="14"/>
  <c r="Q3414" i="14"/>
  <c r="Q2044" i="14"/>
  <c r="Q538" i="14"/>
  <c r="Q2768" i="14"/>
  <c r="Q294" i="14"/>
  <c r="Q2946" i="14"/>
  <c r="Q1905" i="14"/>
  <c r="Q2585" i="14"/>
  <c r="Q293" i="14"/>
  <c r="Q292" i="14"/>
  <c r="Q2100" i="14"/>
  <c r="Q2711" i="14"/>
  <c r="Q2584" i="14"/>
  <c r="Q1732" i="14"/>
  <c r="Q308" i="14"/>
  <c r="Q2306" i="14"/>
  <c r="Q1504" i="14"/>
  <c r="Q1503" i="14"/>
  <c r="Q1651" i="14"/>
  <c r="Q1146" i="14"/>
  <c r="Q2491" i="14"/>
  <c r="Q3026" i="14"/>
  <c r="Q1850" i="14"/>
  <c r="Q3128" i="14"/>
  <c r="Q2490" i="14"/>
  <c r="Q855" i="14"/>
  <c r="Q207" i="14"/>
  <c r="Q197" i="14"/>
  <c r="Q40" i="14"/>
  <c r="Q3018" i="14"/>
  <c r="Q2874" i="14"/>
  <c r="Q1896" i="14"/>
  <c r="Q3230" i="14"/>
  <c r="Q2810" i="14"/>
  <c r="Q2534" i="14"/>
  <c r="Q1528" i="14"/>
  <c r="Q2809" i="14"/>
  <c r="Q1033" i="14"/>
  <c r="Q1108" i="14"/>
  <c r="Q2221" i="14"/>
  <c r="Q145" i="14"/>
  <c r="Q1520" i="14"/>
  <c r="Q3061" i="14"/>
  <c r="Q3319" i="14"/>
  <c r="Q162" i="14"/>
  <c r="Q1124" i="14"/>
  <c r="Q1123" i="14"/>
  <c r="Q3406" i="14"/>
  <c r="Q1319" i="14"/>
  <c r="Q3318" i="14"/>
  <c r="Q3317" i="14"/>
  <c r="Q3405" i="14"/>
  <c r="Q3404" i="14"/>
  <c r="Q3403" i="14"/>
  <c r="Q2926" i="14"/>
  <c r="Q1612" i="14"/>
  <c r="Q3160" i="14"/>
  <c r="Q3159" i="14"/>
  <c r="Q3380" i="14"/>
  <c r="Q343" i="14"/>
  <c r="Q1388" i="14"/>
  <c r="Q1379" i="14"/>
  <c r="Q550" i="14"/>
  <c r="Q2489" i="14"/>
  <c r="Q1466" i="14"/>
  <c r="Q839" i="14"/>
  <c r="Q366" i="14"/>
  <c r="Q975" i="14"/>
  <c r="Q1912" i="14"/>
  <c r="Q179" i="14"/>
  <c r="Q387" i="14"/>
  <c r="Q549" i="14"/>
  <c r="Q1786" i="14"/>
  <c r="Q1823" i="14"/>
  <c r="Q2936" i="14"/>
  <c r="Q2326" i="14"/>
  <c r="Q2649" i="14"/>
  <c r="Q2925" i="14"/>
  <c r="Q1122" i="14"/>
  <c r="Q1527" i="14"/>
  <c r="Q523" i="14"/>
  <c r="Q1963" i="14"/>
  <c r="Q2880" i="14"/>
  <c r="Q593" i="14"/>
  <c r="Q365" i="14"/>
  <c r="Q559" i="14"/>
  <c r="Q1566" i="14"/>
  <c r="Q251" i="14"/>
  <c r="Q532" i="14"/>
  <c r="Q756" i="14"/>
  <c r="Q3154" i="14"/>
  <c r="Q3153" i="14"/>
  <c r="Q3152" i="14"/>
  <c r="Q3151" i="14"/>
  <c r="Q1207" i="14"/>
  <c r="Q1113" i="14"/>
  <c r="Q2727" i="14"/>
  <c r="Q31" i="14"/>
  <c r="Q92" i="14"/>
  <c r="Q1904" i="14"/>
  <c r="Q1726" i="14"/>
  <c r="Q2444" i="14"/>
  <c r="Q3071" i="14"/>
  <c r="Q1432" i="14"/>
  <c r="Q1670" i="14"/>
  <c r="Q2996" i="14"/>
  <c r="Q1650" i="14"/>
  <c r="Q1669" i="14"/>
  <c r="Q1387" i="14"/>
  <c r="Q1378" i="14"/>
  <c r="Q291" i="14"/>
  <c r="Q290" i="14"/>
  <c r="Q289" i="14"/>
  <c r="Q288" i="14"/>
  <c r="Q287" i="14"/>
  <c r="Q1775" i="14"/>
  <c r="Q1774" i="14"/>
  <c r="Q1773" i="14"/>
  <c r="Q1772" i="14"/>
  <c r="Q959" i="14"/>
  <c r="Q1924" i="14"/>
  <c r="Q2788" i="14"/>
  <c r="Q2787" i="14"/>
  <c r="Q2786" i="14"/>
  <c r="Q3083" i="14"/>
  <c r="Q2563" i="14"/>
  <c r="Q2598" i="14"/>
  <c r="Q3082" i="14"/>
  <c r="Q1699" i="14"/>
  <c r="Q2220" i="14"/>
  <c r="Q3446" i="14"/>
  <c r="Q3438" i="14"/>
  <c r="Q3445" i="14"/>
  <c r="Q3437" i="14"/>
  <c r="Q3444" i="14"/>
  <c r="Q3436" i="14"/>
  <c r="Q3443" i="14"/>
  <c r="Q3435" i="14"/>
  <c r="Q1771" i="14"/>
  <c r="Q1770" i="14"/>
  <c r="Q2043" i="14"/>
  <c r="Q1769" i="14"/>
  <c r="Q1768" i="14"/>
  <c r="Q3017" i="14"/>
  <c r="Q407" i="14"/>
  <c r="Q3016" i="14"/>
  <c r="Q3015" i="14"/>
  <c r="Q3014" i="14"/>
  <c r="Q2219" i="14"/>
  <c r="Q2873" i="14"/>
  <c r="Q2703" i="14"/>
  <c r="Q2695" i="14"/>
  <c r="Q2583" i="14"/>
  <c r="Q1318" i="14"/>
  <c r="Q2305" i="14"/>
  <c r="Q1526" i="14"/>
  <c r="Q918" i="14"/>
  <c r="Q91" i="14"/>
  <c r="Q3301" i="14"/>
  <c r="Q870" i="14"/>
  <c r="Q3255" i="14"/>
  <c r="Q30" i="14"/>
  <c r="Q1923" i="14"/>
  <c r="Q2837" i="14"/>
  <c r="Q2828" i="14"/>
  <c r="Q2542" i="14"/>
  <c r="Q3285" i="14"/>
  <c r="Q86" i="14"/>
  <c r="Q2334" i="14"/>
  <c r="Q3013" i="14"/>
  <c r="Q3012" i="14"/>
  <c r="Q2042" i="14"/>
  <c r="Q2669" i="14"/>
  <c r="Q3486" i="14"/>
  <c r="Q3485" i="14"/>
  <c r="Q854" i="14"/>
  <c r="Q2815" i="14"/>
  <c r="Q1032" i="14"/>
  <c r="Q2349" i="14"/>
  <c r="Q2901" i="14"/>
  <c r="Q18" i="14"/>
  <c r="Q3389" i="14"/>
  <c r="Q1716" i="14"/>
  <c r="Q2091" i="14"/>
  <c r="Q1944" i="14"/>
  <c r="Q29" i="14"/>
  <c r="Q869" i="14"/>
  <c r="Q917" i="14"/>
  <c r="Q1145" i="14"/>
  <c r="Q75" i="14"/>
  <c r="Q2078" i="14"/>
  <c r="Q4" i="14"/>
  <c r="Q3429" i="14"/>
  <c r="Q3422" i="14"/>
  <c r="Q53" i="14"/>
  <c r="Q1962" i="14"/>
  <c r="Q3474" i="14"/>
  <c r="Q1767" i="14"/>
  <c r="Q2710" i="14"/>
  <c r="Q2625" i="14"/>
  <c r="Q2779" i="14"/>
  <c r="Q3060" i="14"/>
  <c r="Q2469" i="14"/>
  <c r="Q1731" i="14"/>
  <c r="Q465" i="14"/>
  <c r="Q1231" i="14"/>
  <c r="Q2995" i="14"/>
  <c r="Q830" i="14"/>
  <c r="Q2375" i="14"/>
  <c r="Q1534" i="14"/>
  <c r="Q217" i="14"/>
  <c r="Q3493" i="14"/>
  <c r="Q639" i="14"/>
  <c r="Q2578" i="14"/>
  <c r="Q1519" i="14"/>
  <c r="Q1181" i="14"/>
  <c r="Q2900" i="14"/>
  <c r="Q458" i="14"/>
  <c r="Q2136" i="14"/>
  <c r="Q2204" i="14"/>
  <c r="Q1180" i="14"/>
  <c r="Q654" i="14"/>
  <c r="Q330" i="14"/>
  <c r="Q28" i="14"/>
  <c r="Q1785" i="14"/>
  <c r="Q1693" i="14"/>
  <c r="Q47" i="14"/>
  <c r="Q286" i="14"/>
  <c r="Q285" i="14"/>
  <c r="Q1048" i="14"/>
  <c r="Q2914" i="14"/>
  <c r="Q3501" i="14"/>
  <c r="Q3500" i="14"/>
  <c r="Q3499" i="14"/>
  <c r="Q3498" i="14"/>
  <c r="Q189" i="14"/>
  <c r="Q238" i="14"/>
  <c r="Q3346" i="14"/>
  <c r="Q803" i="14"/>
  <c r="Q1742" i="14"/>
  <c r="Q2298" i="14"/>
  <c r="Q2374" i="14"/>
  <c r="Q3379" i="14"/>
  <c r="Q3378" i="14"/>
  <c r="Q3377" i="14"/>
  <c r="Q1895" i="14"/>
  <c r="Q406" i="14"/>
  <c r="Q2562" i="14"/>
  <c r="Q1606" i="14"/>
  <c r="Q838" i="14"/>
  <c r="Q3497" i="14"/>
  <c r="Q3496" i="14"/>
  <c r="Q3495" i="14"/>
  <c r="Q3492" i="14"/>
  <c r="Q3491" i="14"/>
  <c r="Q3490" i="14"/>
  <c r="Q3489" i="14"/>
  <c r="Q3488" i="14"/>
  <c r="Q3487" i="14"/>
  <c r="Q2913" i="14"/>
  <c r="Q3402" i="14"/>
  <c r="Q3376" i="14"/>
  <c r="Q1862" i="14"/>
  <c r="Q3070" i="14"/>
  <c r="Q1861" i="14"/>
  <c r="Q2392" i="14"/>
  <c r="Q2702" i="14"/>
  <c r="Q2694" i="14"/>
  <c r="Q1933" i="14"/>
  <c r="Q178" i="14"/>
  <c r="Q1877" i="14"/>
  <c r="Q2384" i="14"/>
  <c r="Q929" i="14"/>
  <c r="Q360" i="14"/>
  <c r="Q359" i="14"/>
  <c r="Q2029" i="14"/>
  <c r="Q868" i="14"/>
  <c r="Q2443" i="14"/>
  <c r="Q2147" i="14"/>
  <c r="Q1830" i="14"/>
  <c r="Q1829" i="14"/>
  <c r="Q505" i="14"/>
  <c r="Q916" i="14"/>
  <c r="Q1136" i="14"/>
  <c r="Q2518" i="14"/>
  <c r="Q1486" i="14"/>
  <c r="Q216" i="14"/>
  <c r="Q297" i="14"/>
  <c r="Q1822" i="14"/>
  <c r="Q1089" i="14"/>
  <c r="Q2648" i="14"/>
  <c r="Q1088" i="14"/>
  <c r="Q853" i="14"/>
  <c r="Q2278" i="14"/>
  <c r="Q837" i="14"/>
  <c r="Q2156" i="14"/>
  <c r="Q2935" i="14"/>
  <c r="Q161" i="14"/>
  <c r="Q1056" i="14"/>
  <c r="Q3254" i="14"/>
  <c r="Q952" i="14"/>
  <c r="Q951" i="14"/>
  <c r="Q950" i="14"/>
  <c r="Q2800" i="14"/>
  <c r="Q949" i="14"/>
  <c r="Q275" i="14"/>
  <c r="Q274" i="14"/>
  <c r="Q273" i="14"/>
  <c r="Q272" i="14"/>
  <c r="Q271" i="14"/>
  <c r="Q270" i="14"/>
  <c r="Q269" i="14"/>
  <c r="Q394" i="14"/>
  <c r="Q268" i="14"/>
  <c r="Q829" i="14"/>
  <c r="Q1759" i="14"/>
  <c r="Q2442" i="14"/>
  <c r="Q765" i="14"/>
  <c r="Q1784" i="14"/>
  <c r="Q2183" i="14"/>
  <c r="Q2177" i="14"/>
  <c r="Q3361" i="14"/>
  <c r="Q1725" i="14"/>
  <c r="Q1811" i="14"/>
  <c r="Q1135" i="14"/>
  <c r="Q1724" i="14"/>
  <c r="Q2778" i="14"/>
  <c r="Q2597" i="14"/>
  <c r="Q2596" i="14"/>
  <c r="Q2989" i="14"/>
  <c r="Q638" i="14"/>
  <c r="Q1067" i="14"/>
  <c r="Q1559" i="14"/>
  <c r="Q2340" i="14"/>
  <c r="Q1441" i="14"/>
  <c r="Q1440" i="14"/>
  <c r="Q1439" i="14"/>
  <c r="Q3168" i="14"/>
  <c r="Q3167" i="14"/>
  <c r="Q3163" i="14"/>
  <c r="Q3162" i="14"/>
  <c r="Q2249" i="14"/>
  <c r="Q2248" i="14"/>
  <c r="Q2247" i="14"/>
  <c r="Q101" i="14"/>
  <c r="Q100" i="14"/>
  <c r="Q2188" i="14"/>
  <c r="Q1438" i="14"/>
  <c r="Q2187" i="14"/>
  <c r="Q1565" i="14"/>
  <c r="Q479" i="14"/>
  <c r="Q3233" i="14"/>
  <c r="Q1943" i="14"/>
  <c r="Q1502" i="14"/>
  <c r="Q342" i="14"/>
  <c r="Q2872" i="14"/>
  <c r="Q1066" i="14"/>
  <c r="Q2934" i="14"/>
  <c r="Q2099" i="14"/>
  <c r="Q2098" i="14"/>
  <c r="Q3158" i="14"/>
  <c r="Q3157" i="14"/>
  <c r="Q653" i="14"/>
  <c r="Q1750" i="14"/>
  <c r="Q1134" i="14"/>
  <c r="Q2333" i="14"/>
  <c r="Q2552" i="14"/>
  <c r="Q2135" i="14"/>
  <c r="Q2134" i="14"/>
  <c r="Q3217" i="14"/>
  <c r="Q3216" i="14"/>
  <c r="Q3215" i="14"/>
  <c r="Q3484" i="14"/>
  <c r="Q3483" i="14"/>
  <c r="Q3482" i="14"/>
  <c r="Q3481" i="14"/>
  <c r="Q3480" i="14"/>
  <c r="Q3479" i="14"/>
  <c r="Q1888" i="14"/>
  <c r="Q1431" i="14"/>
  <c r="Q1576" i="14"/>
  <c r="Q121" i="14"/>
  <c r="Q2551" i="14"/>
  <c r="Q852" i="14"/>
  <c r="Q177" i="14"/>
  <c r="Q2982" i="14"/>
  <c r="Q878" i="14"/>
  <c r="Q2287" i="14"/>
  <c r="Q3139" i="14"/>
  <c r="Q3138" i="14"/>
  <c r="Q3137" i="14"/>
  <c r="Q3136" i="14"/>
  <c r="Q3135" i="14"/>
  <c r="Q3134" i="14"/>
  <c r="Q3133" i="14"/>
  <c r="Q815" i="14"/>
  <c r="Q3069" i="14"/>
  <c r="Q3214" i="14"/>
  <c r="Q3213" i="14"/>
  <c r="Q915" i="14"/>
  <c r="Q2577" i="14"/>
  <c r="Q160" i="14"/>
  <c r="Q376" i="14"/>
  <c r="Q258" i="14"/>
  <c r="Q2924" i="14"/>
  <c r="Q2684" i="14"/>
  <c r="Q2845" i="14"/>
  <c r="Q2844" i="14"/>
  <c r="Q2843" i="14"/>
  <c r="Q2332" i="14"/>
  <c r="Q3503" i="14"/>
  <c r="Q3150" i="14"/>
  <c r="Q3266" i="14"/>
  <c r="Q1437" i="14"/>
  <c r="Q2028" i="14"/>
  <c r="Q519" i="14"/>
  <c r="Q729" i="14"/>
  <c r="Q144" i="14"/>
  <c r="Q2391" i="14"/>
  <c r="Q1494" i="14"/>
  <c r="Q2325" i="14"/>
  <c r="Q1564" i="14"/>
  <c r="Q1563" i="14"/>
  <c r="Q937" i="14"/>
  <c r="Q936" i="14"/>
  <c r="Q1558" i="14"/>
  <c r="Q1102" i="14"/>
  <c r="Q1101" i="14"/>
  <c r="Q3081" i="14"/>
  <c r="Q3080" i="14"/>
  <c r="Q1370" i="14"/>
  <c r="Q1311" i="14"/>
  <c r="Q2637" i="14"/>
  <c r="Q2331" i="14"/>
  <c r="Q2891" i="14"/>
  <c r="Q3109" i="14"/>
  <c r="Q375" i="14"/>
  <c r="Q3232" i="14"/>
  <c r="Q802" i="14"/>
  <c r="Q801" i="14"/>
  <c r="Q2433" i="14"/>
  <c r="Q548" i="14"/>
  <c r="Q2726" i="14"/>
  <c r="Q206" i="14"/>
  <c r="Q196" i="14"/>
  <c r="Q1557" i="14"/>
  <c r="Q1556" i="14"/>
  <c r="Q707" i="14"/>
  <c r="Q2668" i="14"/>
  <c r="Q113" i="14"/>
  <c r="Q296" i="14"/>
  <c r="Q1793" i="14"/>
  <c r="Q2862" i="14"/>
  <c r="Q2854" i="14"/>
  <c r="Q2173" i="14"/>
  <c r="Q2172" i="14"/>
  <c r="Q2171" i="14"/>
  <c r="Q478" i="14"/>
  <c r="Q329" i="14"/>
  <c r="Q2709" i="14"/>
  <c r="Q307" i="14"/>
  <c r="Q1678" i="14"/>
  <c r="Q2073" i="14"/>
  <c r="Q1325" i="14"/>
  <c r="Q3461" i="14"/>
  <c r="Q1015" i="14"/>
  <c r="Q1555" i="14"/>
  <c r="Q1554" i="14"/>
  <c r="Q1553" i="14"/>
  <c r="Q1206" i="14"/>
  <c r="Q3330" i="14"/>
  <c r="Q3329" i="14"/>
  <c r="Q3328" i="14"/>
  <c r="Q1575" i="14"/>
  <c r="Q629" i="14"/>
  <c r="Q628" i="14"/>
  <c r="Q627" i="14"/>
  <c r="Q39" i="14"/>
  <c r="Q176" i="14"/>
  <c r="Q1304" i="14"/>
  <c r="Q777" i="14"/>
  <c r="Q740" i="14"/>
  <c r="Q739" i="14"/>
  <c r="Q1303" i="14"/>
  <c r="Q948" i="14"/>
  <c r="Q947" i="14"/>
  <c r="Q946" i="14"/>
  <c r="Q3035" i="14"/>
  <c r="Q945" i="14"/>
  <c r="Q944" i="14"/>
  <c r="Q943" i="14"/>
  <c r="Q2981" i="14"/>
  <c r="Q2980" i="14"/>
  <c r="Q2979" i="14"/>
  <c r="Q2978" i="14"/>
  <c r="Q3079" i="14"/>
  <c r="Q3046" i="14"/>
  <c r="Q3045" i="14"/>
  <c r="Q1574" i="14"/>
  <c r="Q1166" i="14"/>
  <c r="Q2890" i="14"/>
  <c r="Q1723" i="14"/>
  <c r="Q1573" i="14"/>
  <c r="Q61" i="14"/>
  <c r="Q3044" i="14"/>
  <c r="Q1860" i="14"/>
  <c r="Q2561" i="14"/>
  <c r="Q2560" i="14"/>
  <c r="Q1465" i="14"/>
  <c r="Q3078" i="14"/>
  <c r="Q3077" i="14"/>
  <c r="Q3076" i="14"/>
  <c r="Q2203" i="14"/>
  <c r="Q1586" i="14"/>
  <c r="Q2595" i="14"/>
  <c r="Q2701" i="14"/>
  <c r="Q2693" i="14"/>
  <c r="Q1821" i="14"/>
  <c r="Q706" i="14"/>
  <c r="Q364" i="14"/>
  <c r="Q2425" i="14"/>
  <c r="Q374" i="14"/>
  <c r="Q851" i="14"/>
  <c r="Q764" i="14"/>
  <c r="Q2533" i="14"/>
  <c r="Q3043" i="14"/>
  <c r="Q2550" i="14"/>
  <c r="Q738" i="14"/>
  <c r="Q737" i="14"/>
  <c r="Q787" i="14"/>
  <c r="Q3108" i="14"/>
  <c r="Q421" i="14"/>
  <c r="Q420" i="14"/>
  <c r="Q419" i="14"/>
  <c r="Q418" i="14"/>
  <c r="Q417" i="14"/>
  <c r="Q2478" i="14"/>
  <c r="Q416" i="14"/>
  <c r="Q415" i="14"/>
  <c r="Q414" i="14"/>
  <c r="Q413" i="14"/>
  <c r="Q3042" i="14"/>
  <c r="Q3041" i="14"/>
  <c r="Q2166" i="14"/>
  <c r="Q3040" i="14"/>
  <c r="Q2155" i="14"/>
  <c r="Q3039" i="14"/>
  <c r="Q1028" i="14"/>
  <c r="Q257" i="14"/>
  <c r="Q2477" i="14"/>
  <c r="Q1677" i="14"/>
  <c r="Q1676" i="14"/>
  <c r="Q457" i="14"/>
  <c r="Q363" i="14"/>
  <c r="Q362" i="14"/>
  <c r="Q1040" i="14"/>
  <c r="Q2165" i="14"/>
  <c r="Q2549" i="14"/>
  <c r="Q2515" i="14"/>
  <c r="Q2277" i="14"/>
  <c r="Q2164" i="14"/>
  <c r="Q2154" i="14"/>
  <c r="Q1741" i="14"/>
  <c r="Q1365" i="14"/>
  <c r="Q1364" i="14"/>
  <c r="Q1363" i="14"/>
  <c r="Q1187" i="14"/>
  <c r="Q1547" i="14"/>
  <c r="Q603" i="14"/>
  <c r="Q2163" i="14"/>
  <c r="Q2077" i="14"/>
  <c r="Q2133" i="14"/>
  <c r="Q1605" i="14"/>
  <c r="Q1600" i="14"/>
  <c r="Q1599" i="14"/>
  <c r="Q1598" i="14"/>
  <c r="Q1597" i="14"/>
  <c r="Q1596" i="14"/>
  <c r="Q1595" i="14"/>
  <c r="Q1546" i="14"/>
  <c r="Q1545" i="14"/>
  <c r="Q2146" i="14"/>
  <c r="Q2977" i="14"/>
  <c r="Q1604" i="14"/>
  <c r="Q2976" i="14"/>
  <c r="Q2975" i="14"/>
  <c r="Q2464" i="14"/>
  <c r="Q2559" i="14"/>
  <c r="Q847" i="14"/>
  <c r="Q3008" i="14"/>
  <c r="Q143" i="14"/>
  <c r="Q2411" i="14"/>
  <c r="Q504" i="14"/>
  <c r="Q2912" i="14"/>
  <c r="Q3375" i="14"/>
  <c r="Q1464" i="14"/>
  <c r="Q2145" i="14"/>
  <c r="Q2683" i="14"/>
  <c r="Q256" i="14"/>
  <c r="Q3007" i="14"/>
  <c r="Q3006" i="14"/>
  <c r="Q3005" i="14"/>
  <c r="Q3004" i="14"/>
  <c r="Q3003" i="14"/>
  <c r="Q3281" i="14"/>
  <c r="Q2162" i="14"/>
  <c r="Q522" i="14"/>
  <c r="Q3274" i="14"/>
  <c r="Q3273" i="14"/>
  <c r="Q2988" i="14"/>
  <c r="Q1065" i="14"/>
  <c r="Q2161" i="14"/>
  <c r="Q1995" i="14"/>
  <c r="Q867" i="14"/>
  <c r="Q571" i="14"/>
  <c r="Q1675" i="14"/>
  <c r="Q2974" i="14"/>
  <c r="Q1186" i="14"/>
  <c r="Q2127" i="14"/>
  <c r="Q935" i="14"/>
  <c r="Q2558" i="14"/>
  <c r="Q2532" i="14"/>
  <c r="Q2737" i="14"/>
  <c r="Q2736" i="14"/>
  <c r="Q2090" i="14"/>
  <c r="Q1405" i="14"/>
  <c r="Q1404" i="14"/>
  <c r="Q1403" i="14"/>
  <c r="Q1402" i="14"/>
  <c r="Q1401" i="14"/>
  <c r="Q1400" i="14"/>
  <c r="Q1399" i="14"/>
  <c r="Q1398" i="14"/>
  <c r="Q1397" i="14"/>
  <c r="Q1396" i="14"/>
  <c r="Q1395" i="14"/>
  <c r="Q456" i="14"/>
  <c r="Q2899" i="14"/>
  <c r="Q981" i="14"/>
  <c r="Q2909" i="14"/>
  <c r="Q1994" i="14"/>
  <c r="Q1993" i="14"/>
  <c r="Q1992" i="14"/>
  <c r="Q1991" i="14"/>
  <c r="Q1990" i="14"/>
  <c r="Q1989" i="14"/>
  <c r="Q1988" i="14"/>
  <c r="Q1107" i="14"/>
  <c r="Q1106" i="14"/>
  <c r="Q1749" i="14"/>
  <c r="Q3002" i="14"/>
  <c r="Q1987" i="14"/>
  <c r="Q1986" i="14"/>
  <c r="Q1603" i="14"/>
  <c r="Q2051" i="14"/>
  <c r="Q1144" i="14"/>
  <c r="Q2785" i="14"/>
  <c r="Q2541" i="14"/>
  <c r="Q1165" i="14"/>
  <c r="Q2122" i="14"/>
  <c r="Q2463" i="14"/>
  <c r="Q2725" i="14"/>
  <c r="Q2339" i="14"/>
  <c r="Q1960" i="14"/>
  <c r="Q405" i="14"/>
  <c r="Q2708" i="14"/>
  <c r="Q175" i="14"/>
  <c r="Q2514" i="14"/>
  <c r="Q3059" i="14"/>
  <c r="Q2121" i="14"/>
  <c r="Q697" i="14"/>
  <c r="Q455" i="14"/>
  <c r="Q1463" i="14"/>
  <c r="Q1959" i="14"/>
  <c r="Q928" i="14"/>
  <c r="Q1099" i="14"/>
  <c r="Q1098" i="14"/>
  <c r="Q1097" i="14"/>
  <c r="Q1096" i="14"/>
  <c r="Q1095" i="14"/>
  <c r="Q1302" i="14"/>
  <c r="Q2619" i="14"/>
  <c r="Q2618" i="14"/>
  <c r="Q626" i="14"/>
  <c r="Q2454" i="14"/>
  <c r="Q909" i="14"/>
  <c r="Q74" i="14"/>
  <c r="Q2072" i="14"/>
  <c r="Q2086" i="14"/>
  <c r="Q2513" i="14"/>
  <c r="Q2512" i="14"/>
  <c r="Q2511" i="14"/>
  <c r="Q541" i="14"/>
  <c r="Q3034" i="14"/>
  <c r="Q884" i="14"/>
  <c r="Q446" i="14"/>
  <c r="Q846" i="14"/>
  <c r="Q1409" i="14"/>
  <c r="Q1164" i="14"/>
  <c r="Q2945" i="14"/>
  <c r="Q1027" i="14"/>
  <c r="Q477" i="14"/>
  <c r="Q341" i="14"/>
  <c r="Q2297" i="14"/>
  <c r="Q750" i="14"/>
  <c r="Q340" i="14"/>
  <c r="Q645" i="14"/>
  <c r="Q2933" i="14"/>
  <c r="Q814" i="14"/>
  <c r="Q2808" i="14"/>
  <c r="Q142" i="14"/>
  <c r="Q715" i="14"/>
  <c r="Q1894" i="14"/>
  <c r="Q1369" i="14"/>
  <c r="Q3025" i="14"/>
  <c r="Q445" i="14"/>
  <c r="Q444" i="14"/>
  <c r="Q586" i="14"/>
  <c r="Q2871" i="14"/>
  <c r="Q1430" i="14"/>
  <c r="Q1429" i="14"/>
  <c r="Q3428" i="14"/>
  <c r="Q3421" i="14"/>
  <c r="Q924" i="14"/>
  <c r="Q1428" i="14"/>
  <c r="Q2987" i="14"/>
  <c r="Q3068" i="14"/>
  <c r="Q2735" i="14"/>
  <c r="Q2734" i="14"/>
  <c r="Q2218" i="14"/>
  <c r="Q2870" i="14"/>
  <c r="Q2836" i="14"/>
  <c r="Q2827" i="14"/>
  <c r="Q3280" i="14"/>
  <c r="Q3284" i="14"/>
  <c r="Q3588" i="14"/>
  <c r="Q2861" i="14"/>
  <c r="Q2410" i="14"/>
  <c r="Q602" i="14"/>
  <c r="Q46" i="14"/>
  <c r="Q1121" i="14"/>
  <c r="Q3473" i="14"/>
  <c r="Q2994" i="14"/>
  <c r="Q3345" i="14"/>
  <c r="Q3472" i="14"/>
  <c r="Q3471" i="14"/>
  <c r="Q3470" i="14"/>
  <c r="Q3469" i="14"/>
  <c r="Q2853" i="14"/>
  <c r="Q2604" i="14"/>
  <c r="Q2656" i="14"/>
  <c r="Q2993" i="14"/>
  <c r="Q1317" i="14"/>
  <c r="Q2488" i="14"/>
  <c r="Q2126" i="14"/>
  <c r="Q2667" i="14"/>
  <c r="Q1006" i="14"/>
  <c r="Q1533" i="14"/>
  <c r="Q2383" i="14"/>
  <c r="Q2647" i="14"/>
  <c r="Q1336" i="14"/>
  <c r="Q1335" i="14"/>
  <c r="Q3107" i="14"/>
  <c r="Q2382" i="14"/>
  <c r="Q2089" i="14"/>
  <c r="Q2636" i="14"/>
  <c r="Q1276" i="14"/>
  <c r="Q265" i="14"/>
  <c r="Q2889" i="14"/>
  <c r="Q2799" i="14"/>
  <c r="Q373" i="14"/>
  <c r="Q2011" i="14"/>
  <c r="Q2324" i="14"/>
  <c r="Q2323" i="14"/>
  <c r="Q1368" i="14"/>
  <c r="Q1845" i="14"/>
  <c r="Q127" i="14"/>
  <c r="Q2432" i="14"/>
  <c r="Q2592" i="14"/>
  <c r="Q2120" i="14"/>
  <c r="Q3127" i="14"/>
  <c r="Q2348" i="14"/>
  <c r="Q1416" i="14"/>
  <c r="Q1133" i="14"/>
  <c r="Q1572" i="14"/>
  <c r="Q1310" i="14"/>
  <c r="Q728" i="14"/>
  <c r="Q1386" i="14"/>
  <c r="Q1377" i="14"/>
  <c r="Q60" i="14"/>
  <c r="Q1758" i="14"/>
  <c r="Q3344" i="14"/>
  <c r="Q2010" i="14"/>
  <c r="Q2441" i="14"/>
  <c r="Q59" i="14"/>
  <c r="Q861" i="14"/>
  <c r="Q227" i="14"/>
  <c r="Q1152" i="14"/>
  <c r="Q1882" i="14"/>
  <c r="Q1334" i="14"/>
  <c r="Q1792" i="14"/>
  <c r="Q1668" i="14"/>
  <c r="Q1324" i="14"/>
  <c r="Q1859" i="14"/>
  <c r="Q2153" i="14"/>
  <c r="Q3033" i="14"/>
  <c r="Q3032" i="14"/>
  <c r="Q3024" i="14"/>
  <c r="Q845" i="14"/>
  <c r="Q1869" i="14"/>
  <c r="Q1868" i="14"/>
  <c r="Q2182" i="14"/>
  <c r="Q2176" i="14"/>
  <c r="Q3126" i="14"/>
  <c r="Q1757" i="14"/>
  <c r="Q749" i="14"/>
  <c r="Q1309" i="14"/>
  <c r="Q2268" i="14"/>
  <c r="Q2009" i="14"/>
  <c r="Q2108" i="14"/>
  <c r="Q825" i="14"/>
  <c r="Q2700" i="14"/>
  <c r="Q2692" i="14"/>
  <c r="Q497" i="14"/>
  <c r="Q2409" i="14"/>
  <c r="Q188" i="14"/>
  <c r="Q1308" i="14"/>
  <c r="Q215" i="14"/>
  <c r="Q1748" i="14"/>
  <c r="Q2008" i="14"/>
  <c r="Q968" i="14"/>
  <c r="Q967" i="14"/>
  <c r="Q966" i="14"/>
  <c r="Q1333" i="14"/>
  <c r="Q1649" i="14"/>
  <c r="Q73" i="14"/>
  <c r="Q771" i="14"/>
  <c r="Q2007" i="14"/>
  <c r="Q2879" i="14"/>
  <c r="Q1961" i="14"/>
  <c r="Q1876" i="14"/>
  <c r="Q1692" i="14"/>
  <c r="Q2969" i="14"/>
  <c r="Q3023" i="14"/>
  <c r="Q2968" i="14"/>
  <c r="Q3524" i="14"/>
  <c r="Q3533" i="14"/>
  <c r="Q3532" i="14"/>
  <c r="Q965" i="14"/>
  <c r="Q2050" i="14"/>
  <c r="Q1132" i="14"/>
  <c r="Q205" i="14"/>
  <c r="Q195" i="14"/>
  <c r="Q1230" i="14"/>
  <c r="Q2355" i="14"/>
  <c r="Q828" i="14"/>
  <c r="Q964" i="14"/>
  <c r="Q1151" i="14"/>
  <c r="Q1243" i="14"/>
  <c r="Q1242" i="14"/>
  <c r="Q1241" i="14"/>
  <c r="Q3022" i="14"/>
  <c r="Q1408" i="14"/>
  <c r="Q339" i="14"/>
  <c r="Q2041" i="14"/>
  <c r="Q897" i="14"/>
  <c r="Q601" i="14"/>
  <c r="Q896" i="14"/>
  <c r="Q2006" i="14"/>
  <c r="Q2676" i="14"/>
  <c r="Q3413" i="14"/>
  <c r="Q3038" i="14"/>
  <c r="Q521" i="14"/>
  <c r="Q3106" i="14"/>
  <c r="Q3021" i="14"/>
  <c r="Q895" i="14"/>
  <c r="Q226" i="14"/>
  <c r="Q908" i="14"/>
  <c r="Q722" i="14"/>
  <c r="Q1704" i="14"/>
  <c r="Q404" i="14"/>
  <c r="Q907" i="14"/>
  <c r="Q644" i="14"/>
  <c r="Q2076" i="14"/>
  <c r="Q637" i="14"/>
  <c r="Q2296" i="14"/>
  <c r="Q1887" i="14"/>
  <c r="Q2967" i="14"/>
  <c r="Q1525" i="14"/>
  <c r="Q1407" i="14"/>
  <c r="Q636" i="14"/>
  <c r="Q1150" i="14"/>
  <c r="Q1715" i="14"/>
  <c r="Q2761" i="14"/>
  <c r="Q1014" i="14"/>
  <c r="Q2071" i="14"/>
  <c r="Q2070" i="14"/>
  <c r="Q3387" i="14"/>
  <c r="Q2453" i="14"/>
  <c r="Q1026" i="14"/>
  <c r="Q1064" i="14"/>
  <c r="Q1025" i="14"/>
  <c r="Q2144" i="14"/>
  <c r="Q1844" i="14"/>
  <c r="Q1843" i="14"/>
  <c r="Q1842" i="14"/>
  <c r="Q1841" i="14"/>
  <c r="Q1840" i="14"/>
  <c r="Q1839" i="14"/>
  <c r="Q1838" i="14"/>
  <c r="Q1837" i="14"/>
  <c r="Q1836" i="14"/>
  <c r="Q1063" i="14"/>
  <c r="Q2408" i="14"/>
  <c r="Q800" i="14"/>
  <c r="Q1518" i="14"/>
  <c r="Q3300" i="14"/>
  <c r="Q72" i="14"/>
  <c r="Q2318" i="14"/>
  <c r="Q3243" i="14"/>
  <c r="Q1307" i="14"/>
  <c r="Q338" i="14"/>
  <c r="Q1886" i="14"/>
  <c r="Q1047" i="14"/>
  <c r="Q643" i="14"/>
  <c r="Q187" i="14"/>
  <c r="Q1932" i="14"/>
  <c r="Q2125" i="14"/>
  <c r="Q3125" i="14"/>
  <c r="Q3460" i="14"/>
  <c r="Q306" i="14"/>
  <c r="Q1740" i="14"/>
  <c r="Q2160" i="14"/>
  <c r="Q2027" i="14"/>
  <c r="Q440" i="14"/>
  <c r="Q454" i="14"/>
  <c r="Q159" i="14"/>
  <c r="Q1645" i="14"/>
  <c r="Q264" i="14"/>
  <c r="Q3386" i="14"/>
  <c r="Q3385" i="14"/>
  <c r="Q2069" i="14"/>
  <c r="Q2617" i="14"/>
  <c r="Q2616" i="14"/>
  <c r="Q225" i="14"/>
  <c r="Q2317" i="14"/>
  <c r="Q2986" i="14"/>
  <c r="Q45" i="14"/>
  <c r="Q133" i="14"/>
  <c r="Q3384" i="14"/>
  <c r="Q3383" i="14"/>
  <c r="Q1619" i="14"/>
  <c r="Q3279" i="14"/>
  <c r="Q1517" i="14"/>
  <c r="Q894" i="14"/>
  <c r="Q980" i="14"/>
  <c r="Q836" i="14"/>
  <c r="Q2632" i="14"/>
  <c r="Q126" i="14"/>
  <c r="Q558" i="14"/>
  <c r="Q186" i="14"/>
  <c r="Q2798" i="14"/>
  <c r="Q617" i="14"/>
  <c r="Q3031" i="14"/>
  <c r="Q141" i="14"/>
  <c r="Q748" i="14"/>
  <c r="Q464" i="14"/>
  <c r="Q2068" i="14"/>
  <c r="Q2852" i="14"/>
  <c r="Q1931" i="14"/>
  <c r="Q2960" i="14"/>
  <c r="Q819" i="14"/>
  <c r="Q2067" i="14"/>
  <c r="Q721" i="14"/>
  <c r="Q2574" i="14"/>
  <c r="Q2262" i="14"/>
  <c r="Q2573" i="14"/>
  <c r="Q2316" i="14"/>
  <c r="Q185" i="14"/>
  <c r="Q565" i="14"/>
  <c r="Q1046" i="14"/>
  <c r="Q2261" i="14"/>
  <c r="Q3020" i="14"/>
  <c r="Q2631" i="14"/>
  <c r="Q2624" i="14"/>
  <c r="Q1875" i="14"/>
  <c r="Q3459" i="14"/>
  <c r="Q2630" i="14"/>
  <c r="Q3030" i="14"/>
  <c r="Q2424" i="14"/>
  <c r="Q52" i="14"/>
  <c r="Q51" i="14"/>
  <c r="Q1958" i="14"/>
  <c r="Q2085" i="14"/>
  <c r="Q2733" i="14"/>
  <c r="Q2124" i="14"/>
  <c r="Q453" i="14"/>
  <c r="Q2807" i="14"/>
  <c r="Q3058" i="14"/>
  <c r="Q2629" i="14"/>
  <c r="Q2628" i="14"/>
  <c r="Q2462" i="14"/>
  <c r="Q2959" i="14"/>
  <c r="Q1131" i="14"/>
  <c r="Q2958" i="14"/>
  <c r="Q2957" i="14"/>
  <c r="Q2956" i="14"/>
  <c r="Q2955" i="14"/>
  <c r="Q2954" i="14"/>
  <c r="Q2953" i="14"/>
  <c r="Q2952" i="14"/>
  <c r="Q2951" i="14"/>
  <c r="Q2950" i="14"/>
  <c r="Q3327" i="14"/>
  <c r="Q3326" i="14"/>
  <c r="Q3325" i="14"/>
  <c r="Q3324" i="14"/>
  <c r="Q1275" i="14"/>
  <c r="Q557" i="14"/>
  <c r="Q818" i="14"/>
  <c r="Q1973" i="14"/>
  <c r="Q263" i="14"/>
  <c r="Q2202" i="14"/>
  <c r="Q835" i="14"/>
  <c r="Q140" i="14"/>
  <c r="Q1185" i="14"/>
  <c r="Q1163" i="14"/>
  <c r="Q1162" i="14"/>
  <c r="Q1552" i="14"/>
  <c r="Q2623" i="14"/>
  <c r="Q2373" i="14"/>
  <c r="Q2622" i="14"/>
  <c r="Q311" i="14"/>
  <c r="Q255" i="14"/>
  <c r="Q2621" i="14"/>
  <c r="Q1143" i="14"/>
  <c r="Q934" i="14"/>
  <c r="Q2119" i="14"/>
  <c r="Q1930" i="14"/>
  <c r="Q3249" i="14"/>
  <c r="Q1332" i="14"/>
  <c r="Q452" i="14"/>
  <c r="Q1427" i="14"/>
  <c r="Q2777" i="14"/>
  <c r="Q3253" i="14"/>
  <c r="Q3252" i="14"/>
  <c r="Q3251" i="14"/>
  <c r="Q3248" i="14"/>
  <c r="Q3247" i="14"/>
  <c r="Q770" i="14"/>
  <c r="Q3246" i="14"/>
  <c r="Q3245" i="14"/>
  <c r="Q1301" i="14"/>
  <c r="Q1942" i="14"/>
  <c r="Q714" i="14"/>
  <c r="Q2026" i="14"/>
  <c r="Q132" i="14"/>
  <c r="Q2869" i="14"/>
  <c r="Q1055" i="14"/>
  <c r="Q570" i="14"/>
  <c r="Q2084" i="14"/>
  <c r="Q2260" i="14"/>
  <c r="Q2259" i="14"/>
  <c r="Q3242" i="14"/>
  <c r="Q3241" i="14"/>
  <c r="Q827" i="14"/>
  <c r="Q1205" i="14"/>
  <c r="Q2797" i="14"/>
  <c r="Q1130" i="14"/>
  <c r="Q1367" i="14"/>
  <c r="Q1648" i="14"/>
  <c r="Q2878" i="14"/>
  <c r="Q2315" i="14"/>
  <c r="Q635" i="14"/>
  <c r="Q2075" i="14"/>
  <c r="Q2932" i="14"/>
  <c r="Q747" i="14"/>
  <c r="Q2620" i="14"/>
  <c r="Q576" i="14"/>
  <c r="Q120" i="14"/>
  <c r="Q85" i="14"/>
  <c r="Q443" i="14"/>
  <c r="Q58" i="14"/>
  <c r="Q361" i="14"/>
  <c r="Q2461" i="14"/>
  <c r="Q2460" i="14"/>
  <c r="Q600" i="14"/>
  <c r="Q2143" i="14"/>
  <c r="Q1544" i="14"/>
  <c r="Q2582" i="14"/>
  <c r="Q1783" i="14"/>
  <c r="Q906" i="14"/>
  <c r="Q305" i="14"/>
  <c r="Q2152" i="14"/>
  <c r="Q2181" i="14"/>
  <c r="Q2175" i="14"/>
  <c r="Q1820" i="14"/>
  <c r="Q2646" i="14"/>
  <c r="Q1644" i="14"/>
  <c r="Q3" i="14"/>
  <c r="Q1874" i="14"/>
  <c r="Q2908" i="14"/>
  <c r="Q2898" i="14"/>
  <c r="Q1161" i="14"/>
  <c r="Q167" i="14"/>
  <c r="Q1998" i="14"/>
  <c r="Q1722" i="14"/>
  <c r="Q531" i="14"/>
  <c r="Q1674" i="14"/>
  <c r="Q1867" i="14"/>
  <c r="Q1585" i="14"/>
  <c r="Q2806" i="14"/>
  <c r="Q2572" i="14"/>
  <c r="Q2571" i="14"/>
  <c r="Q2570" i="14"/>
  <c r="Q2066" i="14"/>
  <c r="Q2615" i="14"/>
  <c r="Q2614" i="14"/>
  <c r="Q2613" i="14"/>
  <c r="Q1866" i="14"/>
  <c r="Q2888" i="14"/>
  <c r="Q2805" i="14"/>
  <c r="Q158" i="14"/>
  <c r="Q1941" i="14"/>
  <c r="Q2" i="14"/>
  <c r="Q463" i="14"/>
  <c r="Q1922" i="14"/>
  <c r="Q1921" i="14"/>
  <c r="Q1920" i="14"/>
  <c r="Q817" i="14"/>
  <c r="Q1919" i="14"/>
  <c r="Q2170" i="14"/>
  <c r="Q2322" i="14"/>
  <c r="Q3357" i="14"/>
  <c r="Q1885" i="14"/>
  <c r="Q958" i="14"/>
  <c r="Q3265" i="14"/>
  <c r="Q3264" i="14"/>
  <c r="Q3263" i="14"/>
  <c r="Q3262" i="14"/>
  <c r="Q3261" i="14"/>
  <c r="Q3260" i="14"/>
  <c r="Q1039" i="14"/>
  <c r="Q250" i="14"/>
  <c r="Q3356" i="14"/>
  <c r="Q1074" i="14"/>
  <c r="Q1073" i="14"/>
  <c r="Q2907" i="14"/>
  <c r="Q1643" i="14"/>
  <c r="Q1642" i="14"/>
  <c r="Q3229" i="14"/>
  <c r="Q3228" i="14"/>
  <c r="Q3355" i="14"/>
  <c r="Q3354" i="14"/>
  <c r="Q3353" i="14"/>
  <c r="Q3352" i="14"/>
  <c r="Q1204" i="14"/>
  <c r="Q2612" i="14"/>
  <c r="Q1013" i="14"/>
  <c r="Q537" i="14"/>
  <c r="Q547" i="14"/>
  <c r="Q386" i="14"/>
  <c r="Q1543" i="14"/>
  <c r="Q1972" i="14"/>
  <c r="Q2923" i="14"/>
  <c r="Q1184" i="14"/>
  <c r="Q1183" i="14"/>
  <c r="Q1911" i="14"/>
  <c r="Q2922" i="14"/>
  <c r="Q112" i="14"/>
  <c r="Q2860" i="14"/>
  <c r="Q111" i="14"/>
  <c r="Q893" i="14"/>
  <c r="Q2510" i="14"/>
  <c r="Q2603" i="14"/>
  <c r="Q2931" i="14"/>
  <c r="Q1828" i="14"/>
  <c r="Q2417" i="14"/>
  <c r="Q1940" i="14"/>
  <c r="Q224" i="14"/>
  <c r="Q652" i="14"/>
  <c r="Q2517" i="14"/>
  <c r="Q892" i="14"/>
  <c r="Q3100" i="14"/>
  <c r="Q223" i="14"/>
  <c r="Q249" i="14"/>
  <c r="Q1819" i="14"/>
  <c r="Q1667" i="14"/>
  <c r="Q957" i="14"/>
  <c r="Q956" i="14"/>
  <c r="Q955" i="14"/>
  <c r="Q1685" i="14"/>
  <c r="Q1827" i="14"/>
  <c r="Q2516" i="14"/>
  <c r="Q1849" i="14"/>
  <c r="Q2276" i="14"/>
  <c r="Q149" i="14"/>
  <c r="Q3099" i="14"/>
  <c r="Q536" i="14"/>
  <c r="Q1516" i="14"/>
  <c r="Q1971" i="14"/>
  <c r="Q248" i="14"/>
  <c r="Q1801" i="14"/>
  <c r="Q2151" i="14"/>
  <c r="Q2416" i="14"/>
  <c r="Q385" i="14"/>
  <c r="Q2666" i="14"/>
  <c r="Q518" i="14"/>
  <c r="Q2966" i="14"/>
  <c r="Q2258" i="14"/>
  <c r="Q2965" i="14"/>
  <c r="Q2964" i="14"/>
  <c r="Q2921" i="14"/>
  <c r="Q2201" i="14"/>
  <c r="Q2025" i="14"/>
  <c r="Q384" i="14"/>
  <c r="Q974" i="14"/>
  <c r="Q383" i="14"/>
  <c r="Q382" i="14"/>
  <c r="Q3067" i="14"/>
  <c r="Q2963" i="14"/>
  <c r="Q57" i="14"/>
  <c r="Q2944" i="14"/>
  <c r="Q2943" i="14"/>
  <c r="Q517" i="14"/>
  <c r="Q516" i="14"/>
  <c r="Q515" i="14"/>
  <c r="Q514" i="14"/>
  <c r="Q513" i="14"/>
  <c r="Q1957" i="14"/>
  <c r="Q512" i="14"/>
  <c r="Q2509" i="14"/>
  <c r="Q2942" i="14"/>
  <c r="Q2941" i="14"/>
  <c r="Q585" i="14"/>
  <c r="Q2169" i="14"/>
  <c r="Q1203" i="14"/>
  <c r="Q2940" i="14"/>
  <c r="Q439" i="14"/>
  <c r="Q2168" i="14"/>
  <c r="Q295" i="14"/>
  <c r="Q2508" i="14"/>
  <c r="Q2024" i="14"/>
  <c r="Q2939" i="14"/>
  <c r="Q110" i="14"/>
  <c r="Q109" i="14"/>
  <c r="Q2569" i="14"/>
  <c r="Q2568" i="14"/>
  <c r="Q438" i="14"/>
  <c r="Q437" i="14"/>
  <c r="Q436" i="14"/>
  <c r="Q435" i="14"/>
  <c r="Q434" i="14"/>
  <c r="Q84" i="14"/>
  <c r="Q83" i="14"/>
  <c r="Q3098" i="14"/>
  <c r="Q860" i="14"/>
  <c r="Q82" i="14"/>
  <c r="Q1485" i="14"/>
  <c r="Q3097" i="14"/>
  <c r="Q1848" i="14"/>
  <c r="Q3240" i="14"/>
  <c r="Q131" i="14"/>
  <c r="Q1611" i="14"/>
  <c r="Q3295" i="14"/>
  <c r="Q3294" i="14"/>
  <c r="Q3293" i="14"/>
  <c r="Q1300" i="14"/>
  <c r="Q1142" i="14"/>
  <c r="Q1141" i="14"/>
  <c r="Q2906" i="14"/>
  <c r="Q2142" i="14"/>
  <c r="Q2905" i="14"/>
  <c r="Q2904" i="14"/>
  <c r="Q81" i="14"/>
  <c r="Q1240" i="14"/>
  <c r="Q2228" i="14"/>
  <c r="Q355" i="14"/>
  <c r="Q1239" i="14"/>
  <c r="Q1818" i="14"/>
  <c r="Q1238" i="14"/>
  <c r="Q1237" i="14"/>
  <c r="Q2214" i="14"/>
  <c r="Q2210" i="14"/>
  <c r="Q2023" i="14"/>
  <c r="Q277" i="14"/>
  <c r="Q2897" i="14"/>
  <c r="Q2896" i="14"/>
  <c r="Q2895" i="14"/>
  <c r="Q166" i="14"/>
  <c r="Q2887" i="14"/>
  <c r="Q2760" i="14"/>
  <c r="Q1024" i="14"/>
  <c r="Q2452" i="14"/>
  <c r="Q2451" i="14"/>
  <c r="Q1023" i="14"/>
  <c r="Q2487" i="14"/>
  <c r="Q2246" i="14"/>
  <c r="Q859" i="14"/>
  <c r="Q1858" i="14"/>
  <c r="Q2415" i="14"/>
  <c r="Q1714" i="14"/>
  <c r="Q1054" i="14"/>
  <c r="Q2930" i="14"/>
  <c r="Q634" i="14"/>
  <c r="Q2796" i="14"/>
  <c r="Q44" i="14"/>
  <c r="Q1698" i="14"/>
  <c r="Q530" i="14"/>
  <c r="Q1171" i="14"/>
  <c r="Q2886" i="14"/>
  <c r="Q2835" i="14"/>
  <c r="Q2826" i="14"/>
  <c r="Q2834" i="14"/>
  <c r="Q2825" i="14"/>
  <c r="Q1160" i="14"/>
  <c r="Q1159" i="14"/>
  <c r="Q393" i="14"/>
  <c r="Q2118" i="14"/>
  <c r="Q556" i="14"/>
  <c r="Q2117" i="14"/>
  <c r="Q2116" i="14"/>
  <c r="Q727" i="14"/>
  <c r="Q119" i="14"/>
  <c r="Q877" i="14"/>
  <c r="Q876" i="14"/>
  <c r="Q875" i="14"/>
  <c r="Q1179" i="14"/>
  <c r="Q1178" i="14"/>
  <c r="Q1177" i="14"/>
  <c r="Q2295" i="14"/>
  <c r="Q1684" i="14"/>
  <c r="Q2200" i="14"/>
  <c r="Q118" i="14"/>
  <c r="Q276" i="14"/>
  <c r="Q165" i="14"/>
  <c r="Q2141" i="14"/>
  <c r="Q2199" i="14"/>
  <c r="Q2795" i="14"/>
  <c r="Q1978" i="14"/>
  <c r="Q529" i="14"/>
  <c r="Q1939" i="14"/>
  <c r="Q1415" i="14"/>
  <c r="Q1929" i="14"/>
  <c r="Q535" i="14"/>
  <c r="Q3227" i="14"/>
  <c r="Q496" i="14"/>
  <c r="Q304" i="14"/>
  <c r="Q1258" i="14"/>
  <c r="Q1257" i="14"/>
  <c r="Q1256" i="14"/>
  <c r="Q1255" i="14"/>
  <c r="Q1909" i="14"/>
  <c r="Q1254" i="14"/>
  <c r="Q2159" i="14"/>
  <c r="Q651" i="14"/>
  <c r="Q1414" i="14"/>
  <c r="Q148" i="14"/>
  <c r="Q2407" i="14"/>
  <c r="Q462" i="14"/>
  <c r="Q3299" i="14"/>
  <c r="Q1413" i="14"/>
  <c r="Q2962" i="14"/>
  <c r="Q2150" i="14"/>
  <c r="Q1316" i="14"/>
  <c r="Q38" i="14"/>
  <c r="Q2540" i="14"/>
  <c r="Q37" i="14"/>
  <c r="Q2851" i="14"/>
  <c r="Q3183" i="14"/>
  <c r="Q3182" i="14"/>
  <c r="Q3181" i="14"/>
  <c r="Q3180" i="14"/>
  <c r="Q3179" i="14"/>
  <c r="Q247" i="14"/>
  <c r="Q1170" i="14"/>
  <c r="Q1169" i="14"/>
  <c r="Q1168" i="14"/>
  <c r="Q2107" i="14"/>
  <c r="Q3029" i="14"/>
  <c r="Q1331" i="14"/>
  <c r="Q392" i="14"/>
  <c r="P213" i="31"/>
  <c r="O213" i="31"/>
  <c r="M213" i="31"/>
  <c r="L213" i="31"/>
  <c r="K213" i="31"/>
  <c r="J213" i="31"/>
  <c r="H213" i="31"/>
  <c r="G213" i="31"/>
  <c r="F213" i="31"/>
  <c r="E213" i="31"/>
  <c r="D213" i="31"/>
  <c r="C213" i="31"/>
  <c r="B213" i="31"/>
  <c r="P212" i="31"/>
  <c r="O212" i="31"/>
  <c r="M212" i="31"/>
  <c r="L212" i="31"/>
  <c r="K212" i="31"/>
  <c r="J212" i="31"/>
  <c r="H212" i="31"/>
  <c r="G212" i="31"/>
  <c r="F212" i="31"/>
  <c r="E212" i="31"/>
  <c r="D212" i="31"/>
  <c r="C212" i="31"/>
  <c r="B212" i="31"/>
  <c r="P211" i="31"/>
  <c r="O211" i="31"/>
  <c r="M211" i="31"/>
  <c r="L211" i="31"/>
  <c r="K211" i="31"/>
  <c r="J211" i="31"/>
  <c r="H211" i="31"/>
  <c r="G211" i="31"/>
  <c r="F211" i="31"/>
  <c r="E211" i="31"/>
  <c r="D211" i="31"/>
  <c r="C211" i="31"/>
  <c r="B211" i="31"/>
  <c r="P210" i="31"/>
  <c r="O210" i="31"/>
  <c r="M210" i="31"/>
  <c r="L210" i="31"/>
  <c r="K210" i="31"/>
  <c r="J210" i="31"/>
  <c r="H210" i="31"/>
  <c r="G210" i="31"/>
  <c r="F210" i="31"/>
  <c r="E210" i="31"/>
  <c r="D210" i="31"/>
  <c r="C210" i="31"/>
  <c r="B210" i="31"/>
  <c r="P209" i="31"/>
  <c r="O209" i="31"/>
  <c r="M209" i="31"/>
  <c r="L209" i="31"/>
  <c r="K209" i="31"/>
  <c r="J209" i="31"/>
  <c r="H209" i="31"/>
  <c r="G209" i="31"/>
  <c r="F209" i="31"/>
  <c r="E209" i="31"/>
  <c r="D209" i="31"/>
  <c r="C209" i="31"/>
  <c r="B209" i="31"/>
  <c r="P208" i="31"/>
  <c r="O208" i="31"/>
  <c r="M208" i="31"/>
  <c r="L208" i="31"/>
  <c r="K208" i="31"/>
  <c r="J208" i="31"/>
  <c r="H208" i="31"/>
  <c r="G208" i="31"/>
  <c r="F208" i="31"/>
  <c r="E208" i="31"/>
  <c r="D208" i="31"/>
  <c r="C208" i="31"/>
  <c r="B208" i="31"/>
  <c r="P207" i="31"/>
  <c r="O207" i="31"/>
  <c r="M207" i="31"/>
  <c r="L207" i="31"/>
  <c r="K207" i="31"/>
  <c r="J207" i="31"/>
  <c r="H207" i="31"/>
  <c r="G207" i="31"/>
  <c r="F207" i="31"/>
  <c r="E207" i="31"/>
  <c r="D207" i="31"/>
  <c r="C207" i="31"/>
  <c r="B207" i="31"/>
  <c r="P206" i="31"/>
  <c r="O206" i="31"/>
  <c r="M206" i="31"/>
  <c r="L206" i="31"/>
  <c r="K206" i="31"/>
  <c r="J206" i="31"/>
  <c r="H206" i="31"/>
  <c r="G206" i="31"/>
  <c r="F206" i="31"/>
  <c r="E206" i="31"/>
  <c r="D206" i="31"/>
  <c r="C206" i="31"/>
  <c r="B206" i="31"/>
  <c r="P205" i="31"/>
  <c r="O205" i="31"/>
  <c r="M205" i="31"/>
  <c r="L205" i="31"/>
  <c r="K205" i="31"/>
  <c r="J205" i="31"/>
  <c r="H205" i="31"/>
  <c r="G205" i="31"/>
  <c r="F205" i="31"/>
  <c r="E205" i="31"/>
  <c r="D205" i="31"/>
  <c r="C205" i="31"/>
  <c r="B205" i="31"/>
  <c r="P204" i="31"/>
  <c r="O204" i="31"/>
  <c r="M204" i="31"/>
  <c r="L204" i="31"/>
  <c r="K204" i="31"/>
  <c r="J204" i="31"/>
  <c r="H204" i="31"/>
  <c r="G204" i="31"/>
  <c r="F204" i="31"/>
  <c r="E204" i="31"/>
  <c r="D204" i="31"/>
  <c r="C204" i="31"/>
  <c r="B204" i="31"/>
  <c r="P203" i="31"/>
  <c r="O203" i="31"/>
  <c r="M203" i="31"/>
  <c r="L203" i="31"/>
  <c r="K203" i="31"/>
  <c r="J203" i="31"/>
  <c r="H203" i="31"/>
  <c r="G203" i="31"/>
  <c r="F203" i="31"/>
  <c r="E203" i="31"/>
  <c r="D203" i="31"/>
  <c r="C203" i="31"/>
  <c r="B203" i="31"/>
  <c r="P202" i="31"/>
  <c r="O202" i="31"/>
  <c r="M202" i="31"/>
  <c r="L202" i="31"/>
  <c r="K202" i="31"/>
  <c r="J202" i="31"/>
  <c r="H202" i="31"/>
  <c r="G202" i="31"/>
  <c r="F202" i="31"/>
  <c r="E202" i="31"/>
  <c r="D202" i="31"/>
  <c r="C202" i="31"/>
  <c r="B202" i="31"/>
  <c r="P201" i="31"/>
  <c r="O201" i="31"/>
  <c r="M201" i="31"/>
  <c r="L201" i="31"/>
  <c r="K201" i="31"/>
  <c r="J201" i="31"/>
  <c r="H201" i="31"/>
  <c r="G201" i="31"/>
  <c r="F201" i="31"/>
  <c r="E201" i="31"/>
  <c r="D201" i="31"/>
  <c r="C201" i="31"/>
  <c r="B201" i="31"/>
  <c r="P200" i="31"/>
  <c r="O200" i="31"/>
  <c r="M200" i="31"/>
  <c r="L200" i="31"/>
  <c r="K200" i="31"/>
  <c r="J200" i="31"/>
  <c r="H200" i="31"/>
  <c r="G200" i="31"/>
  <c r="F200" i="31"/>
  <c r="E200" i="31"/>
  <c r="D200" i="31"/>
  <c r="C200" i="31"/>
  <c r="B200" i="31"/>
  <c r="P199" i="31"/>
  <c r="O199" i="31"/>
  <c r="M199" i="31"/>
  <c r="L199" i="31"/>
  <c r="K199" i="31"/>
  <c r="J199" i="31"/>
  <c r="H199" i="31"/>
  <c r="G199" i="31"/>
  <c r="F199" i="31"/>
  <c r="E199" i="31"/>
  <c r="D199" i="31"/>
  <c r="C199" i="31"/>
  <c r="B199" i="31"/>
  <c r="P198" i="31"/>
  <c r="O198" i="31"/>
  <c r="M198" i="31"/>
  <c r="L198" i="31"/>
  <c r="K198" i="31"/>
  <c r="J198" i="31"/>
  <c r="H198" i="31"/>
  <c r="G198" i="31"/>
  <c r="F198" i="31"/>
  <c r="E198" i="31"/>
  <c r="D198" i="31"/>
  <c r="C198" i="31"/>
  <c r="B198" i="31"/>
  <c r="P197" i="31"/>
  <c r="O197" i="31"/>
  <c r="M197" i="31"/>
  <c r="L197" i="31"/>
  <c r="K197" i="31"/>
  <c r="J197" i="31"/>
  <c r="H197" i="31"/>
  <c r="G197" i="31"/>
  <c r="F197" i="31"/>
  <c r="E197" i="31"/>
  <c r="D197" i="31"/>
  <c r="C197" i="31"/>
  <c r="B197" i="31"/>
  <c r="P196" i="31"/>
  <c r="O196" i="31"/>
  <c r="M196" i="31"/>
  <c r="L196" i="31"/>
  <c r="K196" i="31"/>
  <c r="J196" i="31"/>
  <c r="H196" i="31"/>
  <c r="G196" i="31"/>
  <c r="F196" i="31"/>
  <c r="E196" i="31"/>
  <c r="D196" i="31"/>
  <c r="C196" i="31"/>
  <c r="B196" i="31"/>
  <c r="P195" i="31"/>
  <c r="O195" i="31"/>
  <c r="M195" i="31"/>
  <c r="L195" i="31"/>
  <c r="K195" i="31"/>
  <c r="J195" i="31"/>
  <c r="H195" i="31"/>
  <c r="G195" i="31"/>
  <c r="F195" i="31"/>
  <c r="E195" i="31"/>
  <c r="D195" i="31"/>
  <c r="C195" i="31"/>
  <c r="B195" i="31"/>
  <c r="P194" i="31"/>
  <c r="O194" i="31"/>
  <c r="M194" i="31"/>
  <c r="L194" i="31"/>
  <c r="K194" i="31"/>
  <c r="J194" i="31"/>
  <c r="H194" i="31"/>
  <c r="G194" i="31"/>
  <c r="F194" i="31"/>
  <c r="E194" i="31"/>
  <c r="D194" i="31"/>
  <c r="C194" i="31"/>
  <c r="B194" i="31"/>
  <c r="P193" i="31"/>
  <c r="O193" i="31"/>
  <c r="M193" i="31"/>
  <c r="L193" i="31"/>
  <c r="K193" i="31"/>
  <c r="J193" i="31"/>
  <c r="H193" i="31"/>
  <c r="G193" i="31"/>
  <c r="F193" i="31"/>
  <c r="E193" i="31"/>
  <c r="D193" i="31"/>
  <c r="C193" i="31"/>
  <c r="B193" i="31"/>
  <c r="P192" i="31"/>
  <c r="O192" i="31"/>
  <c r="M192" i="31"/>
  <c r="L192" i="31"/>
  <c r="K192" i="31"/>
  <c r="J192" i="31"/>
  <c r="H192" i="31"/>
  <c r="G192" i="31"/>
  <c r="F192" i="31"/>
  <c r="E192" i="31"/>
  <c r="D192" i="31"/>
  <c r="C192" i="31"/>
  <c r="B192" i="31"/>
  <c r="P191" i="31"/>
  <c r="O191" i="31"/>
  <c r="M191" i="31"/>
  <c r="L191" i="31"/>
  <c r="K191" i="31"/>
  <c r="J191" i="31"/>
  <c r="H191" i="31"/>
  <c r="G191" i="31"/>
  <c r="F191" i="31"/>
  <c r="E191" i="31"/>
  <c r="D191" i="31"/>
  <c r="C191" i="31"/>
  <c r="B191" i="31"/>
  <c r="P190" i="31"/>
  <c r="O190" i="31"/>
  <c r="M190" i="31"/>
  <c r="L190" i="31"/>
  <c r="K190" i="31"/>
  <c r="J190" i="31"/>
  <c r="H190" i="31"/>
  <c r="G190" i="31"/>
  <c r="F190" i="31"/>
  <c r="E190" i="31"/>
  <c r="D190" i="31"/>
  <c r="C190" i="31"/>
  <c r="B190" i="31"/>
  <c r="P189" i="31"/>
  <c r="O189" i="31"/>
  <c r="M189" i="31"/>
  <c r="L189" i="31"/>
  <c r="K189" i="31"/>
  <c r="J189" i="31"/>
  <c r="H189" i="31"/>
  <c r="G189" i="31"/>
  <c r="F189" i="31"/>
  <c r="E189" i="31"/>
  <c r="D189" i="31"/>
  <c r="C189" i="31"/>
  <c r="B189" i="31"/>
  <c r="P188" i="31"/>
  <c r="O188" i="31"/>
  <c r="M188" i="31"/>
  <c r="L188" i="31"/>
  <c r="K188" i="31"/>
  <c r="J188" i="31"/>
  <c r="H188" i="31"/>
  <c r="G188" i="31"/>
  <c r="F188" i="31"/>
  <c r="E188" i="31"/>
  <c r="D188" i="31"/>
  <c r="C188" i="31"/>
  <c r="B188" i="31"/>
  <c r="P187" i="31"/>
  <c r="O187" i="31"/>
  <c r="M187" i="31"/>
  <c r="L187" i="31"/>
  <c r="K187" i="31"/>
  <c r="J187" i="31"/>
  <c r="H187" i="31"/>
  <c r="G187" i="31"/>
  <c r="F187" i="31"/>
  <c r="E187" i="31"/>
  <c r="D187" i="31"/>
  <c r="C187" i="31"/>
  <c r="B187" i="31"/>
  <c r="P186" i="31"/>
  <c r="O186" i="31"/>
  <c r="M186" i="31"/>
  <c r="L186" i="31"/>
  <c r="K186" i="31"/>
  <c r="J186" i="31"/>
  <c r="H186" i="31"/>
  <c r="G186" i="31"/>
  <c r="F186" i="31"/>
  <c r="E186" i="31"/>
  <c r="D186" i="31"/>
  <c r="C186" i="31"/>
  <c r="B186" i="31"/>
  <c r="P185" i="31"/>
  <c r="O185" i="31"/>
  <c r="M185" i="31"/>
  <c r="L185" i="31"/>
  <c r="K185" i="31"/>
  <c r="J185" i="31"/>
  <c r="H185" i="31"/>
  <c r="G185" i="31"/>
  <c r="F185" i="31"/>
  <c r="E185" i="31"/>
  <c r="D185" i="31"/>
  <c r="C185" i="31"/>
  <c r="B185" i="31"/>
  <c r="P184" i="31"/>
  <c r="O184" i="31"/>
  <c r="M184" i="31"/>
  <c r="L184" i="31"/>
  <c r="K184" i="31"/>
  <c r="J184" i="31"/>
  <c r="H184" i="31"/>
  <c r="G184" i="31"/>
  <c r="F184" i="31"/>
  <c r="E184" i="31"/>
  <c r="D184" i="31"/>
  <c r="C184" i="31"/>
  <c r="B184" i="31"/>
  <c r="P183" i="31"/>
  <c r="O183" i="31"/>
  <c r="M183" i="31"/>
  <c r="L183" i="31"/>
  <c r="K183" i="31"/>
  <c r="J183" i="31"/>
  <c r="H183" i="31"/>
  <c r="G183" i="31"/>
  <c r="F183" i="31"/>
  <c r="E183" i="31"/>
  <c r="D183" i="31"/>
  <c r="C183" i="31"/>
  <c r="B183" i="31"/>
  <c r="P182" i="31"/>
  <c r="O182" i="31"/>
  <c r="M182" i="31"/>
  <c r="L182" i="31"/>
  <c r="K182" i="31"/>
  <c r="J182" i="31"/>
  <c r="H182" i="31"/>
  <c r="G182" i="31"/>
  <c r="F182" i="31"/>
  <c r="E182" i="31"/>
  <c r="D182" i="31"/>
  <c r="C182" i="31"/>
  <c r="B182" i="31"/>
  <c r="P181" i="31"/>
  <c r="O181" i="31"/>
  <c r="M181" i="31"/>
  <c r="L181" i="31"/>
  <c r="K181" i="31"/>
  <c r="J181" i="31"/>
  <c r="H181" i="31"/>
  <c r="G181" i="31"/>
  <c r="F181" i="31"/>
  <c r="E181" i="31"/>
  <c r="D181" i="31"/>
  <c r="C181" i="31"/>
  <c r="B181" i="31"/>
  <c r="P180" i="31"/>
  <c r="O180" i="31"/>
  <c r="M180" i="31"/>
  <c r="L180" i="31"/>
  <c r="K180" i="31"/>
  <c r="J180" i="31"/>
  <c r="H180" i="31"/>
  <c r="G180" i="31"/>
  <c r="F180" i="31"/>
  <c r="E180" i="31"/>
  <c r="D180" i="31"/>
  <c r="C180" i="31"/>
  <c r="B180" i="31"/>
  <c r="P179" i="31"/>
  <c r="O179" i="31"/>
  <c r="M179" i="31"/>
  <c r="L179" i="31"/>
  <c r="K179" i="31"/>
  <c r="J179" i="31"/>
  <c r="H179" i="31"/>
  <c r="G179" i="31"/>
  <c r="F179" i="31"/>
  <c r="E179" i="31"/>
  <c r="D179" i="31"/>
  <c r="C179" i="31"/>
  <c r="B179" i="31"/>
  <c r="P178" i="31"/>
  <c r="O178" i="31"/>
  <c r="M178" i="31"/>
  <c r="L178" i="31"/>
  <c r="K178" i="31"/>
  <c r="J178" i="31"/>
  <c r="H178" i="31"/>
  <c r="G178" i="31"/>
  <c r="F178" i="31"/>
  <c r="E178" i="31"/>
  <c r="D178" i="31"/>
  <c r="C178" i="31"/>
  <c r="B178" i="31"/>
  <c r="P177" i="31"/>
  <c r="O177" i="31"/>
  <c r="M177" i="31"/>
  <c r="L177" i="31"/>
  <c r="K177" i="31"/>
  <c r="J177" i="31"/>
  <c r="H177" i="31"/>
  <c r="G177" i="31"/>
  <c r="F177" i="31"/>
  <c r="E177" i="31"/>
  <c r="D177" i="31"/>
  <c r="C177" i="31"/>
  <c r="B177" i="31"/>
  <c r="P176" i="31"/>
  <c r="O176" i="31"/>
  <c r="M176" i="31"/>
  <c r="L176" i="31"/>
  <c r="K176" i="31"/>
  <c r="J176" i="31"/>
  <c r="H176" i="31"/>
  <c r="G176" i="31"/>
  <c r="F176" i="31"/>
  <c r="E176" i="31"/>
  <c r="D176" i="31"/>
  <c r="C176" i="31"/>
  <c r="B176" i="31"/>
  <c r="P175" i="31"/>
  <c r="O175" i="31"/>
  <c r="M175" i="31"/>
  <c r="L175" i="31"/>
  <c r="K175" i="31"/>
  <c r="J175" i="31"/>
  <c r="H175" i="31"/>
  <c r="G175" i="31"/>
  <c r="F175" i="31"/>
  <c r="E175" i="31"/>
  <c r="D175" i="31"/>
  <c r="C175" i="31"/>
  <c r="B175" i="31"/>
  <c r="P174" i="31"/>
  <c r="O174" i="31"/>
  <c r="M174" i="31"/>
  <c r="L174" i="31"/>
  <c r="K174" i="31"/>
  <c r="J174" i="31"/>
  <c r="H174" i="31"/>
  <c r="G174" i="31"/>
  <c r="F174" i="31"/>
  <c r="E174" i="31"/>
  <c r="D174" i="31"/>
  <c r="C174" i="31"/>
  <c r="B174" i="31"/>
  <c r="P173" i="31"/>
  <c r="O173" i="31"/>
  <c r="M173" i="31"/>
  <c r="L173" i="31"/>
  <c r="K173" i="31"/>
  <c r="J173" i="31"/>
  <c r="H173" i="31"/>
  <c r="G173" i="31"/>
  <c r="F173" i="31"/>
  <c r="E173" i="31"/>
  <c r="D173" i="31"/>
  <c r="C173" i="31"/>
  <c r="B173" i="31"/>
  <c r="P172" i="31"/>
  <c r="O172" i="31"/>
  <c r="M172" i="31"/>
  <c r="L172" i="31"/>
  <c r="K172" i="31"/>
  <c r="J172" i="31"/>
  <c r="H172" i="31"/>
  <c r="G172" i="31"/>
  <c r="F172" i="31"/>
  <c r="E172" i="31"/>
  <c r="D172" i="31"/>
  <c r="C172" i="31"/>
  <c r="B172" i="31"/>
  <c r="P171" i="31"/>
  <c r="O171" i="31"/>
  <c r="M171" i="31"/>
  <c r="L171" i="31"/>
  <c r="K171" i="31"/>
  <c r="J171" i="31"/>
  <c r="H171" i="31"/>
  <c r="G171" i="31"/>
  <c r="F171" i="31"/>
  <c r="E171" i="31"/>
  <c r="D171" i="31"/>
  <c r="C171" i="31"/>
  <c r="B171" i="31"/>
  <c r="P170" i="31"/>
  <c r="O170" i="31"/>
  <c r="M170" i="31"/>
  <c r="L170" i="31"/>
  <c r="K170" i="31"/>
  <c r="J170" i="31"/>
  <c r="H170" i="31"/>
  <c r="G170" i="31"/>
  <c r="F170" i="31"/>
  <c r="E170" i="31"/>
  <c r="D170" i="31"/>
  <c r="C170" i="31"/>
  <c r="B170" i="31"/>
  <c r="P169" i="31"/>
  <c r="O169" i="31"/>
  <c r="M169" i="31"/>
  <c r="L169" i="31"/>
  <c r="K169" i="31"/>
  <c r="J169" i="31"/>
  <c r="H169" i="31"/>
  <c r="G169" i="31"/>
  <c r="F169" i="31"/>
  <c r="E169" i="31"/>
  <c r="D169" i="31"/>
  <c r="C169" i="31"/>
  <c r="B169" i="31"/>
  <c r="P168" i="31"/>
  <c r="O168" i="31"/>
  <c r="M168" i="31"/>
  <c r="L168" i="31"/>
  <c r="K168" i="31"/>
  <c r="J168" i="31"/>
  <c r="H168" i="31"/>
  <c r="G168" i="31"/>
  <c r="F168" i="31"/>
  <c r="E168" i="31"/>
  <c r="D168" i="31"/>
  <c r="C168" i="31"/>
  <c r="B168" i="31"/>
  <c r="P167" i="31"/>
  <c r="O167" i="31"/>
  <c r="M167" i="31"/>
  <c r="L167" i="31"/>
  <c r="K167" i="31"/>
  <c r="J167" i="31"/>
  <c r="H167" i="31"/>
  <c r="G167" i="31"/>
  <c r="F167" i="31"/>
  <c r="E167" i="31"/>
  <c r="D167" i="31"/>
  <c r="C167" i="31"/>
  <c r="B167" i="31"/>
  <c r="P166" i="31"/>
  <c r="O166" i="31"/>
  <c r="M166" i="31"/>
  <c r="L166" i="31"/>
  <c r="K166" i="31"/>
  <c r="J166" i="31"/>
  <c r="H166" i="31"/>
  <c r="G166" i="31"/>
  <c r="F166" i="31"/>
  <c r="E166" i="31"/>
  <c r="D166" i="31"/>
  <c r="C166" i="31"/>
  <c r="B166" i="31"/>
  <c r="P165" i="31"/>
  <c r="O165" i="31"/>
  <c r="M165" i="31"/>
  <c r="L165" i="31"/>
  <c r="K165" i="31"/>
  <c r="J165" i="31"/>
  <c r="H165" i="31"/>
  <c r="G165" i="31"/>
  <c r="F165" i="31"/>
  <c r="E165" i="31"/>
  <c r="D165" i="31"/>
  <c r="C165" i="31"/>
  <c r="B165" i="31"/>
  <c r="P164" i="31"/>
  <c r="O164" i="31"/>
  <c r="M164" i="31"/>
  <c r="L164" i="31"/>
  <c r="K164" i="31"/>
  <c r="J164" i="31"/>
  <c r="H164" i="31"/>
  <c r="G164" i="31"/>
  <c r="F164" i="31"/>
  <c r="E164" i="31"/>
  <c r="D164" i="31"/>
  <c r="C164" i="31"/>
  <c r="B164" i="31"/>
  <c r="P163" i="31"/>
  <c r="O163" i="31"/>
  <c r="M163" i="31"/>
  <c r="L163" i="31"/>
  <c r="K163" i="31"/>
  <c r="J163" i="31"/>
  <c r="H163" i="31"/>
  <c r="G163" i="31"/>
  <c r="F163" i="31"/>
  <c r="E163" i="31"/>
  <c r="D163" i="31"/>
  <c r="C163" i="31"/>
  <c r="B163" i="31"/>
  <c r="P162" i="31"/>
  <c r="O162" i="31"/>
  <c r="M162" i="31"/>
  <c r="L162" i="31"/>
  <c r="K162" i="31"/>
  <c r="J162" i="31"/>
  <c r="H162" i="31"/>
  <c r="G162" i="31"/>
  <c r="F162" i="31"/>
  <c r="E162" i="31"/>
  <c r="D162" i="31"/>
  <c r="C162" i="31"/>
  <c r="B162" i="31"/>
  <c r="P161" i="31"/>
  <c r="O161" i="31"/>
  <c r="M161" i="31"/>
  <c r="L161" i="31"/>
  <c r="K161" i="31"/>
  <c r="J161" i="31"/>
  <c r="H161" i="31"/>
  <c r="G161" i="31"/>
  <c r="F161" i="31"/>
  <c r="E161" i="31"/>
  <c r="D161" i="31"/>
  <c r="C161" i="31"/>
  <c r="B161" i="31"/>
  <c r="P160" i="31"/>
  <c r="O160" i="31"/>
  <c r="M160" i="31"/>
  <c r="L160" i="31"/>
  <c r="K160" i="31"/>
  <c r="J160" i="31"/>
  <c r="H160" i="31"/>
  <c r="G160" i="31"/>
  <c r="F160" i="31"/>
  <c r="E160" i="31"/>
  <c r="D160" i="31"/>
  <c r="C160" i="31"/>
  <c r="B160" i="31"/>
  <c r="P159" i="31"/>
  <c r="O159" i="31"/>
  <c r="M159" i="31"/>
  <c r="L159" i="31"/>
  <c r="K159" i="31"/>
  <c r="J159" i="31"/>
  <c r="H159" i="31"/>
  <c r="G159" i="31"/>
  <c r="F159" i="31"/>
  <c r="E159" i="31"/>
  <c r="D159" i="31"/>
  <c r="C159" i="31"/>
  <c r="B159" i="31"/>
  <c r="P158" i="31"/>
  <c r="O158" i="31"/>
  <c r="M158" i="31"/>
  <c r="L158" i="31"/>
  <c r="K158" i="31"/>
  <c r="J158" i="31"/>
  <c r="H158" i="31"/>
  <c r="G158" i="31"/>
  <c r="F158" i="31"/>
  <c r="E158" i="31"/>
  <c r="D158" i="31"/>
  <c r="C158" i="31"/>
  <c r="B158" i="31"/>
  <c r="P157" i="31"/>
  <c r="O157" i="31"/>
  <c r="M157" i="31"/>
  <c r="L157" i="31"/>
  <c r="K157" i="31"/>
  <c r="J157" i="31"/>
  <c r="H157" i="31"/>
  <c r="G157" i="31"/>
  <c r="F157" i="31"/>
  <c r="E157" i="31"/>
  <c r="D157" i="31"/>
  <c r="C157" i="31"/>
  <c r="B157" i="31"/>
  <c r="P156" i="31"/>
  <c r="O156" i="31"/>
  <c r="M156" i="31"/>
  <c r="L156" i="31"/>
  <c r="K156" i="31"/>
  <c r="J156" i="31"/>
  <c r="H156" i="31"/>
  <c r="G156" i="31"/>
  <c r="F156" i="31"/>
  <c r="E156" i="31"/>
  <c r="D156" i="31"/>
  <c r="C156" i="31"/>
  <c r="B156" i="31"/>
  <c r="P155" i="31"/>
  <c r="O155" i="31"/>
  <c r="M155" i="31"/>
  <c r="L155" i="31"/>
  <c r="K155" i="31"/>
  <c r="J155" i="31"/>
  <c r="H155" i="31"/>
  <c r="G155" i="31"/>
  <c r="F155" i="31"/>
  <c r="E155" i="31"/>
  <c r="D155" i="31"/>
  <c r="C155" i="31"/>
  <c r="B155" i="31"/>
  <c r="P154" i="31"/>
  <c r="O154" i="31"/>
  <c r="M154" i="31"/>
  <c r="L154" i="31"/>
  <c r="K154" i="31"/>
  <c r="J154" i="31"/>
  <c r="H154" i="31"/>
  <c r="G154" i="31"/>
  <c r="F154" i="31"/>
  <c r="E154" i="31"/>
  <c r="D154" i="31"/>
  <c r="C154" i="31"/>
  <c r="B154" i="31"/>
  <c r="P153" i="31"/>
  <c r="O153" i="31"/>
  <c r="M153" i="31"/>
  <c r="L153" i="31"/>
  <c r="K153" i="31"/>
  <c r="J153" i="31"/>
  <c r="H153" i="31"/>
  <c r="G153" i="31"/>
  <c r="F153" i="31"/>
  <c r="E153" i="31"/>
  <c r="D153" i="31"/>
  <c r="C153" i="31"/>
  <c r="B153" i="31"/>
  <c r="P152" i="31"/>
  <c r="O152" i="31"/>
  <c r="M152" i="31"/>
  <c r="L152" i="31"/>
  <c r="K152" i="31"/>
  <c r="J152" i="31"/>
  <c r="H152" i="31"/>
  <c r="G152" i="31"/>
  <c r="F152" i="31"/>
  <c r="E152" i="31"/>
  <c r="D152" i="31"/>
  <c r="C152" i="31"/>
  <c r="B152" i="31"/>
  <c r="P151" i="31"/>
  <c r="O151" i="31"/>
  <c r="M151" i="31"/>
  <c r="L151" i="31"/>
  <c r="K151" i="31"/>
  <c r="J151" i="31"/>
  <c r="H151" i="31"/>
  <c r="G151" i="31"/>
  <c r="F151" i="31"/>
  <c r="E151" i="31"/>
  <c r="D151" i="31"/>
  <c r="C151" i="31"/>
  <c r="B151" i="31"/>
  <c r="P150" i="31"/>
  <c r="O150" i="31"/>
  <c r="M150" i="31"/>
  <c r="L150" i="31"/>
  <c r="K150" i="31"/>
  <c r="J150" i="31"/>
  <c r="H150" i="31"/>
  <c r="G150" i="31"/>
  <c r="F150" i="31"/>
  <c r="E150" i="31"/>
  <c r="D150" i="31"/>
  <c r="C150" i="31"/>
  <c r="B150" i="31"/>
  <c r="P149" i="31"/>
  <c r="O149" i="31"/>
  <c r="M149" i="31"/>
  <c r="L149" i="31"/>
  <c r="K149" i="31"/>
  <c r="J149" i="31"/>
  <c r="H149" i="31"/>
  <c r="G149" i="31"/>
  <c r="F149" i="31"/>
  <c r="E149" i="31"/>
  <c r="D149" i="31"/>
  <c r="C149" i="31"/>
  <c r="B149" i="31"/>
  <c r="P148" i="31"/>
  <c r="O148" i="31"/>
  <c r="M148" i="31"/>
  <c r="L148" i="31"/>
  <c r="K148" i="31"/>
  <c r="J148" i="31"/>
  <c r="H148" i="31"/>
  <c r="G148" i="31"/>
  <c r="F148" i="31"/>
  <c r="E148" i="31"/>
  <c r="D148" i="31"/>
  <c r="C148" i="31"/>
  <c r="B148" i="31"/>
  <c r="P147" i="31"/>
  <c r="O147" i="31"/>
  <c r="M147" i="31"/>
  <c r="L147" i="31"/>
  <c r="K147" i="31"/>
  <c r="J147" i="31"/>
  <c r="H147" i="31"/>
  <c r="G147" i="31"/>
  <c r="F147" i="31"/>
  <c r="E147" i="31"/>
  <c r="D147" i="31"/>
  <c r="C147" i="31"/>
  <c r="B147" i="31"/>
  <c r="P146" i="31"/>
  <c r="O146" i="31"/>
  <c r="M146" i="31"/>
  <c r="L146" i="31"/>
  <c r="K146" i="31"/>
  <c r="J146" i="31"/>
  <c r="H146" i="31"/>
  <c r="G146" i="31"/>
  <c r="F146" i="31"/>
  <c r="E146" i="31"/>
  <c r="D146" i="31"/>
  <c r="C146" i="31"/>
  <c r="B146" i="31"/>
  <c r="P145" i="31"/>
  <c r="O145" i="31"/>
  <c r="M145" i="31"/>
  <c r="L145" i="31"/>
  <c r="K145" i="31"/>
  <c r="J145" i="31"/>
  <c r="H145" i="31"/>
  <c r="G145" i="31"/>
  <c r="F145" i="31"/>
  <c r="E145" i="31"/>
  <c r="D145" i="31"/>
  <c r="C145" i="31"/>
  <c r="B145" i="31"/>
  <c r="P144" i="31"/>
  <c r="O144" i="31"/>
  <c r="M144" i="31"/>
  <c r="L144" i="31"/>
  <c r="K144" i="31"/>
  <c r="J144" i="31"/>
  <c r="H144" i="31"/>
  <c r="G144" i="31"/>
  <c r="F144" i="31"/>
  <c r="E144" i="31"/>
  <c r="D144" i="31"/>
  <c r="C144" i="31"/>
  <c r="B144" i="31"/>
  <c r="P143" i="31"/>
  <c r="O143" i="31"/>
  <c r="M143" i="31"/>
  <c r="L143" i="31"/>
  <c r="K143" i="31"/>
  <c r="J143" i="31"/>
  <c r="H143" i="31"/>
  <c r="G143" i="31"/>
  <c r="F143" i="31"/>
  <c r="E143" i="31"/>
  <c r="D143" i="31"/>
  <c r="C143" i="31"/>
  <c r="B143" i="31"/>
  <c r="P142" i="31"/>
  <c r="O142" i="31"/>
  <c r="M142" i="31"/>
  <c r="L142" i="31"/>
  <c r="K142" i="31"/>
  <c r="J142" i="31"/>
  <c r="H142" i="31"/>
  <c r="G142" i="31"/>
  <c r="F142" i="31"/>
  <c r="E142" i="31"/>
  <c r="D142" i="31"/>
  <c r="C142" i="31"/>
  <c r="B142" i="31"/>
  <c r="P141" i="31"/>
  <c r="O141" i="31"/>
  <c r="M141" i="31"/>
  <c r="L141" i="31"/>
  <c r="K141" i="31"/>
  <c r="J141" i="31"/>
  <c r="H141" i="31"/>
  <c r="G141" i="31"/>
  <c r="F141" i="31"/>
  <c r="E141" i="31"/>
  <c r="D141" i="31"/>
  <c r="C141" i="31"/>
  <c r="B141" i="31"/>
  <c r="P140" i="31"/>
  <c r="O140" i="31"/>
  <c r="M140" i="31"/>
  <c r="L140" i="31"/>
  <c r="K140" i="31"/>
  <c r="J140" i="31"/>
  <c r="H140" i="31"/>
  <c r="G140" i="31"/>
  <c r="F140" i="31"/>
  <c r="E140" i="31"/>
  <c r="D140" i="31"/>
  <c r="C140" i="31"/>
  <c r="B140" i="31"/>
  <c r="P139" i="31"/>
  <c r="O139" i="31"/>
  <c r="M139" i="31"/>
  <c r="L139" i="31"/>
  <c r="K139" i="31"/>
  <c r="J139" i="31"/>
  <c r="H139" i="31"/>
  <c r="G139" i="31"/>
  <c r="F139" i="31"/>
  <c r="E139" i="31"/>
  <c r="D139" i="31"/>
  <c r="C139" i="31"/>
  <c r="B139" i="31"/>
  <c r="P138" i="31"/>
  <c r="O138" i="31"/>
  <c r="M138" i="31"/>
  <c r="L138" i="31"/>
  <c r="K138" i="31"/>
  <c r="J138" i="31"/>
  <c r="H138" i="31"/>
  <c r="G138" i="31"/>
  <c r="F138" i="31"/>
  <c r="E138" i="31"/>
  <c r="D138" i="31"/>
  <c r="C138" i="31"/>
  <c r="B138" i="31"/>
  <c r="P137" i="31"/>
  <c r="O137" i="31"/>
  <c r="M137" i="31"/>
  <c r="L137" i="31"/>
  <c r="K137" i="31"/>
  <c r="J137" i="31"/>
  <c r="H137" i="31"/>
  <c r="G137" i="31"/>
  <c r="F137" i="31"/>
  <c r="E137" i="31"/>
  <c r="D137" i="31"/>
  <c r="C137" i="31"/>
  <c r="B137" i="31"/>
  <c r="P136" i="31"/>
  <c r="O136" i="31"/>
  <c r="M136" i="31"/>
  <c r="L136" i="31"/>
  <c r="K136" i="31"/>
  <c r="J136" i="31"/>
  <c r="H136" i="31"/>
  <c r="G136" i="31"/>
  <c r="F136" i="31"/>
  <c r="E136" i="31"/>
  <c r="D136" i="31"/>
  <c r="C136" i="31"/>
  <c r="B136" i="31"/>
  <c r="P135" i="31"/>
  <c r="O135" i="31"/>
  <c r="M135" i="31"/>
  <c r="L135" i="31"/>
  <c r="K135" i="31"/>
  <c r="J135" i="31"/>
  <c r="H135" i="31"/>
  <c r="G135" i="31"/>
  <c r="F135" i="31"/>
  <c r="E135" i="31"/>
  <c r="D135" i="31"/>
  <c r="C135" i="31"/>
  <c r="B135" i="31"/>
  <c r="P134" i="31"/>
  <c r="O134" i="31"/>
  <c r="M134" i="31"/>
  <c r="L134" i="31"/>
  <c r="K134" i="31"/>
  <c r="J134" i="31"/>
  <c r="H134" i="31"/>
  <c r="G134" i="31"/>
  <c r="F134" i="31"/>
  <c r="E134" i="31"/>
  <c r="D134" i="31"/>
  <c r="C134" i="31"/>
  <c r="B134" i="31"/>
  <c r="P133" i="31"/>
  <c r="O133" i="31"/>
  <c r="M133" i="31"/>
  <c r="L133" i="31"/>
  <c r="K133" i="31"/>
  <c r="J133" i="31"/>
  <c r="H133" i="31"/>
  <c r="G133" i="31"/>
  <c r="F133" i="31"/>
  <c r="E133" i="31"/>
  <c r="D133" i="31"/>
  <c r="C133" i="31"/>
  <c r="B133" i="31"/>
  <c r="P132" i="31"/>
  <c r="O132" i="31"/>
  <c r="M132" i="31"/>
  <c r="L132" i="31"/>
  <c r="K132" i="31"/>
  <c r="J132" i="31"/>
  <c r="H132" i="31"/>
  <c r="G132" i="31"/>
  <c r="F132" i="31"/>
  <c r="E132" i="31"/>
  <c r="D132" i="31"/>
  <c r="C132" i="31"/>
  <c r="B132" i="31"/>
  <c r="P131" i="31"/>
  <c r="O131" i="31"/>
  <c r="M131" i="31"/>
  <c r="L131" i="31"/>
  <c r="K131" i="31"/>
  <c r="J131" i="31"/>
  <c r="H131" i="31"/>
  <c r="G131" i="31"/>
  <c r="F131" i="31"/>
  <c r="E131" i="31"/>
  <c r="D131" i="31"/>
  <c r="C131" i="31"/>
  <c r="B131" i="31"/>
  <c r="P130" i="31"/>
  <c r="O130" i="31"/>
  <c r="M130" i="31"/>
  <c r="L130" i="31"/>
  <c r="K130" i="31"/>
  <c r="J130" i="31"/>
  <c r="H130" i="31"/>
  <c r="G130" i="31"/>
  <c r="F130" i="31"/>
  <c r="E130" i="31"/>
  <c r="D130" i="31"/>
  <c r="C130" i="31"/>
  <c r="B130" i="31"/>
  <c r="P129" i="31"/>
  <c r="O129" i="31"/>
  <c r="M129" i="31"/>
  <c r="L129" i="31"/>
  <c r="K129" i="31"/>
  <c r="J129" i="31"/>
  <c r="H129" i="31"/>
  <c r="G129" i="31"/>
  <c r="F129" i="31"/>
  <c r="E129" i="31"/>
  <c r="D129" i="31"/>
  <c r="C129" i="31"/>
  <c r="B129" i="31"/>
  <c r="P128" i="31"/>
  <c r="O128" i="31"/>
  <c r="M128" i="31"/>
  <c r="L128" i="31"/>
  <c r="K128" i="31"/>
  <c r="J128" i="31"/>
  <c r="H128" i="31"/>
  <c r="G128" i="31"/>
  <c r="F128" i="31"/>
  <c r="E128" i="31"/>
  <c r="D128" i="31"/>
  <c r="C128" i="31"/>
  <c r="B128" i="31"/>
  <c r="P127" i="31"/>
  <c r="O127" i="31"/>
  <c r="M127" i="31"/>
  <c r="L127" i="31"/>
  <c r="K127" i="31"/>
  <c r="J127" i="31"/>
  <c r="H127" i="31"/>
  <c r="G127" i="31"/>
  <c r="F127" i="31"/>
  <c r="E127" i="31"/>
  <c r="D127" i="31"/>
  <c r="C127" i="31"/>
  <c r="B127" i="31"/>
  <c r="P126" i="31"/>
  <c r="O126" i="31"/>
  <c r="M126" i="31"/>
  <c r="L126" i="31"/>
  <c r="K126" i="31"/>
  <c r="J126" i="31"/>
  <c r="H126" i="31"/>
  <c r="G126" i="31"/>
  <c r="F126" i="31"/>
  <c r="E126" i="31"/>
  <c r="D126" i="31"/>
  <c r="C126" i="31"/>
  <c r="B126" i="31"/>
  <c r="P125" i="31"/>
  <c r="O125" i="31"/>
  <c r="M125" i="31"/>
  <c r="L125" i="31"/>
  <c r="K125" i="31"/>
  <c r="J125" i="31"/>
  <c r="H125" i="31"/>
  <c r="G125" i="31"/>
  <c r="F125" i="31"/>
  <c r="E125" i="31"/>
  <c r="D125" i="31"/>
  <c r="C125" i="31"/>
  <c r="B125" i="31"/>
  <c r="P124" i="31"/>
  <c r="O124" i="31"/>
  <c r="M124" i="31"/>
  <c r="L124" i="31"/>
  <c r="K124" i="31"/>
  <c r="J124" i="31"/>
  <c r="H124" i="31"/>
  <c r="G124" i="31"/>
  <c r="F124" i="31"/>
  <c r="E124" i="31"/>
  <c r="D124" i="31"/>
  <c r="C124" i="31"/>
  <c r="B124" i="31"/>
  <c r="P123" i="31"/>
  <c r="O123" i="31"/>
  <c r="M123" i="31"/>
  <c r="L123" i="31"/>
  <c r="K123" i="31"/>
  <c r="J123" i="31"/>
  <c r="H123" i="31"/>
  <c r="G123" i="31"/>
  <c r="F123" i="31"/>
  <c r="E123" i="31"/>
  <c r="D123" i="31"/>
  <c r="C123" i="31"/>
  <c r="B123" i="31"/>
  <c r="P122" i="31"/>
  <c r="O122" i="31"/>
  <c r="M122" i="31"/>
  <c r="L122" i="31"/>
  <c r="K122" i="31"/>
  <c r="J122" i="31"/>
  <c r="H122" i="31"/>
  <c r="G122" i="31"/>
  <c r="F122" i="31"/>
  <c r="E122" i="31"/>
  <c r="D122" i="31"/>
  <c r="C122" i="31"/>
  <c r="B122" i="31"/>
  <c r="P121" i="31"/>
  <c r="O121" i="31"/>
  <c r="M121" i="31"/>
  <c r="L121" i="31"/>
  <c r="K121" i="31"/>
  <c r="J121" i="31"/>
  <c r="H121" i="31"/>
  <c r="G121" i="31"/>
  <c r="F121" i="31"/>
  <c r="E121" i="31"/>
  <c r="D121" i="31"/>
  <c r="C121" i="31"/>
  <c r="B121" i="31"/>
  <c r="P120" i="31"/>
  <c r="O120" i="31"/>
  <c r="M120" i="31"/>
  <c r="L120" i="31"/>
  <c r="K120" i="31"/>
  <c r="J120" i="31"/>
  <c r="H120" i="31"/>
  <c r="G120" i="31"/>
  <c r="F120" i="31"/>
  <c r="E120" i="31"/>
  <c r="D120" i="31"/>
  <c r="C120" i="31"/>
  <c r="B120" i="31"/>
  <c r="P119" i="31"/>
  <c r="O119" i="31"/>
  <c r="M119" i="31"/>
  <c r="L119" i="31"/>
  <c r="K119" i="31"/>
  <c r="J119" i="31"/>
  <c r="H119" i="31"/>
  <c r="G119" i="31"/>
  <c r="F119" i="31"/>
  <c r="E119" i="31"/>
  <c r="D119" i="31"/>
  <c r="C119" i="31"/>
  <c r="B119" i="31"/>
  <c r="P118" i="31"/>
  <c r="O118" i="31"/>
  <c r="M118" i="31"/>
  <c r="L118" i="31"/>
  <c r="K118" i="31"/>
  <c r="J118" i="31"/>
  <c r="H118" i="31"/>
  <c r="G118" i="31"/>
  <c r="F118" i="31"/>
  <c r="E118" i="31"/>
  <c r="D118" i="31"/>
  <c r="C118" i="31"/>
  <c r="B118" i="31"/>
  <c r="P117" i="31"/>
  <c r="O117" i="31"/>
  <c r="M117" i="31"/>
  <c r="L117" i="31"/>
  <c r="K117" i="31"/>
  <c r="J117" i="31"/>
  <c r="H117" i="31"/>
  <c r="G117" i="31"/>
  <c r="F117" i="31"/>
  <c r="E117" i="31"/>
  <c r="D117" i="31"/>
  <c r="C117" i="31"/>
  <c r="B117" i="31"/>
  <c r="P116" i="31"/>
  <c r="O116" i="31"/>
  <c r="M116" i="31"/>
  <c r="L116" i="31"/>
  <c r="K116" i="31"/>
  <c r="J116" i="31"/>
  <c r="H116" i="31"/>
  <c r="G116" i="31"/>
  <c r="F116" i="31"/>
  <c r="E116" i="31"/>
  <c r="D116" i="31"/>
  <c r="C116" i="31"/>
  <c r="B116" i="31"/>
  <c r="P115" i="31"/>
  <c r="O115" i="31"/>
  <c r="M115" i="31"/>
  <c r="L115" i="31"/>
  <c r="K115" i="31"/>
  <c r="J115" i="31"/>
  <c r="H115" i="31"/>
  <c r="G115" i="31"/>
  <c r="F115" i="31"/>
  <c r="E115" i="31"/>
  <c r="D115" i="31"/>
  <c r="C115" i="31"/>
  <c r="B115" i="31"/>
  <c r="P114" i="31"/>
  <c r="O114" i="31"/>
  <c r="M114" i="31"/>
  <c r="L114" i="31"/>
  <c r="K114" i="31"/>
  <c r="J114" i="31"/>
  <c r="H114" i="31"/>
  <c r="G114" i="31"/>
  <c r="F114" i="31"/>
  <c r="E114" i="31"/>
  <c r="D114" i="31"/>
  <c r="C114" i="31"/>
  <c r="B114" i="31"/>
  <c r="P113" i="31"/>
  <c r="O113" i="31"/>
  <c r="M113" i="31"/>
  <c r="L113" i="31"/>
  <c r="K113" i="31"/>
  <c r="J113" i="31"/>
  <c r="H113" i="31"/>
  <c r="G113" i="31"/>
  <c r="F113" i="31"/>
  <c r="E113" i="31"/>
  <c r="D113" i="31"/>
  <c r="C113" i="31"/>
  <c r="B113" i="31"/>
  <c r="P112" i="31"/>
  <c r="O112" i="31"/>
  <c r="M112" i="31"/>
  <c r="L112" i="31"/>
  <c r="K112" i="31"/>
  <c r="J112" i="31"/>
  <c r="H112" i="31"/>
  <c r="G112" i="31"/>
  <c r="F112" i="31"/>
  <c r="E112" i="31"/>
  <c r="D112" i="31"/>
  <c r="C112" i="31"/>
  <c r="B112" i="31"/>
  <c r="P111" i="31"/>
  <c r="O111" i="31"/>
  <c r="M111" i="31"/>
  <c r="L111" i="31"/>
  <c r="K111" i="31"/>
  <c r="J111" i="31"/>
  <c r="H111" i="31"/>
  <c r="G111" i="31"/>
  <c r="F111" i="31"/>
  <c r="E111" i="31"/>
  <c r="D111" i="31"/>
  <c r="C111" i="31"/>
  <c r="B111" i="31"/>
  <c r="P110" i="31"/>
  <c r="O110" i="31"/>
  <c r="M110" i="31"/>
  <c r="L110" i="31"/>
  <c r="K110" i="31"/>
  <c r="J110" i="31"/>
  <c r="H110" i="31"/>
  <c r="G110" i="31"/>
  <c r="F110" i="31"/>
  <c r="E110" i="31"/>
  <c r="D110" i="31"/>
  <c r="C110" i="31"/>
  <c r="B110" i="31"/>
  <c r="P109" i="31"/>
  <c r="O109" i="31"/>
  <c r="M109" i="31"/>
  <c r="L109" i="31"/>
  <c r="K109" i="31"/>
  <c r="J109" i="31"/>
  <c r="H109" i="31"/>
  <c r="G109" i="31"/>
  <c r="F109" i="31"/>
  <c r="E109" i="31"/>
  <c r="D109" i="31"/>
  <c r="C109" i="31"/>
  <c r="B109" i="31"/>
  <c r="P108" i="31"/>
  <c r="O108" i="31"/>
  <c r="M108" i="31"/>
  <c r="L108" i="31"/>
  <c r="K108" i="31"/>
  <c r="J108" i="31"/>
  <c r="H108" i="31"/>
  <c r="G108" i="31"/>
  <c r="F108" i="31"/>
  <c r="E108" i="31"/>
  <c r="D108" i="31"/>
  <c r="C108" i="31"/>
  <c r="B108" i="31"/>
  <c r="P107" i="31"/>
  <c r="O107" i="31"/>
  <c r="M107" i="31"/>
  <c r="L107" i="31"/>
  <c r="K107" i="31"/>
  <c r="J107" i="31"/>
  <c r="H107" i="31"/>
  <c r="G107" i="31"/>
  <c r="F107" i="31"/>
  <c r="E107" i="31"/>
  <c r="D107" i="31"/>
  <c r="C107" i="31"/>
  <c r="B107" i="31"/>
  <c r="P106" i="31"/>
  <c r="O106" i="31"/>
  <c r="M106" i="31"/>
  <c r="L106" i="31"/>
  <c r="K106" i="31"/>
  <c r="J106" i="31"/>
  <c r="H106" i="31"/>
  <c r="G106" i="31"/>
  <c r="F106" i="31"/>
  <c r="E106" i="31"/>
  <c r="D106" i="31"/>
  <c r="C106" i="31"/>
  <c r="B106" i="31"/>
  <c r="P105" i="31"/>
  <c r="O105" i="31"/>
  <c r="M105" i="31"/>
  <c r="L105" i="31"/>
  <c r="K105" i="31"/>
  <c r="J105" i="31"/>
  <c r="H105" i="31"/>
  <c r="G105" i="31"/>
  <c r="F105" i="31"/>
  <c r="E105" i="31"/>
  <c r="D105" i="31"/>
  <c r="C105" i="31"/>
  <c r="B105" i="31"/>
  <c r="P104" i="31"/>
  <c r="O104" i="31"/>
  <c r="M104" i="31"/>
  <c r="L104" i="31"/>
  <c r="K104" i="31"/>
  <c r="J104" i="31"/>
  <c r="H104" i="31"/>
  <c r="G104" i="31"/>
  <c r="F104" i="31"/>
  <c r="E104" i="31"/>
  <c r="D104" i="31"/>
  <c r="C104" i="31"/>
  <c r="B104" i="31"/>
  <c r="P103" i="31"/>
  <c r="O103" i="31"/>
  <c r="M103" i="31"/>
  <c r="L103" i="31"/>
  <c r="K103" i="31"/>
  <c r="J103" i="31"/>
  <c r="H103" i="31"/>
  <c r="G103" i="31"/>
  <c r="F103" i="31"/>
  <c r="E103" i="31"/>
  <c r="D103" i="31"/>
  <c r="C103" i="31"/>
  <c r="B103" i="31"/>
  <c r="P102" i="31"/>
  <c r="O102" i="31"/>
  <c r="M102" i="31"/>
  <c r="L102" i="31"/>
  <c r="K102" i="31"/>
  <c r="J102" i="31"/>
  <c r="H102" i="31"/>
  <c r="G102" i="31"/>
  <c r="F102" i="31"/>
  <c r="E102" i="31"/>
  <c r="D102" i="31"/>
  <c r="C102" i="31"/>
  <c r="B102" i="31"/>
  <c r="P101" i="31"/>
  <c r="O101" i="31"/>
  <c r="M101" i="31"/>
  <c r="L101" i="31"/>
  <c r="K101" i="31"/>
  <c r="J101" i="31"/>
  <c r="H101" i="31"/>
  <c r="G101" i="31"/>
  <c r="F101" i="31"/>
  <c r="E101" i="31"/>
  <c r="D101" i="31"/>
  <c r="C101" i="31"/>
  <c r="B101" i="31"/>
  <c r="P100" i="31"/>
  <c r="O100" i="31"/>
  <c r="M100" i="31"/>
  <c r="L100" i="31"/>
  <c r="K100" i="31"/>
  <c r="J100" i="31"/>
  <c r="H100" i="31"/>
  <c r="G100" i="31"/>
  <c r="F100" i="31"/>
  <c r="E100" i="31"/>
  <c r="D100" i="31"/>
  <c r="C100" i="31"/>
  <c r="B100" i="31"/>
  <c r="P99" i="31"/>
  <c r="O99" i="31"/>
  <c r="M99" i="31"/>
  <c r="L99" i="31"/>
  <c r="K99" i="31"/>
  <c r="J99" i="31"/>
  <c r="H99" i="31"/>
  <c r="G99" i="31"/>
  <c r="F99" i="31"/>
  <c r="E99" i="31"/>
  <c r="D99" i="31"/>
  <c r="C99" i="31"/>
  <c r="B99" i="31"/>
  <c r="P98" i="31"/>
  <c r="O98" i="31"/>
  <c r="M98" i="31"/>
  <c r="L98" i="31"/>
  <c r="K98" i="31"/>
  <c r="J98" i="31"/>
  <c r="H98" i="31"/>
  <c r="G98" i="31"/>
  <c r="F98" i="31"/>
  <c r="E98" i="31"/>
  <c r="D98" i="31"/>
  <c r="C98" i="31"/>
  <c r="B98" i="31"/>
  <c r="P97" i="31"/>
  <c r="O97" i="31"/>
  <c r="M97" i="31"/>
  <c r="L97" i="31"/>
  <c r="K97" i="31"/>
  <c r="J97" i="31"/>
  <c r="H97" i="31"/>
  <c r="G97" i="31"/>
  <c r="F97" i="31"/>
  <c r="E97" i="31"/>
  <c r="D97" i="31"/>
  <c r="C97" i="31"/>
  <c r="B97" i="31"/>
  <c r="P96" i="31"/>
  <c r="O96" i="31"/>
  <c r="M96" i="31"/>
  <c r="L96" i="31"/>
  <c r="K96" i="31"/>
  <c r="J96" i="31"/>
  <c r="H96" i="31"/>
  <c r="G96" i="31"/>
  <c r="F96" i="31"/>
  <c r="E96" i="31"/>
  <c r="D96" i="31"/>
  <c r="C96" i="31"/>
  <c r="B96" i="31"/>
  <c r="P95" i="31"/>
  <c r="O95" i="31"/>
  <c r="M95" i="31"/>
  <c r="L95" i="31"/>
  <c r="K95" i="31"/>
  <c r="J95" i="31"/>
  <c r="H95" i="31"/>
  <c r="G95" i="31"/>
  <c r="F95" i="31"/>
  <c r="E95" i="31"/>
  <c r="D95" i="31"/>
  <c r="C95" i="31"/>
  <c r="B95" i="31"/>
  <c r="P94" i="31"/>
  <c r="O94" i="31"/>
  <c r="M94" i="31"/>
  <c r="L94" i="31"/>
  <c r="K94" i="31"/>
  <c r="J94" i="31"/>
  <c r="H94" i="31"/>
  <c r="G94" i="31"/>
  <c r="F94" i="31"/>
  <c r="E94" i="31"/>
  <c r="D94" i="31"/>
  <c r="C94" i="31"/>
  <c r="B94" i="31"/>
  <c r="P93" i="31"/>
  <c r="O93" i="31"/>
  <c r="M93" i="31"/>
  <c r="L93" i="31"/>
  <c r="K93" i="31"/>
  <c r="J93" i="31"/>
  <c r="H93" i="31"/>
  <c r="G93" i="31"/>
  <c r="F93" i="31"/>
  <c r="E93" i="31"/>
  <c r="D93" i="31"/>
  <c r="C93" i="31"/>
  <c r="B93" i="31"/>
  <c r="P92" i="31"/>
  <c r="O92" i="31"/>
  <c r="M92" i="31"/>
  <c r="L92" i="31"/>
  <c r="K92" i="31"/>
  <c r="J92" i="31"/>
  <c r="H92" i="31"/>
  <c r="G92" i="31"/>
  <c r="F92" i="31"/>
  <c r="E92" i="31"/>
  <c r="D92" i="31"/>
  <c r="C92" i="31"/>
  <c r="B92" i="31"/>
  <c r="P91" i="31"/>
  <c r="O91" i="31"/>
  <c r="M91" i="31"/>
  <c r="L91" i="31"/>
  <c r="K91" i="31"/>
  <c r="J91" i="31"/>
  <c r="H91" i="31"/>
  <c r="G91" i="31"/>
  <c r="F91" i="31"/>
  <c r="E91" i="31"/>
  <c r="D91" i="31"/>
  <c r="C91" i="31"/>
  <c r="B91" i="31"/>
  <c r="P90" i="31"/>
  <c r="O90" i="31"/>
  <c r="M90" i="31"/>
  <c r="L90" i="31"/>
  <c r="K90" i="31"/>
  <c r="J90" i="31"/>
  <c r="H90" i="31"/>
  <c r="G90" i="31"/>
  <c r="F90" i="31"/>
  <c r="E90" i="31"/>
  <c r="D90" i="31"/>
  <c r="C90" i="31"/>
  <c r="B90" i="31"/>
  <c r="P89" i="31"/>
  <c r="O89" i="31"/>
  <c r="M89" i="31"/>
  <c r="L89" i="31"/>
  <c r="K89" i="31"/>
  <c r="J89" i="31"/>
  <c r="H89" i="31"/>
  <c r="G89" i="31"/>
  <c r="F89" i="31"/>
  <c r="E89" i="31"/>
  <c r="D89" i="31"/>
  <c r="C89" i="31"/>
  <c r="B89" i="31"/>
  <c r="P88" i="31"/>
  <c r="O88" i="31"/>
  <c r="M88" i="31"/>
  <c r="L88" i="31"/>
  <c r="K88" i="31"/>
  <c r="J88" i="31"/>
  <c r="H88" i="31"/>
  <c r="G88" i="31"/>
  <c r="F88" i="31"/>
  <c r="E88" i="31"/>
  <c r="D88" i="31"/>
  <c r="C88" i="31"/>
  <c r="B88" i="31"/>
  <c r="P87" i="31"/>
  <c r="O87" i="31"/>
  <c r="M87" i="31"/>
  <c r="L87" i="31"/>
  <c r="K87" i="31"/>
  <c r="J87" i="31"/>
  <c r="H87" i="31"/>
  <c r="G87" i="31"/>
  <c r="F87" i="31"/>
  <c r="E87" i="31"/>
  <c r="D87" i="31"/>
  <c r="C87" i="31"/>
  <c r="B87" i="31"/>
  <c r="P86" i="31"/>
  <c r="O86" i="31"/>
  <c r="M86" i="31"/>
  <c r="L86" i="31"/>
  <c r="K86" i="31"/>
  <c r="J86" i="31"/>
  <c r="H86" i="31"/>
  <c r="G86" i="31"/>
  <c r="F86" i="31"/>
  <c r="E86" i="31"/>
  <c r="D86" i="31"/>
  <c r="C86" i="31"/>
  <c r="B86" i="31"/>
  <c r="P85" i="31"/>
  <c r="O85" i="31"/>
  <c r="M85" i="31"/>
  <c r="L85" i="31"/>
  <c r="K85" i="31"/>
  <c r="J85" i="31"/>
  <c r="H85" i="31"/>
  <c r="G85" i="31"/>
  <c r="F85" i="31"/>
  <c r="E85" i="31"/>
  <c r="D85" i="31"/>
  <c r="C85" i="31"/>
  <c r="B85" i="31"/>
  <c r="P84" i="31"/>
  <c r="O84" i="31"/>
  <c r="M84" i="31"/>
  <c r="L84" i="31"/>
  <c r="K84" i="31"/>
  <c r="J84" i="31"/>
  <c r="H84" i="31"/>
  <c r="G84" i="31"/>
  <c r="F84" i="31"/>
  <c r="E84" i="31"/>
  <c r="D84" i="31"/>
  <c r="C84" i="31"/>
  <c r="B84" i="31"/>
  <c r="P83" i="31"/>
  <c r="O83" i="31"/>
  <c r="M83" i="31"/>
  <c r="L83" i="31"/>
  <c r="K83" i="31"/>
  <c r="J83" i="31"/>
  <c r="H83" i="31"/>
  <c r="G83" i="31"/>
  <c r="F83" i="31"/>
  <c r="E83" i="31"/>
  <c r="D83" i="31"/>
  <c r="C83" i="31"/>
  <c r="B83" i="31"/>
  <c r="P82" i="31"/>
  <c r="O82" i="31"/>
  <c r="M82" i="31"/>
  <c r="L82" i="31"/>
  <c r="K82" i="31"/>
  <c r="J82" i="31"/>
  <c r="H82" i="31"/>
  <c r="G82" i="31"/>
  <c r="F82" i="31"/>
  <c r="E82" i="31"/>
  <c r="D82" i="31"/>
  <c r="C82" i="31"/>
  <c r="B82" i="31"/>
  <c r="P81" i="31"/>
  <c r="O81" i="31"/>
  <c r="M81" i="31"/>
  <c r="L81" i="31"/>
  <c r="K81" i="31"/>
  <c r="J81" i="31"/>
  <c r="H81" i="31"/>
  <c r="G81" i="31"/>
  <c r="F81" i="31"/>
  <c r="E81" i="31"/>
  <c r="D81" i="31"/>
  <c r="C81" i="31"/>
  <c r="B81" i="31"/>
  <c r="P80" i="31"/>
  <c r="O80" i="31"/>
  <c r="M80" i="31"/>
  <c r="L80" i="31"/>
  <c r="K80" i="31"/>
  <c r="J80" i="31"/>
  <c r="H80" i="31"/>
  <c r="G80" i="31"/>
  <c r="F80" i="31"/>
  <c r="E80" i="31"/>
  <c r="D80" i="31"/>
  <c r="C80" i="31"/>
  <c r="B80" i="31"/>
  <c r="P79" i="31"/>
  <c r="O79" i="31"/>
  <c r="M79" i="31"/>
  <c r="L79" i="31"/>
  <c r="K79" i="31"/>
  <c r="J79" i="31"/>
  <c r="H79" i="31"/>
  <c r="G79" i="31"/>
  <c r="F79" i="31"/>
  <c r="E79" i="31"/>
  <c r="D79" i="31"/>
  <c r="C79" i="31"/>
  <c r="B79" i="31"/>
  <c r="P78" i="31"/>
  <c r="O78" i="31"/>
  <c r="M78" i="31"/>
  <c r="L78" i="31"/>
  <c r="K78" i="31"/>
  <c r="J78" i="31"/>
  <c r="H78" i="31"/>
  <c r="G78" i="31"/>
  <c r="F78" i="31"/>
  <c r="E78" i="31"/>
  <c r="D78" i="31"/>
  <c r="C78" i="31"/>
  <c r="B78" i="31"/>
  <c r="P77" i="31"/>
  <c r="O77" i="31"/>
  <c r="M77" i="31"/>
  <c r="L77" i="31"/>
  <c r="K77" i="31"/>
  <c r="J77" i="31"/>
  <c r="H77" i="31"/>
  <c r="G77" i="31"/>
  <c r="F77" i="31"/>
  <c r="E77" i="31"/>
  <c r="D77" i="31"/>
  <c r="C77" i="31"/>
  <c r="B77" i="31"/>
  <c r="P76" i="31"/>
  <c r="O76" i="31"/>
  <c r="M76" i="31"/>
  <c r="L76" i="31"/>
  <c r="K76" i="31"/>
  <c r="J76" i="31"/>
  <c r="H76" i="31"/>
  <c r="G76" i="31"/>
  <c r="F76" i="31"/>
  <c r="E76" i="31"/>
  <c r="D76" i="31"/>
  <c r="C76" i="31"/>
  <c r="B76" i="31"/>
  <c r="P75" i="31"/>
  <c r="O75" i="31"/>
  <c r="M75" i="31"/>
  <c r="L75" i="31"/>
  <c r="K75" i="31"/>
  <c r="J75" i="31"/>
  <c r="H75" i="31"/>
  <c r="G75" i="31"/>
  <c r="F75" i="31"/>
  <c r="E75" i="31"/>
  <c r="D75" i="31"/>
  <c r="C75" i="31"/>
  <c r="B75" i="31"/>
  <c r="P74" i="31"/>
  <c r="O74" i="31"/>
  <c r="M74" i="31"/>
  <c r="L74" i="31"/>
  <c r="K74" i="31"/>
  <c r="J74" i="31"/>
  <c r="H74" i="31"/>
  <c r="G74" i="31"/>
  <c r="F74" i="31"/>
  <c r="E74" i="31"/>
  <c r="D74" i="31"/>
  <c r="C74" i="31"/>
  <c r="B74" i="31"/>
  <c r="P73" i="31"/>
  <c r="O73" i="31"/>
  <c r="M73" i="31"/>
  <c r="L73" i="31"/>
  <c r="K73" i="31"/>
  <c r="J73" i="31"/>
  <c r="H73" i="31"/>
  <c r="G73" i="31"/>
  <c r="F73" i="31"/>
  <c r="E73" i="31"/>
  <c r="D73" i="31"/>
  <c r="C73" i="31"/>
  <c r="B73" i="31"/>
  <c r="P72" i="31"/>
  <c r="O72" i="31"/>
  <c r="M72" i="31"/>
  <c r="L72" i="31"/>
  <c r="K72" i="31"/>
  <c r="J72" i="31"/>
  <c r="H72" i="31"/>
  <c r="G72" i="31"/>
  <c r="F72" i="31"/>
  <c r="E72" i="31"/>
  <c r="D72" i="31"/>
  <c r="C72" i="31"/>
  <c r="B72" i="31"/>
  <c r="P71" i="31"/>
  <c r="O71" i="31"/>
  <c r="M71" i="31"/>
  <c r="L71" i="31"/>
  <c r="K71" i="31"/>
  <c r="J71" i="31"/>
  <c r="H71" i="31"/>
  <c r="G71" i="31"/>
  <c r="F71" i="31"/>
  <c r="E71" i="31"/>
  <c r="D71" i="31"/>
  <c r="C71" i="31"/>
  <c r="B71" i="31"/>
  <c r="P70" i="31"/>
  <c r="O70" i="31"/>
  <c r="M70" i="31"/>
  <c r="L70" i="31"/>
  <c r="K70" i="31"/>
  <c r="J70" i="31"/>
  <c r="H70" i="31"/>
  <c r="G70" i="31"/>
  <c r="F70" i="31"/>
  <c r="E70" i="31"/>
  <c r="D70" i="31"/>
  <c r="C70" i="31"/>
  <c r="B70" i="31"/>
  <c r="P69" i="31"/>
  <c r="O69" i="31"/>
  <c r="M69" i="31"/>
  <c r="L69" i="31"/>
  <c r="K69" i="31"/>
  <c r="J69" i="31"/>
  <c r="H69" i="31"/>
  <c r="G69" i="31"/>
  <c r="F69" i="31"/>
  <c r="E69" i="31"/>
  <c r="D69" i="31"/>
  <c r="C69" i="31"/>
  <c r="B69" i="31"/>
  <c r="P68" i="31"/>
  <c r="O68" i="31"/>
  <c r="M68" i="31"/>
  <c r="L68" i="31"/>
  <c r="K68" i="31"/>
  <c r="J68" i="31"/>
  <c r="H68" i="31"/>
  <c r="G68" i="31"/>
  <c r="F68" i="31"/>
  <c r="E68" i="31"/>
  <c r="D68" i="31"/>
  <c r="C68" i="31"/>
  <c r="B68" i="31"/>
  <c r="P67" i="31"/>
  <c r="O67" i="31"/>
  <c r="M67" i="31"/>
  <c r="L67" i="31"/>
  <c r="K67" i="31"/>
  <c r="J67" i="31"/>
  <c r="H67" i="31"/>
  <c r="G67" i="31"/>
  <c r="F67" i="31"/>
  <c r="E67" i="31"/>
  <c r="D67" i="31"/>
  <c r="C67" i="31"/>
  <c r="B67" i="31"/>
  <c r="P66" i="31"/>
  <c r="O66" i="31"/>
  <c r="M66" i="31"/>
  <c r="L66" i="31"/>
  <c r="K66" i="31"/>
  <c r="J66" i="31"/>
  <c r="H66" i="31"/>
  <c r="G66" i="31"/>
  <c r="F66" i="31"/>
  <c r="E66" i="31"/>
  <c r="D66" i="31"/>
  <c r="C66" i="31"/>
  <c r="B66" i="31"/>
  <c r="P65" i="31"/>
  <c r="O65" i="31"/>
  <c r="M65" i="31"/>
  <c r="L65" i="31"/>
  <c r="K65" i="31"/>
  <c r="J65" i="31"/>
  <c r="H65" i="31"/>
  <c r="G65" i="31"/>
  <c r="F65" i="31"/>
  <c r="E65" i="31"/>
  <c r="D65" i="31"/>
  <c r="C65" i="31"/>
  <c r="B65" i="31"/>
  <c r="P64" i="31"/>
  <c r="O64" i="31"/>
  <c r="M64" i="31"/>
  <c r="L64" i="31"/>
  <c r="K64" i="31"/>
  <c r="J64" i="31"/>
  <c r="H64" i="31"/>
  <c r="G64" i="31"/>
  <c r="F64" i="31"/>
  <c r="E64" i="31"/>
  <c r="D64" i="31"/>
  <c r="C64" i="31"/>
  <c r="B64" i="31"/>
  <c r="P63" i="31"/>
  <c r="O63" i="31"/>
  <c r="M63" i="31"/>
  <c r="L63" i="31"/>
  <c r="K63" i="31"/>
  <c r="J63" i="31"/>
  <c r="H63" i="31"/>
  <c r="G63" i="31"/>
  <c r="F63" i="31"/>
  <c r="E63" i="31"/>
  <c r="D63" i="31"/>
  <c r="C63" i="31"/>
  <c r="B63" i="31"/>
  <c r="P62" i="31"/>
  <c r="O62" i="31"/>
  <c r="M62" i="31"/>
  <c r="L62" i="31"/>
  <c r="K62" i="31"/>
  <c r="J62" i="31"/>
  <c r="H62" i="31"/>
  <c r="G62" i="31"/>
  <c r="F62" i="31"/>
  <c r="E62" i="31"/>
  <c r="D62" i="31"/>
  <c r="C62" i="31"/>
  <c r="B62" i="31"/>
  <c r="P61" i="31"/>
  <c r="O61" i="31"/>
  <c r="M61" i="31"/>
  <c r="L61" i="31"/>
  <c r="K61" i="31"/>
  <c r="J61" i="31"/>
  <c r="H61" i="31"/>
  <c r="G61" i="31"/>
  <c r="F61" i="31"/>
  <c r="E61" i="31"/>
  <c r="D61" i="31"/>
  <c r="C61" i="31"/>
  <c r="B61" i="31"/>
  <c r="P60" i="31"/>
  <c r="O60" i="31"/>
  <c r="M60" i="31"/>
  <c r="L60" i="31"/>
  <c r="K60" i="31"/>
  <c r="J60" i="31"/>
  <c r="H60" i="31"/>
  <c r="G60" i="31"/>
  <c r="F60" i="31"/>
  <c r="E60" i="31"/>
  <c r="D60" i="31"/>
  <c r="C60" i="31"/>
  <c r="B60" i="31"/>
  <c r="P59" i="31"/>
  <c r="O59" i="31"/>
  <c r="M59" i="31"/>
  <c r="L59" i="31"/>
  <c r="K59" i="31"/>
  <c r="J59" i="31"/>
  <c r="H59" i="31"/>
  <c r="G59" i="31"/>
  <c r="F59" i="31"/>
  <c r="E59" i="31"/>
  <c r="D59" i="31"/>
  <c r="C59" i="31"/>
  <c r="B59" i="31"/>
  <c r="P58" i="31"/>
  <c r="O58" i="31"/>
  <c r="M58" i="31"/>
  <c r="L58" i="31"/>
  <c r="K58" i="31"/>
  <c r="J58" i="31"/>
  <c r="H58" i="31"/>
  <c r="G58" i="31"/>
  <c r="F58" i="31"/>
  <c r="E58" i="31"/>
  <c r="D58" i="31"/>
  <c r="C58" i="31"/>
  <c r="B58" i="31"/>
  <c r="P57" i="31"/>
  <c r="O57" i="31"/>
  <c r="M57" i="31"/>
  <c r="L57" i="31"/>
  <c r="K57" i="31"/>
  <c r="J57" i="31"/>
  <c r="H57" i="31"/>
  <c r="G57" i="31"/>
  <c r="F57" i="31"/>
  <c r="E57" i="31"/>
  <c r="D57" i="31"/>
  <c r="C57" i="31"/>
  <c r="B57" i="31"/>
  <c r="P56" i="31"/>
  <c r="O56" i="31"/>
  <c r="M56" i="31"/>
  <c r="L56" i="31"/>
  <c r="K56" i="31"/>
  <c r="J56" i="31"/>
  <c r="H56" i="31"/>
  <c r="G56" i="31"/>
  <c r="F56" i="31"/>
  <c r="E56" i="31"/>
  <c r="D56" i="31"/>
  <c r="C56" i="31"/>
  <c r="B56" i="31"/>
  <c r="P55" i="31"/>
  <c r="O55" i="31"/>
  <c r="M55" i="31"/>
  <c r="L55" i="31"/>
  <c r="K55" i="31"/>
  <c r="J55" i="31"/>
  <c r="H55" i="31"/>
  <c r="G55" i="31"/>
  <c r="F55" i="31"/>
  <c r="E55" i="31"/>
  <c r="D55" i="31"/>
  <c r="C55" i="31"/>
  <c r="B55" i="31"/>
  <c r="P54" i="31"/>
  <c r="O54" i="31"/>
  <c r="M54" i="31"/>
  <c r="L54" i="31"/>
  <c r="K54" i="31"/>
  <c r="J54" i="31"/>
  <c r="H54" i="31"/>
  <c r="G54" i="31"/>
  <c r="F54" i="31"/>
  <c r="E54" i="31"/>
  <c r="D54" i="31"/>
  <c r="C54" i="31"/>
  <c r="B54" i="31"/>
  <c r="P53" i="31"/>
  <c r="O53" i="31"/>
  <c r="M53" i="31"/>
  <c r="L53" i="31"/>
  <c r="K53" i="31"/>
  <c r="J53" i="31"/>
  <c r="H53" i="31"/>
  <c r="G53" i="31"/>
  <c r="F53" i="31"/>
  <c r="E53" i="31"/>
  <c r="D53" i="31"/>
  <c r="C53" i="31"/>
  <c r="B53" i="31"/>
  <c r="P52" i="31"/>
  <c r="O52" i="31"/>
  <c r="M52" i="31"/>
  <c r="L52" i="31"/>
  <c r="K52" i="31"/>
  <c r="J52" i="31"/>
  <c r="H52" i="31"/>
  <c r="G52" i="31"/>
  <c r="F52" i="31"/>
  <c r="E52" i="31"/>
  <c r="D52" i="31"/>
  <c r="C52" i="31"/>
  <c r="B52" i="31"/>
  <c r="P51" i="31"/>
  <c r="O51" i="31"/>
  <c r="M51" i="31"/>
  <c r="L51" i="31"/>
  <c r="K51" i="31"/>
  <c r="J51" i="31"/>
  <c r="H51" i="31"/>
  <c r="G51" i="31"/>
  <c r="F51" i="31"/>
  <c r="E51" i="31"/>
  <c r="D51" i="31"/>
  <c r="C51" i="31"/>
  <c r="B51" i="31"/>
  <c r="P50" i="31"/>
  <c r="O50" i="31"/>
  <c r="M50" i="31"/>
  <c r="L50" i="31"/>
  <c r="K50" i="31"/>
  <c r="J50" i="31"/>
  <c r="H50" i="31"/>
  <c r="G50" i="31"/>
  <c r="F50" i="31"/>
  <c r="E50" i="31"/>
  <c r="D50" i="31"/>
  <c r="C50" i="31"/>
  <c r="B50" i="31"/>
  <c r="P49" i="31"/>
  <c r="O49" i="31"/>
  <c r="M49" i="31"/>
  <c r="L49" i="31"/>
  <c r="K49" i="31"/>
  <c r="J49" i="31"/>
  <c r="H49" i="31"/>
  <c r="G49" i="31"/>
  <c r="F49" i="31"/>
  <c r="E49" i="31"/>
  <c r="D49" i="31"/>
  <c r="C49" i="31"/>
  <c r="B49" i="31"/>
  <c r="P48" i="31"/>
  <c r="O48" i="31"/>
  <c r="M48" i="31"/>
  <c r="L48" i="31"/>
  <c r="K48" i="31"/>
  <c r="J48" i="31"/>
  <c r="H48" i="31"/>
  <c r="G48" i="31"/>
  <c r="F48" i="31"/>
  <c r="E48" i="31"/>
  <c r="D48" i="31"/>
  <c r="C48" i="31"/>
  <c r="B48" i="31"/>
  <c r="P47" i="31"/>
  <c r="O47" i="31"/>
  <c r="M47" i="31"/>
  <c r="L47" i="31"/>
  <c r="K47" i="31"/>
  <c r="J47" i="31"/>
  <c r="H47" i="31"/>
  <c r="G47" i="31"/>
  <c r="F47" i="31"/>
  <c r="E47" i="31"/>
  <c r="D47" i="31"/>
  <c r="C47" i="31"/>
  <c r="B47" i="31"/>
  <c r="P46" i="31"/>
  <c r="O46" i="31"/>
  <c r="M46" i="31"/>
  <c r="L46" i="31"/>
  <c r="K46" i="31"/>
  <c r="J46" i="31"/>
  <c r="H46" i="31"/>
  <c r="G46" i="31"/>
  <c r="F46" i="31"/>
  <c r="E46" i="31"/>
  <c r="D46" i="31"/>
  <c r="C46" i="31"/>
  <c r="B46" i="31"/>
  <c r="P45" i="31"/>
  <c r="O45" i="31"/>
  <c r="M45" i="31"/>
  <c r="L45" i="31"/>
  <c r="K45" i="31"/>
  <c r="J45" i="31"/>
  <c r="H45" i="31"/>
  <c r="G45" i="31"/>
  <c r="F45" i="31"/>
  <c r="E45" i="31"/>
  <c r="D45" i="31"/>
  <c r="C45" i="31"/>
  <c r="B45" i="31"/>
  <c r="P44" i="31"/>
  <c r="O44" i="31"/>
  <c r="M44" i="31"/>
  <c r="L44" i="31"/>
  <c r="K44" i="31"/>
  <c r="J44" i="31"/>
  <c r="H44" i="31"/>
  <c r="G44" i="31"/>
  <c r="F44" i="31"/>
  <c r="E44" i="31"/>
  <c r="D44" i="31"/>
  <c r="C44" i="31"/>
  <c r="B44" i="31"/>
  <c r="P43" i="31"/>
  <c r="O43" i="31"/>
  <c r="M43" i="31"/>
  <c r="L43" i="31"/>
  <c r="K43" i="31"/>
  <c r="J43" i="31"/>
  <c r="H43" i="31"/>
  <c r="G43" i="31"/>
  <c r="F43" i="31"/>
  <c r="E43" i="31"/>
  <c r="D43" i="31"/>
  <c r="C43" i="31"/>
  <c r="B43" i="31"/>
  <c r="P42" i="31"/>
  <c r="O42" i="31"/>
  <c r="M42" i="31"/>
  <c r="L42" i="31"/>
  <c r="K42" i="31"/>
  <c r="J42" i="31"/>
  <c r="H42" i="31"/>
  <c r="G42" i="31"/>
  <c r="F42" i="31"/>
  <c r="E42" i="31"/>
  <c r="D42" i="31"/>
  <c r="C42" i="31"/>
  <c r="B42" i="31"/>
  <c r="P41" i="31"/>
  <c r="O41" i="31"/>
  <c r="M41" i="31"/>
  <c r="L41" i="31"/>
  <c r="K41" i="31"/>
  <c r="J41" i="31"/>
  <c r="H41" i="31"/>
  <c r="G41" i="31"/>
  <c r="F41" i="31"/>
  <c r="E41" i="31"/>
  <c r="D41" i="31"/>
  <c r="C41" i="31"/>
  <c r="B41" i="31"/>
  <c r="P40" i="31"/>
  <c r="O40" i="31"/>
  <c r="M40" i="31"/>
  <c r="L40" i="31"/>
  <c r="K40" i="31"/>
  <c r="J40" i="31"/>
  <c r="H40" i="31"/>
  <c r="G40" i="31"/>
  <c r="F40" i="31"/>
  <c r="E40" i="31"/>
  <c r="D40" i="31"/>
  <c r="C40" i="31"/>
  <c r="B40" i="31"/>
  <c r="P39" i="31"/>
  <c r="O39" i="31"/>
  <c r="M39" i="31"/>
  <c r="L39" i="31"/>
  <c r="K39" i="31"/>
  <c r="J39" i="31"/>
  <c r="H39" i="31"/>
  <c r="G39" i="31"/>
  <c r="F39" i="31"/>
  <c r="E39" i="31"/>
  <c r="D39" i="31"/>
  <c r="C39" i="31"/>
  <c r="B39" i="31"/>
  <c r="P38" i="31"/>
  <c r="O38" i="31"/>
  <c r="M38" i="31"/>
  <c r="L38" i="31"/>
  <c r="K38" i="31"/>
  <c r="J38" i="31"/>
  <c r="H38" i="31"/>
  <c r="G38" i="31"/>
  <c r="F38" i="31"/>
  <c r="E38" i="31"/>
  <c r="D38" i="31"/>
  <c r="C38" i="31"/>
  <c r="B38" i="31"/>
  <c r="P37" i="31"/>
  <c r="O37" i="31"/>
  <c r="M37" i="31"/>
  <c r="L37" i="31"/>
  <c r="K37" i="31"/>
  <c r="J37" i="31"/>
  <c r="H37" i="31"/>
  <c r="G37" i="31"/>
  <c r="F37" i="31"/>
  <c r="E37" i="31"/>
  <c r="D37" i="31"/>
  <c r="C37" i="31"/>
  <c r="B37" i="31"/>
  <c r="P36" i="31"/>
  <c r="O36" i="31"/>
  <c r="M36" i="31"/>
  <c r="L36" i="31"/>
  <c r="K36" i="31"/>
  <c r="J36" i="31"/>
  <c r="H36" i="31"/>
  <c r="G36" i="31"/>
  <c r="F36" i="31"/>
  <c r="E36" i="31"/>
  <c r="D36" i="31"/>
  <c r="C36" i="31"/>
  <c r="B36" i="31"/>
  <c r="P35" i="31"/>
  <c r="O35" i="31"/>
  <c r="M35" i="31"/>
  <c r="L35" i="31"/>
  <c r="K35" i="31"/>
  <c r="J35" i="31"/>
  <c r="H35" i="31"/>
  <c r="G35" i="31"/>
  <c r="F35" i="31"/>
  <c r="E35" i="31"/>
  <c r="D35" i="31"/>
  <c r="C35" i="31"/>
  <c r="B35" i="31"/>
  <c r="P34" i="31"/>
  <c r="O34" i="31"/>
  <c r="M34" i="31"/>
  <c r="L34" i="31"/>
  <c r="K34" i="31"/>
  <c r="J34" i="31"/>
  <c r="H34" i="31"/>
  <c r="G34" i="31"/>
  <c r="F34" i="31"/>
  <c r="E34" i="31"/>
  <c r="D34" i="31"/>
  <c r="C34" i="31"/>
  <c r="B34" i="31"/>
  <c r="P33" i="31"/>
  <c r="O33" i="31"/>
  <c r="M33" i="31"/>
  <c r="L33" i="31"/>
  <c r="K33" i="31"/>
  <c r="J33" i="31"/>
  <c r="H33" i="31"/>
  <c r="G33" i="31"/>
  <c r="F33" i="31"/>
  <c r="E33" i="31"/>
  <c r="D33" i="31"/>
  <c r="C33" i="31"/>
  <c r="B33" i="31"/>
  <c r="P32" i="31"/>
  <c r="O32" i="31"/>
  <c r="M32" i="31"/>
  <c r="L32" i="31"/>
  <c r="K32" i="31"/>
  <c r="J32" i="31"/>
  <c r="H32" i="31"/>
  <c r="G32" i="31"/>
  <c r="F32" i="31"/>
  <c r="E32" i="31"/>
  <c r="D32" i="31"/>
  <c r="C32" i="31"/>
  <c r="B32" i="31"/>
  <c r="P31" i="31"/>
  <c r="O31" i="31"/>
  <c r="M31" i="31"/>
  <c r="L31" i="31"/>
  <c r="K31" i="31"/>
  <c r="J31" i="31"/>
  <c r="H31" i="31"/>
  <c r="G31" i="31"/>
  <c r="F31" i="31"/>
  <c r="E31" i="31"/>
  <c r="D31" i="31"/>
  <c r="C31" i="31"/>
  <c r="B31" i="31"/>
  <c r="P30" i="31"/>
  <c r="O30" i="31"/>
  <c r="M30" i="31"/>
  <c r="L30" i="31"/>
  <c r="K30" i="31"/>
  <c r="J30" i="31"/>
  <c r="H30" i="31"/>
  <c r="G30" i="31"/>
  <c r="F30" i="31"/>
  <c r="E30" i="31"/>
  <c r="D30" i="31"/>
  <c r="C30" i="31"/>
  <c r="B30" i="31"/>
  <c r="P29" i="31"/>
  <c r="O29" i="31"/>
  <c r="M29" i="31"/>
  <c r="L29" i="31"/>
  <c r="K29" i="31"/>
  <c r="J29" i="31"/>
  <c r="H29" i="31"/>
  <c r="G29" i="31"/>
  <c r="F29" i="31"/>
  <c r="E29" i="31"/>
  <c r="D29" i="31"/>
  <c r="C29" i="31"/>
  <c r="B29" i="31"/>
  <c r="P28" i="31"/>
  <c r="O28" i="31"/>
  <c r="M28" i="31"/>
  <c r="L28" i="31"/>
  <c r="K28" i="31"/>
  <c r="J28" i="31"/>
  <c r="H28" i="31"/>
  <c r="G28" i="31"/>
  <c r="F28" i="31"/>
  <c r="E28" i="31"/>
  <c r="D28" i="31"/>
  <c r="C28" i="31"/>
  <c r="B28" i="31"/>
  <c r="P27" i="31"/>
  <c r="O27" i="31"/>
  <c r="M27" i="31"/>
  <c r="L27" i="31"/>
  <c r="K27" i="31"/>
  <c r="J27" i="31"/>
  <c r="H27" i="31"/>
  <c r="G27" i="31"/>
  <c r="F27" i="31"/>
  <c r="E27" i="31"/>
  <c r="D27" i="31"/>
  <c r="C27" i="31"/>
  <c r="B27" i="31"/>
  <c r="P26" i="31"/>
  <c r="O26" i="31"/>
  <c r="M26" i="31"/>
  <c r="L26" i="31"/>
  <c r="K26" i="31"/>
  <c r="J26" i="31"/>
  <c r="H26" i="31"/>
  <c r="G26" i="31"/>
  <c r="F26" i="31"/>
  <c r="E26" i="31"/>
  <c r="D26" i="31"/>
  <c r="C26" i="31"/>
  <c r="B26" i="31"/>
  <c r="P25" i="31"/>
  <c r="O25" i="31"/>
  <c r="M25" i="31"/>
  <c r="L25" i="31"/>
  <c r="K25" i="31"/>
  <c r="J25" i="31"/>
  <c r="H25" i="31"/>
  <c r="G25" i="31"/>
  <c r="F25" i="31"/>
  <c r="E25" i="31"/>
  <c r="D25" i="31"/>
  <c r="C25" i="31"/>
  <c r="B25" i="31"/>
  <c r="P24" i="31"/>
  <c r="O24" i="31"/>
  <c r="M24" i="31"/>
  <c r="L24" i="31"/>
  <c r="K24" i="31"/>
  <c r="J24" i="31"/>
  <c r="H24" i="31"/>
  <c r="G24" i="31"/>
  <c r="F24" i="31"/>
  <c r="E24" i="31"/>
  <c r="D24" i="31"/>
  <c r="C24" i="31"/>
  <c r="B24" i="31"/>
  <c r="P23" i="31"/>
  <c r="O23" i="31"/>
  <c r="M23" i="31"/>
  <c r="L23" i="31"/>
  <c r="K23" i="31"/>
  <c r="J23" i="31"/>
  <c r="H23" i="31"/>
  <c r="G23" i="31"/>
  <c r="F23" i="31"/>
  <c r="E23" i="31"/>
  <c r="D23" i="31"/>
  <c r="C23" i="31"/>
  <c r="B23" i="31"/>
  <c r="P22" i="31"/>
  <c r="O22" i="31"/>
  <c r="M22" i="31"/>
  <c r="L22" i="31"/>
  <c r="K22" i="31"/>
  <c r="J22" i="31"/>
  <c r="H22" i="31"/>
  <c r="G22" i="31"/>
  <c r="F22" i="31"/>
  <c r="E22" i="31"/>
  <c r="D22" i="31"/>
  <c r="C22" i="31"/>
  <c r="B22" i="31"/>
  <c r="P21" i="31"/>
  <c r="O21" i="31"/>
  <c r="M21" i="31"/>
  <c r="L21" i="31"/>
  <c r="K21" i="31"/>
  <c r="J21" i="31"/>
  <c r="H21" i="31"/>
  <c r="G21" i="31"/>
  <c r="F21" i="31"/>
  <c r="E21" i="31"/>
  <c r="D21" i="31"/>
  <c r="C21" i="31"/>
  <c r="B21" i="31"/>
  <c r="P20" i="31"/>
  <c r="O20" i="31"/>
  <c r="M20" i="31"/>
  <c r="L20" i="31"/>
  <c r="K20" i="31"/>
  <c r="J20" i="31"/>
  <c r="H20" i="31"/>
  <c r="G20" i="31"/>
  <c r="F20" i="31"/>
  <c r="E20" i="31"/>
  <c r="D20" i="31"/>
  <c r="C20" i="31"/>
  <c r="B20" i="31"/>
  <c r="P19" i="31"/>
  <c r="O19" i="31"/>
  <c r="M19" i="31"/>
  <c r="L19" i="31"/>
  <c r="K19" i="31"/>
  <c r="J19" i="31"/>
  <c r="H19" i="31"/>
  <c r="G19" i="31"/>
  <c r="F19" i="31"/>
  <c r="E19" i="31"/>
  <c r="D19" i="31"/>
  <c r="C19" i="31"/>
  <c r="B19" i="31"/>
  <c r="P18" i="31"/>
  <c r="O18" i="31"/>
  <c r="M18" i="31"/>
  <c r="L18" i="31"/>
  <c r="K18" i="31"/>
  <c r="J18" i="31"/>
  <c r="H18" i="31"/>
  <c r="G18" i="31"/>
  <c r="F18" i="31"/>
  <c r="E18" i="31"/>
  <c r="D18" i="31"/>
  <c r="C18" i="31"/>
  <c r="B18" i="31"/>
  <c r="P17" i="31"/>
  <c r="O17" i="31"/>
  <c r="M17" i="31"/>
  <c r="L17" i="31"/>
  <c r="K17" i="31"/>
  <c r="J17" i="31"/>
  <c r="H17" i="31"/>
  <c r="G17" i="31"/>
  <c r="F17" i="31"/>
  <c r="E17" i="31"/>
  <c r="D17" i="31"/>
  <c r="C17" i="31"/>
  <c r="B17" i="31"/>
  <c r="P16" i="31"/>
  <c r="O16" i="31"/>
  <c r="M16" i="31"/>
  <c r="L16" i="31"/>
  <c r="K16" i="31"/>
  <c r="J16" i="31"/>
  <c r="H16" i="31"/>
  <c r="G16" i="31"/>
  <c r="F16" i="31"/>
  <c r="E16" i="31"/>
  <c r="D16" i="31"/>
  <c r="C16" i="31"/>
  <c r="B16" i="31"/>
  <c r="P15" i="31"/>
  <c r="O15" i="31"/>
  <c r="M15" i="31"/>
  <c r="L15" i="31"/>
  <c r="K15" i="31"/>
  <c r="J15" i="31"/>
  <c r="H15" i="31"/>
  <c r="G15" i="31"/>
  <c r="F15" i="31"/>
  <c r="E15" i="31"/>
  <c r="D15" i="31"/>
  <c r="C15" i="31"/>
  <c r="B15" i="31"/>
  <c r="P14" i="31"/>
  <c r="O14" i="31"/>
  <c r="M14" i="31"/>
  <c r="L14" i="31"/>
  <c r="K14" i="31"/>
  <c r="J14" i="31"/>
  <c r="H14" i="31"/>
  <c r="G14" i="31"/>
  <c r="F14" i="31"/>
  <c r="E14" i="31"/>
  <c r="D14" i="31"/>
  <c r="C14" i="31"/>
  <c r="B14" i="31"/>
  <c r="P13" i="31"/>
  <c r="O13" i="31"/>
  <c r="M13" i="31"/>
  <c r="L13" i="31"/>
  <c r="K13" i="31"/>
  <c r="J13" i="31"/>
  <c r="H13" i="31"/>
  <c r="G13" i="31"/>
  <c r="F13" i="31"/>
  <c r="E13" i="31"/>
  <c r="D13" i="31"/>
  <c r="C13" i="31"/>
  <c r="B13" i="31"/>
  <c r="P12" i="31"/>
  <c r="O12" i="31"/>
  <c r="M12" i="31"/>
  <c r="L12" i="31"/>
  <c r="K12" i="31"/>
  <c r="J12" i="31"/>
  <c r="H12" i="31"/>
  <c r="G12" i="31"/>
  <c r="F12" i="31"/>
  <c r="E12" i="31"/>
  <c r="D12" i="31"/>
  <c r="C12" i="31"/>
  <c r="B12" i="31"/>
  <c r="P11" i="31"/>
  <c r="O11" i="31"/>
  <c r="M11" i="31"/>
  <c r="L11" i="31"/>
  <c r="K11" i="31"/>
  <c r="J11" i="31"/>
  <c r="H11" i="31"/>
  <c r="G11" i="31"/>
  <c r="F11" i="31"/>
  <c r="E11" i="31"/>
  <c r="D11" i="31"/>
  <c r="C11" i="31"/>
  <c r="B11" i="31"/>
  <c r="P10" i="31"/>
  <c r="O10" i="31"/>
  <c r="M10" i="31"/>
  <c r="L10" i="31"/>
  <c r="K10" i="31"/>
  <c r="J10" i="31"/>
  <c r="H10" i="31"/>
  <c r="G10" i="31"/>
  <c r="F10" i="31"/>
  <c r="E10" i="31"/>
  <c r="D10" i="31"/>
  <c r="C10" i="31"/>
  <c r="B10" i="31"/>
  <c r="P9" i="31"/>
  <c r="O9" i="31"/>
  <c r="M9" i="31"/>
  <c r="L9" i="31"/>
  <c r="K9" i="31"/>
  <c r="J9" i="31"/>
  <c r="H9" i="31"/>
  <c r="G9" i="31"/>
  <c r="F9" i="31"/>
  <c r="E9" i="31"/>
  <c r="D9" i="31"/>
  <c r="C9" i="31"/>
  <c r="B9" i="31"/>
  <c r="P8" i="31"/>
  <c r="O8" i="31"/>
  <c r="M8" i="31"/>
  <c r="L8" i="31"/>
  <c r="K8" i="31"/>
  <c r="J8" i="31"/>
  <c r="H8" i="31"/>
  <c r="G8" i="31"/>
  <c r="F8" i="31"/>
  <c r="E8" i="31"/>
  <c r="D8" i="31"/>
  <c r="C8" i="31"/>
  <c r="B8" i="31"/>
  <c r="P7" i="31"/>
  <c r="O7" i="31"/>
  <c r="M7" i="31"/>
  <c r="L7" i="31"/>
  <c r="K7" i="31"/>
  <c r="J7" i="31"/>
  <c r="H7" i="31"/>
  <c r="G7" i="31"/>
  <c r="F7" i="31"/>
  <c r="E7" i="31"/>
  <c r="D7" i="31"/>
  <c r="C7" i="31"/>
  <c r="B7" i="31"/>
  <c r="P6" i="31"/>
  <c r="O6" i="31"/>
  <c r="M6" i="31"/>
  <c r="L6" i="31"/>
  <c r="K6" i="31"/>
  <c r="J6" i="31"/>
  <c r="H6" i="31"/>
  <c r="G6" i="31"/>
  <c r="F6" i="31"/>
  <c r="E6" i="31"/>
  <c r="D6" i="31"/>
  <c r="C6" i="31"/>
  <c r="B6" i="31"/>
  <c r="P5" i="31"/>
  <c r="O5" i="31"/>
  <c r="M5" i="31"/>
  <c r="L5" i="31"/>
  <c r="K5" i="31"/>
  <c r="J5" i="31"/>
  <c r="H5" i="31"/>
  <c r="G5" i="31"/>
  <c r="F5" i="31"/>
  <c r="E5" i="31"/>
  <c r="D5" i="31"/>
  <c r="C5" i="31"/>
  <c r="B5" i="31"/>
  <c r="P4" i="31"/>
  <c r="O4" i="31"/>
  <c r="M4" i="31"/>
  <c r="L4" i="31"/>
  <c r="K4" i="31"/>
  <c r="J4" i="31"/>
  <c r="H4" i="31"/>
  <c r="G4" i="31"/>
  <c r="F4" i="31"/>
  <c r="E4" i="31"/>
  <c r="D4" i="31"/>
  <c r="C4" i="31"/>
  <c r="B4" i="31"/>
  <c r="P3" i="31"/>
  <c r="O3" i="31"/>
  <c r="M3" i="31"/>
  <c r="L3" i="31"/>
  <c r="K3" i="31"/>
  <c r="J3" i="31"/>
  <c r="H3" i="31"/>
  <c r="G3" i="31"/>
  <c r="F3" i="31"/>
  <c r="E3" i="31"/>
  <c r="D3" i="31"/>
  <c r="C3" i="31"/>
  <c r="B3" i="31"/>
  <c r="H2" i="31"/>
  <c r="Q8" i="30"/>
  <c r="P8" i="30"/>
  <c r="O8" i="30"/>
  <c r="N8" i="30"/>
  <c r="M8" i="30"/>
  <c r="L8" i="30"/>
  <c r="K8" i="30"/>
  <c r="J8" i="30"/>
  <c r="I8" i="30"/>
  <c r="H8" i="30"/>
  <c r="F8" i="30"/>
  <c r="E8" i="30"/>
  <c r="C8" i="30"/>
  <c r="Q7" i="30"/>
  <c r="P7" i="30"/>
  <c r="O7" i="30"/>
  <c r="N7" i="30"/>
  <c r="M7" i="30"/>
  <c r="L7" i="30"/>
  <c r="K7" i="30"/>
  <c r="J7" i="30"/>
  <c r="I7" i="30"/>
  <c r="H7" i="30"/>
  <c r="F7" i="30"/>
  <c r="E7" i="30"/>
  <c r="C7" i="30"/>
  <c r="Q6" i="30"/>
  <c r="P6" i="30"/>
  <c r="O6" i="30"/>
  <c r="N6" i="30"/>
  <c r="M6" i="30"/>
  <c r="L6" i="30"/>
  <c r="K6" i="30"/>
  <c r="J6" i="30"/>
  <c r="I6" i="30"/>
  <c r="H6" i="30"/>
  <c r="F6" i="30"/>
  <c r="E6" i="30"/>
  <c r="C6" i="30"/>
  <c r="Q5" i="30"/>
  <c r="P5" i="30"/>
  <c r="O5" i="30"/>
  <c r="N5" i="30"/>
  <c r="M5" i="30"/>
  <c r="L5" i="30"/>
  <c r="K5" i="30"/>
  <c r="J5" i="30"/>
  <c r="I5" i="30"/>
  <c r="H5" i="30"/>
  <c r="F5" i="30"/>
  <c r="E5" i="30"/>
  <c r="C5" i="30"/>
  <c r="Q4" i="30"/>
  <c r="P4" i="30"/>
  <c r="O4" i="30"/>
  <c r="N4" i="30"/>
  <c r="M4" i="30"/>
  <c r="L4" i="30"/>
  <c r="K4" i="30"/>
  <c r="J4" i="30"/>
  <c r="I4" i="30"/>
  <c r="H4" i="30"/>
  <c r="F4" i="30"/>
  <c r="E4" i="30"/>
  <c r="C4" i="30"/>
  <c r="A4" i="30"/>
  <c r="A5" i="30" s="1"/>
  <c r="A6" i="30" s="1"/>
  <c r="A7" i="30" s="1"/>
  <c r="A8" i="30" s="1"/>
  <c r="S3" i="30"/>
  <c r="S8" i="30" s="1"/>
  <c r="Q3" i="30"/>
  <c r="P3" i="30"/>
  <c r="O3" i="30"/>
  <c r="N3" i="30"/>
  <c r="M3" i="30"/>
  <c r="L3" i="30"/>
  <c r="K3" i="30"/>
  <c r="J3" i="30"/>
  <c r="I3" i="30"/>
  <c r="H3" i="30"/>
  <c r="F3" i="30"/>
  <c r="E3" i="30"/>
  <c r="C3" i="30"/>
  <c r="B3" i="30"/>
  <c r="B4" i="30" s="1"/>
  <c r="B5" i="30" s="1"/>
  <c r="B6" i="30" s="1"/>
  <c r="B7" i="30" s="1"/>
  <c r="B8" i="30" s="1"/>
  <c r="E96" i="29"/>
  <c r="D96" i="29"/>
  <c r="F96" i="29" s="1"/>
  <c r="E95" i="29"/>
  <c r="D95" i="29"/>
  <c r="F95" i="29" s="1"/>
  <c r="E94" i="29"/>
  <c r="D94" i="29"/>
  <c r="F94" i="29" s="1"/>
  <c r="D91" i="29"/>
  <c r="D90" i="29"/>
  <c r="I87" i="29"/>
  <c r="H87" i="29"/>
  <c r="F87" i="29"/>
  <c r="E87" i="29"/>
  <c r="D87" i="29"/>
  <c r="C87" i="29"/>
  <c r="A87" i="29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Y81" i="29"/>
  <c r="A81" i="29"/>
  <c r="A58" i="31" s="1"/>
  <c r="Y80" i="29"/>
  <c r="A80" i="29"/>
  <c r="A57" i="31" s="1"/>
  <c r="Y79" i="29"/>
  <c r="A79" i="29"/>
  <c r="A56" i="31" s="1"/>
  <c r="Y78" i="29"/>
  <c r="A78" i="29"/>
  <c r="A55" i="31" s="1"/>
  <c r="Y77" i="29"/>
  <c r="A77" i="29"/>
  <c r="A54" i="31" s="1"/>
  <c r="Y76" i="29"/>
  <c r="A76" i="29"/>
  <c r="A53" i="31" s="1"/>
  <c r="Y75" i="29"/>
  <c r="A75" i="29"/>
  <c r="A52" i="31" s="1"/>
  <c r="Y74" i="29"/>
  <c r="A74" i="29"/>
  <c r="A51" i="31" s="1"/>
  <c r="Y73" i="29"/>
  <c r="A73" i="29"/>
  <c r="A50" i="31" s="1"/>
  <c r="Y72" i="29"/>
  <c r="A72" i="29"/>
  <c r="A49" i="31" s="1"/>
  <c r="Y71" i="29"/>
  <c r="A71" i="29"/>
  <c r="A48" i="31" s="1"/>
  <c r="Y70" i="29"/>
  <c r="A70" i="29"/>
  <c r="A47" i="31" s="1"/>
  <c r="Y69" i="29"/>
  <c r="A69" i="29"/>
  <c r="A46" i="31" s="1"/>
  <c r="Y68" i="29"/>
  <c r="A68" i="29"/>
  <c r="A45" i="31" s="1"/>
  <c r="Y67" i="29"/>
  <c r="A67" i="29"/>
  <c r="A44" i="31" s="1"/>
  <c r="Y66" i="29"/>
  <c r="A66" i="29"/>
  <c r="A43" i="31" s="1"/>
  <c r="Y65" i="29"/>
  <c r="A65" i="29"/>
  <c r="A42" i="31" s="1"/>
  <c r="Y64" i="29"/>
  <c r="A64" i="29"/>
  <c r="A41" i="31" s="1"/>
  <c r="Y63" i="29"/>
  <c r="A63" i="29"/>
  <c r="A40" i="31" s="1"/>
  <c r="Y62" i="29"/>
  <c r="A62" i="29"/>
  <c r="A39" i="31" s="1"/>
  <c r="Y61" i="29"/>
  <c r="A61" i="29"/>
  <c r="A38" i="31" s="1"/>
  <c r="Y60" i="29"/>
  <c r="A60" i="29"/>
  <c r="A37" i="31" s="1"/>
  <c r="Y59" i="29"/>
  <c r="A59" i="29"/>
  <c r="A36" i="31" s="1"/>
  <c r="Y58" i="29"/>
  <c r="A58" i="29"/>
  <c r="A35" i="31" s="1"/>
  <c r="Y57" i="29"/>
  <c r="A57" i="29"/>
  <c r="A34" i="31" s="1"/>
  <c r="Y56" i="29"/>
  <c r="A56" i="29"/>
  <c r="A33" i="31" s="1"/>
  <c r="Y55" i="29"/>
  <c r="A55" i="29"/>
  <c r="A32" i="31" s="1"/>
  <c r="Y54" i="29"/>
  <c r="A54" i="29"/>
  <c r="A31" i="31" s="1"/>
  <c r="Y53" i="29"/>
  <c r="A53" i="29"/>
  <c r="A30" i="31" s="1"/>
  <c r="Y52" i="29"/>
  <c r="A52" i="29"/>
  <c r="A29" i="31" s="1"/>
  <c r="Y51" i="29"/>
  <c r="A51" i="29"/>
  <c r="A28" i="31" s="1"/>
  <c r="Y50" i="29"/>
  <c r="A50" i="29"/>
  <c r="A27" i="31" s="1"/>
  <c r="Y49" i="29"/>
  <c r="A49" i="29"/>
  <c r="A26" i="31" s="1"/>
  <c r="Y48" i="29"/>
  <c r="A48" i="29"/>
  <c r="A25" i="31" s="1"/>
  <c r="Y47" i="29"/>
  <c r="A47" i="29"/>
  <c r="A24" i="31" s="1"/>
  <c r="Y46" i="29"/>
  <c r="A46" i="29"/>
  <c r="A23" i="31" s="1"/>
  <c r="Y45" i="29"/>
  <c r="A45" i="29"/>
  <c r="A22" i="31" s="1"/>
  <c r="Y44" i="29"/>
  <c r="A44" i="29"/>
  <c r="A21" i="31" s="1"/>
  <c r="Y43" i="29"/>
  <c r="A43" i="29"/>
  <c r="A20" i="31" s="1"/>
  <c r="Y42" i="29"/>
  <c r="A42" i="29"/>
  <c r="A19" i="31" s="1"/>
  <c r="Y41" i="29"/>
  <c r="A41" i="29"/>
  <c r="A18" i="31" s="1"/>
  <c r="Y40" i="29"/>
  <c r="A40" i="29"/>
  <c r="A17" i="31" s="1"/>
  <c r="Y39" i="29"/>
  <c r="A39" i="29"/>
  <c r="A16" i="31" s="1"/>
  <c r="Y38" i="29"/>
  <c r="A38" i="29"/>
  <c r="A15" i="31" s="1"/>
  <c r="Y37" i="29"/>
  <c r="A37" i="29"/>
  <c r="A14" i="31" s="1"/>
  <c r="Y36" i="29"/>
  <c r="A36" i="29"/>
  <c r="A13" i="31" s="1"/>
  <c r="Y35" i="29"/>
  <c r="A35" i="29"/>
  <c r="A12" i="31" s="1"/>
  <c r="Y34" i="29"/>
  <c r="A34" i="29"/>
  <c r="A11" i="31" s="1"/>
  <c r="Y33" i="29"/>
  <c r="A33" i="29"/>
  <c r="A10" i="31" s="1"/>
  <c r="Y32" i="29"/>
  <c r="A32" i="29"/>
  <c r="A9" i="31" s="1"/>
  <c r="Y31" i="29"/>
  <c r="A31" i="29"/>
  <c r="A8" i="31" s="1"/>
  <c r="Y30" i="29"/>
  <c r="A30" i="29"/>
  <c r="A7" i="31" s="1"/>
  <c r="Y29" i="29"/>
  <c r="Y28" i="29"/>
  <c r="Y27" i="29"/>
  <c r="Y26" i="29"/>
  <c r="E91" i="29" s="1"/>
  <c r="A26" i="29"/>
  <c r="A3" i="31" s="1"/>
  <c r="C89" i="29" l="1"/>
  <c r="C90" i="29"/>
  <c r="C91" i="29"/>
  <c r="E90" i="29"/>
  <c r="F90" i="29" s="1"/>
  <c r="F91" i="29"/>
  <c r="A27" i="29"/>
  <c r="A4" i="31" s="1"/>
  <c r="A28" i="29"/>
  <c r="G3" i="30"/>
  <c r="J87" i="29"/>
  <c r="G8" i="30"/>
  <c r="G7" i="30"/>
  <c r="G5" i="30"/>
  <c r="G4" i="30"/>
  <c r="G6" i="30"/>
  <c r="S6" i="30"/>
  <c r="S5" i="30"/>
  <c r="S4" i="30"/>
  <c r="S7" i="30"/>
  <c r="E40" i="4"/>
  <c r="D40" i="4"/>
  <c r="C40" i="4"/>
  <c r="G40" i="4" s="1"/>
  <c r="B40" i="4"/>
  <c r="A40" i="4"/>
  <c r="F40" i="4" s="1"/>
  <c r="E39" i="4"/>
  <c r="D39" i="4"/>
  <c r="C39" i="4"/>
  <c r="G39" i="4" s="1"/>
  <c r="B39" i="4"/>
  <c r="A39" i="4"/>
  <c r="F39" i="4" s="1"/>
  <c r="E38" i="4"/>
  <c r="D38" i="4"/>
  <c r="C38" i="4"/>
  <c r="G38" i="4" s="1"/>
  <c r="B38" i="4"/>
  <c r="A38" i="4"/>
  <c r="F38" i="4" s="1"/>
  <c r="E37" i="4"/>
  <c r="D37" i="4"/>
  <c r="C37" i="4"/>
  <c r="G37" i="4" s="1"/>
  <c r="B37" i="4"/>
  <c r="A37" i="4"/>
  <c r="F37" i="4" s="1"/>
  <c r="E36" i="4"/>
  <c r="C36" i="4"/>
  <c r="G36" i="4" s="1"/>
  <c r="B36" i="4"/>
  <c r="A36" i="4"/>
  <c r="F36" i="4" s="1"/>
  <c r="E35" i="4"/>
  <c r="C35" i="4"/>
  <c r="G35" i="4" s="1"/>
  <c r="B35" i="4"/>
  <c r="A35" i="4"/>
  <c r="F35" i="4" s="1"/>
  <c r="E34" i="4"/>
  <c r="C34" i="4"/>
  <c r="G34" i="4" s="1"/>
  <c r="B34" i="4"/>
  <c r="A34" i="4"/>
  <c r="F34" i="4" s="1"/>
  <c r="E33" i="4"/>
  <c r="C33" i="4"/>
  <c r="G33" i="4" s="1"/>
  <c r="B33" i="4"/>
  <c r="A33" i="4"/>
  <c r="F33" i="4" s="1"/>
  <c r="E32" i="4"/>
  <c r="C32" i="4"/>
  <c r="G32" i="4" s="1"/>
  <c r="B32" i="4"/>
  <c r="A32" i="4"/>
  <c r="F32" i="4" s="1"/>
  <c r="B31" i="4"/>
  <c r="A31" i="4"/>
  <c r="F31" i="4" s="1"/>
  <c r="B30" i="4"/>
  <c r="A30" i="4"/>
  <c r="F30" i="4" s="1"/>
  <c r="B29" i="4"/>
  <c r="A29" i="4"/>
  <c r="F29" i="4" s="1"/>
  <c r="C28" i="4"/>
  <c r="G28" i="4" s="1"/>
  <c r="B28" i="4"/>
  <c r="A28" i="4"/>
  <c r="F28" i="4" s="1"/>
  <c r="F27" i="4"/>
  <c r="E27" i="4"/>
  <c r="D27" i="4"/>
  <c r="C27" i="4"/>
  <c r="G27" i="4" s="1"/>
  <c r="B27" i="4"/>
  <c r="A27" i="4"/>
  <c r="E26" i="4"/>
  <c r="D26" i="4"/>
  <c r="C26" i="4"/>
  <c r="G26" i="4" s="1"/>
  <c r="B26" i="4"/>
  <c r="A26" i="4"/>
  <c r="F26" i="4" s="1"/>
  <c r="F25" i="4"/>
  <c r="E25" i="4"/>
  <c r="D25" i="4"/>
  <c r="C25" i="4"/>
  <c r="G25" i="4" s="1"/>
  <c r="B25" i="4"/>
  <c r="A25" i="4"/>
  <c r="E24" i="4"/>
  <c r="D24" i="4"/>
  <c r="C24" i="4"/>
  <c r="G24" i="4" s="1"/>
  <c r="B24" i="4"/>
  <c r="A24" i="4"/>
  <c r="F24" i="4" s="1"/>
  <c r="E23" i="4"/>
  <c r="C23" i="4"/>
  <c r="G23" i="4" s="1"/>
  <c r="B23" i="4"/>
  <c r="A23" i="4"/>
  <c r="F23" i="4" s="1"/>
  <c r="F22" i="4"/>
  <c r="E22" i="4"/>
  <c r="C22" i="4"/>
  <c r="G22" i="4" s="1"/>
  <c r="B22" i="4"/>
  <c r="A22" i="4"/>
  <c r="E21" i="4"/>
  <c r="C21" i="4"/>
  <c r="G21" i="4" s="1"/>
  <c r="B21" i="4"/>
  <c r="A21" i="4"/>
  <c r="F21" i="4" s="1"/>
  <c r="E20" i="4"/>
  <c r="C20" i="4"/>
  <c r="G20" i="4" s="1"/>
  <c r="B20" i="4"/>
  <c r="A20" i="4"/>
  <c r="F20" i="4" s="1"/>
  <c r="E19" i="4"/>
  <c r="C19" i="4"/>
  <c r="G19" i="4" s="1"/>
  <c r="B19" i="4"/>
  <c r="A19" i="4"/>
  <c r="F19" i="4" s="1"/>
  <c r="B18" i="4"/>
  <c r="A18" i="4"/>
  <c r="F18" i="4" s="1"/>
  <c r="B17" i="4"/>
  <c r="A17" i="4"/>
  <c r="F17" i="4" s="1"/>
  <c r="E16" i="4"/>
  <c r="B16" i="4"/>
  <c r="A16" i="4"/>
  <c r="F16" i="4" s="1"/>
  <c r="B15" i="4"/>
  <c r="A15" i="4"/>
  <c r="F15" i="4" s="1"/>
  <c r="G14" i="4"/>
  <c r="E14" i="4"/>
  <c r="D14" i="4"/>
  <c r="C14" i="4"/>
  <c r="B14" i="4"/>
  <c r="A14" i="4"/>
  <c r="F14" i="4" s="1"/>
  <c r="G13" i="4"/>
  <c r="E13" i="4"/>
  <c r="D13" i="4"/>
  <c r="C13" i="4"/>
  <c r="B13" i="4"/>
  <c r="A13" i="4"/>
  <c r="F13" i="4" s="1"/>
  <c r="E12" i="4"/>
  <c r="D12" i="4"/>
  <c r="C12" i="4"/>
  <c r="G12" i="4" s="1"/>
  <c r="B12" i="4"/>
  <c r="A12" i="4"/>
  <c r="F12" i="4" s="1"/>
  <c r="E11" i="4"/>
  <c r="D11" i="4"/>
  <c r="C11" i="4"/>
  <c r="G11" i="4" s="1"/>
  <c r="B11" i="4"/>
  <c r="A11" i="4"/>
  <c r="F11" i="4" s="1"/>
  <c r="E10" i="4"/>
  <c r="C10" i="4"/>
  <c r="G10" i="4" s="1"/>
  <c r="B10" i="4"/>
  <c r="A10" i="4"/>
  <c r="F10" i="4" s="1"/>
  <c r="E9" i="4"/>
  <c r="C9" i="4"/>
  <c r="G9" i="4" s="1"/>
  <c r="B9" i="4"/>
  <c r="A9" i="4"/>
  <c r="F9" i="4" s="1"/>
  <c r="E8" i="4"/>
  <c r="C8" i="4"/>
  <c r="G8" i="4" s="1"/>
  <c r="B8" i="4"/>
  <c r="A8" i="4"/>
  <c r="F8" i="4" s="1"/>
  <c r="E7" i="4"/>
  <c r="C7" i="4"/>
  <c r="G7" i="4" s="1"/>
  <c r="B7" i="4"/>
  <c r="A7" i="4"/>
  <c r="F7" i="4" s="1"/>
  <c r="E6" i="4"/>
  <c r="C6" i="4"/>
  <c r="G6" i="4" s="1"/>
  <c r="B6" i="4"/>
  <c r="A6" i="4"/>
  <c r="F6" i="4" s="1"/>
  <c r="E5" i="4"/>
  <c r="C5" i="4"/>
  <c r="G5" i="4" s="1"/>
  <c r="B5" i="4"/>
  <c r="A5" i="4"/>
  <c r="F5" i="4" s="1"/>
  <c r="E4" i="4"/>
  <c r="C4" i="4"/>
  <c r="G4" i="4" s="1"/>
  <c r="B4" i="4"/>
  <c r="A4" i="4"/>
  <c r="F4" i="4" s="1"/>
  <c r="E3" i="4"/>
  <c r="C3" i="4"/>
  <c r="G3" i="4" s="1"/>
  <c r="B3" i="4"/>
  <c r="A3" i="4"/>
  <c r="F3" i="4" s="1"/>
  <c r="E2" i="4"/>
  <c r="C2" i="4"/>
  <c r="G2" i="4" s="1"/>
  <c r="B2" i="4"/>
  <c r="A2" i="4"/>
  <c r="F2" i="4" s="1"/>
  <c r="H4" i="5"/>
  <c r="F4" i="5"/>
  <c r="E4" i="5"/>
  <c r="D4" i="5"/>
  <c r="C4" i="5"/>
  <c r="A4" i="5"/>
  <c r="H3" i="5"/>
  <c r="F3" i="5"/>
  <c r="E3" i="5"/>
  <c r="D3" i="5"/>
  <c r="C3" i="5"/>
  <c r="A3" i="5"/>
  <c r="J3" i="5"/>
  <c r="H2" i="5"/>
  <c r="G2" i="5"/>
  <c r="G3" i="5" s="1"/>
  <c r="G4" i="5" s="1"/>
  <c r="F2" i="5"/>
  <c r="E2" i="5"/>
  <c r="D2" i="5"/>
  <c r="C2" i="5"/>
  <c r="A2" i="5"/>
  <c r="C31" i="4"/>
  <c r="G31" i="4" s="1"/>
  <c r="E31" i="4"/>
  <c r="C18" i="4"/>
  <c r="G18" i="4" s="1"/>
  <c r="E18" i="4"/>
  <c r="C30" i="4"/>
  <c r="G30" i="4" s="1"/>
  <c r="E30" i="4"/>
  <c r="C17" i="4"/>
  <c r="G17" i="4" s="1"/>
  <c r="E17" i="4"/>
  <c r="C29" i="4"/>
  <c r="G29" i="4" s="1"/>
  <c r="E29" i="4"/>
  <c r="C16" i="4"/>
  <c r="G16" i="4" s="1"/>
  <c r="E28" i="4"/>
  <c r="C15" i="4"/>
  <c r="G15" i="4" s="1"/>
  <c r="E15" i="4"/>
  <c r="A5" i="31" l="1"/>
  <c r="A29" i="29"/>
  <c r="A6" i="31" s="1"/>
  <c r="J4" i="5"/>
  <c r="D36" i="4" l="1"/>
  <c r="D35" i="4"/>
  <c r="D32" i="4"/>
  <c r="D34" i="4"/>
  <c r="D33" i="4"/>
  <c r="D21" i="4"/>
  <c r="D20" i="4"/>
  <c r="D22" i="4"/>
  <c r="D23" i="4"/>
  <c r="D19" i="4"/>
  <c r="D10" i="4"/>
  <c r="D7" i="4"/>
  <c r="D6" i="4"/>
  <c r="D9" i="4"/>
  <c r="D8" i="4"/>
  <c r="D3" i="4"/>
  <c r="D5" i="4"/>
  <c r="D2" i="4"/>
  <c r="D4" i="4"/>
  <c r="D28" i="4"/>
  <c r="D30" i="4"/>
  <c r="D29" i="4"/>
  <c r="D31" i="4"/>
  <c r="D16" i="4"/>
  <c r="D18" i="4"/>
  <c r="D15" i="4"/>
  <c r="D1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6D3C29-BF5E-41DA-9AD6-EAC9A7E246D3}" name="Connexion" type="104" refreshedVersion="0" background="1">
    <extLst>
      <ext xmlns:x15="http://schemas.microsoft.com/office/spreadsheetml/2010/11/main" uri="{DE250136-89BD-433C-8126-D09CA5730AF9}">
        <x15:connection id="Table"/>
      </ext>
    </extLst>
  </connection>
  <connection id="2" xr16:uid="{601163FF-3D64-43B0-AD45-9F4E6E8B582B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<sst xmlns="http://schemas.openxmlformats.org/spreadsheetml/2006/main" count="52962" uniqueCount="7697">
  <si>
    <t>NUMERO</t>
  </si>
  <si>
    <t>CIRCUIT</t>
  </si>
  <si>
    <t>AN</t>
  </si>
  <si>
    <t>DATE</t>
  </si>
  <si>
    <t>HEURE</t>
  </si>
  <si>
    <t>NPT</t>
  </si>
  <si>
    <t>TOT</t>
  </si>
  <si>
    <t>IFM</t>
  </si>
  <si>
    <t>OBS1</t>
  </si>
  <si>
    <t>ALTITUDE</t>
  </si>
  <si>
    <t>nages</t>
  </si>
  <si>
    <t>NAGES1</t>
  </si>
  <si>
    <t>BUGEIA Gerard</t>
  </si>
  <si>
    <t>heure_debut</t>
  </si>
  <si>
    <t>heure_fin</t>
  </si>
  <si>
    <t>repetition</t>
  </si>
  <si>
    <t>id_point</t>
  </si>
  <si>
    <t>nom_point</t>
  </si>
  <si>
    <t>id_secteur</t>
  </si>
  <si>
    <t>code_secteur</t>
  </si>
  <si>
    <t>id_circuit</t>
  </si>
  <si>
    <t>circuit</t>
  </si>
  <si>
    <t>region</t>
  </si>
  <si>
    <t>dept</t>
  </si>
  <si>
    <t>commune</t>
  </si>
  <si>
    <t>lat</t>
  </si>
  <si>
    <t>longi</t>
  </si>
  <si>
    <t>alti_moy</t>
  </si>
  <si>
    <t>AIGN1</t>
  </si>
  <si>
    <t>aignes_31</t>
  </si>
  <si>
    <t>Occitanie</t>
  </si>
  <si>
    <t>Haute-Garonne</t>
  </si>
  <si>
    <t>Aignes</t>
  </si>
  <si>
    <t>585744.501082251</t>
  </si>
  <si>
    <t>6249229.5</t>
  </si>
  <si>
    <t>AIGN2</t>
  </si>
  <si>
    <t>AIGN3</t>
  </si>
  <si>
    <t>AIGN4</t>
  </si>
  <si>
    <t>AIGN5</t>
  </si>
  <si>
    <t>AIGN6</t>
  </si>
  <si>
    <t>AIGN7</t>
  </si>
  <si>
    <t>AIGN8</t>
  </si>
  <si>
    <t>AIGVI_1</t>
  </si>
  <si>
    <t>aigvi_11</t>
  </si>
  <si>
    <t>aigvi_1</t>
  </si>
  <si>
    <t>Aude</t>
  </si>
  <si>
    <t>Aigues-Vives</t>
  </si>
  <si>
    <t>663425.517840773</t>
  </si>
  <si>
    <t>6237176.99436776</t>
  </si>
  <si>
    <t>795055.78030303</t>
  </si>
  <si>
    <t>6293482.5</t>
  </si>
  <si>
    <t>AIGVI_2</t>
  </si>
  <si>
    <t>AIGVI_3</t>
  </si>
  <si>
    <t>AIGVI_4</t>
  </si>
  <si>
    <t>AIGVI_5</t>
  </si>
  <si>
    <t>AIGVI_6</t>
  </si>
  <si>
    <t>AIGVI_7</t>
  </si>
  <si>
    <t>Saint-Frichoux</t>
  </si>
  <si>
    <t>AIGVI_8</t>
  </si>
  <si>
    <t>Rieux-Minervois</t>
  </si>
  <si>
    <t>AIGVI_9</t>
  </si>
  <si>
    <t>PuichÃ©ric</t>
  </si>
  <si>
    <t>AIMG_1</t>
  </si>
  <si>
    <t>aimargues_30</t>
  </si>
  <si>
    <t>Gard</t>
  </si>
  <si>
    <t>Aimargues</t>
  </si>
  <si>
    <t>797009.713953488</t>
  </si>
  <si>
    <t>6286091.0</t>
  </si>
  <si>
    <t>AIMG_10</t>
  </si>
  <si>
    <t>AIMG_2</t>
  </si>
  <si>
    <t>AIMG_3</t>
  </si>
  <si>
    <t>AIMG_4</t>
  </si>
  <si>
    <t>AIMG_5</t>
  </si>
  <si>
    <t>AIMG_6</t>
  </si>
  <si>
    <t>AIMG_7</t>
  </si>
  <si>
    <t>AIMG_8</t>
  </si>
  <si>
    <t>AIMG_9</t>
  </si>
  <si>
    <t>AIV1</t>
  </si>
  <si>
    <t>aiv1_30</t>
  </si>
  <si>
    <t>AIV10</t>
  </si>
  <si>
    <t>aiv2_30</t>
  </si>
  <si>
    <t>AIV2</t>
  </si>
  <si>
    <t>AIV3</t>
  </si>
  <si>
    <t>AIV4</t>
  </si>
  <si>
    <t>AIV5</t>
  </si>
  <si>
    <t>AIV6</t>
  </si>
  <si>
    <t>AIV7</t>
  </si>
  <si>
    <t>AIV8</t>
  </si>
  <si>
    <t>AIV9</t>
  </si>
  <si>
    <t>ALL1</t>
  </si>
  <si>
    <t>allauch_13</t>
  </si>
  <si>
    <t>Provence-Alpes-Cote D'Azur</t>
  </si>
  <si>
    <t>Bouches-Du-Rhone</t>
  </si>
  <si>
    <t>Allauch</t>
  </si>
  <si>
    <t>904590.488626627</t>
  </si>
  <si>
    <t>6251976.39610709</t>
  </si>
  <si>
    <t>ALL10</t>
  </si>
  <si>
    <t>ALL11</t>
  </si>
  <si>
    <t>ALL12</t>
  </si>
  <si>
    <t>ALL13</t>
  </si>
  <si>
    <t>ALL14</t>
  </si>
  <si>
    <t>Roquevaire</t>
  </si>
  <si>
    <t>ALL15</t>
  </si>
  <si>
    <t>ALL2</t>
  </si>
  <si>
    <t>ALL3</t>
  </si>
  <si>
    <t>ALL4</t>
  </si>
  <si>
    <t>ALL5</t>
  </si>
  <si>
    <t>ALL6</t>
  </si>
  <si>
    <t>ALL7</t>
  </si>
  <si>
    <t>ALL8</t>
  </si>
  <si>
    <t>ALL9</t>
  </si>
  <si>
    <t>ALLE1</t>
  </si>
  <si>
    <t>alleglf_30</t>
  </si>
  <si>
    <t>AllÃ¨gre-Les-Fumades</t>
  </si>
  <si>
    <t>800176.338970588</t>
  </si>
  <si>
    <t>6345477.0</t>
  </si>
  <si>
    <t>ALLE10</t>
  </si>
  <si>
    <t>ALLE2</t>
  </si>
  <si>
    <t>ALLE3</t>
  </si>
  <si>
    <t>ALLE4</t>
  </si>
  <si>
    <t>ALLE5</t>
  </si>
  <si>
    <t>ALLE6</t>
  </si>
  <si>
    <t>ALLE7</t>
  </si>
  <si>
    <t>ALLE8</t>
  </si>
  <si>
    <t>ALLE9</t>
  </si>
  <si>
    <t>ARAMON_B1</t>
  </si>
  <si>
    <t>aramon1_30</t>
  </si>
  <si>
    <t>Aramon</t>
  </si>
  <si>
    <t>834767.538558786</t>
  </si>
  <si>
    <t>6312595.0</t>
  </si>
  <si>
    <t>ARAMON_B2</t>
  </si>
  <si>
    <t>ARAMON_B3</t>
  </si>
  <si>
    <t>ARAMON_B4</t>
  </si>
  <si>
    <t>ARAMON_B5</t>
  </si>
  <si>
    <t>ARAMON_B6</t>
  </si>
  <si>
    <t>ARAMON_B7</t>
  </si>
  <si>
    <t>ARAMON_B8</t>
  </si>
  <si>
    <t>ARAMON2</t>
  </si>
  <si>
    <t>aramon2_30</t>
  </si>
  <si>
    <t>ARAMON3</t>
  </si>
  <si>
    <t>ARAMON4</t>
  </si>
  <si>
    <t>ARAMON5</t>
  </si>
  <si>
    <t>ARAMON6</t>
  </si>
  <si>
    <t>ARAMON7</t>
  </si>
  <si>
    <t>ARAMON8</t>
  </si>
  <si>
    <t>ARB1</t>
  </si>
  <si>
    <t>arbois_13</t>
  </si>
  <si>
    <t>Aix-En-Provence</t>
  </si>
  <si>
    <t>885721.889221011</t>
  </si>
  <si>
    <t>6268165.94583494</t>
  </si>
  <si>
    <t>ARB2</t>
  </si>
  <si>
    <t>ARB3</t>
  </si>
  <si>
    <t>ARB4</t>
  </si>
  <si>
    <t>ARB5</t>
  </si>
  <si>
    <t>ARB6</t>
  </si>
  <si>
    <t>ARB7</t>
  </si>
  <si>
    <t>ARB8</t>
  </si>
  <si>
    <t>ARB9</t>
  </si>
  <si>
    <t>ARN1</t>
  </si>
  <si>
    <t>st_arnac_66</t>
  </si>
  <si>
    <t>Pyrenees-Orientales</t>
  </si>
  <si>
    <t>Saint-Arnac</t>
  </si>
  <si>
    <t>662104.7</t>
  </si>
  <si>
    <t>6186194.5</t>
  </si>
  <si>
    <t>ARN2</t>
  </si>
  <si>
    <t>ARN3</t>
  </si>
  <si>
    <t>ARN4</t>
  </si>
  <si>
    <t>ARN5</t>
  </si>
  <si>
    <t>ARN6</t>
  </si>
  <si>
    <t>ASPR_1</t>
  </si>
  <si>
    <t>asperes_30</t>
  </si>
  <si>
    <t>AspÃ¨res</t>
  </si>
  <si>
    <t>783449.01480464</t>
  </si>
  <si>
    <t>6301372.0</t>
  </si>
  <si>
    <t>ASPR_10</t>
  </si>
  <si>
    <t>ASPR_2</t>
  </si>
  <si>
    <t>ASPR_3</t>
  </si>
  <si>
    <t>ASPR_4</t>
  </si>
  <si>
    <t>ASPR_5</t>
  </si>
  <si>
    <t>ASPR_6</t>
  </si>
  <si>
    <t>ASPR_7</t>
  </si>
  <si>
    <t>ASPR_8</t>
  </si>
  <si>
    <t>ASPR_9</t>
  </si>
  <si>
    <t>AUB1_1</t>
  </si>
  <si>
    <t>celles_10</t>
  </si>
  <si>
    <t>celles</t>
  </si>
  <si>
    <t>Grand Est</t>
  </si>
  <si>
    <t>Aube</t>
  </si>
  <si>
    <t>Celles-Sur-Ource</t>
  </si>
  <si>
    <t>805687.07751938</t>
  </si>
  <si>
    <t>6775605.5</t>
  </si>
  <si>
    <t>AUB1_10</t>
  </si>
  <si>
    <t>AUB1_11</t>
  </si>
  <si>
    <t>AUB1_12</t>
  </si>
  <si>
    <t>AUB1_13</t>
  </si>
  <si>
    <t>AUB1_14</t>
  </si>
  <si>
    <t>AUB1_15</t>
  </si>
  <si>
    <t>AUB1_16</t>
  </si>
  <si>
    <t>AUB1_17</t>
  </si>
  <si>
    <t>AUB1_18</t>
  </si>
  <si>
    <t>AUB1_2</t>
  </si>
  <si>
    <t>Merrey-Sur-Arce</t>
  </si>
  <si>
    <t>AUB1_3</t>
  </si>
  <si>
    <t>AUB1_4</t>
  </si>
  <si>
    <t>AUB1_5</t>
  </si>
  <si>
    <t>AUB1_6</t>
  </si>
  <si>
    <t>AUB1_7</t>
  </si>
  <si>
    <t>AUB1_8</t>
  </si>
  <si>
    <t>AUB1_9</t>
  </si>
  <si>
    <t>AUB2_1</t>
  </si>
  <si>
    <t>loches_10</t>
  </si>
  <si>
    <t>loches</t>
  </si>
  <si>
    <t>Loches-Sur-Ource</t>
  </si>
  <si>
    <t>812151.425</t>
  </si>
  <si>
    <t>6775516.5</t>
  </si>
  <si>
    <t>AUB2_10</t>
  </si>
  <si>
    <t>AUB2_11</t>
  </si>
  <si>
    <t>AUB2_12</t>
  </si>
  <si>
    <t>AUB2_13</t>
  </si>
  <si>
    <t>AUB2_14</t>
  </si>
  <si>
    <t>AUB2_15</t>
  </si>
  <si>
    <t>AUB2_16</t>
  </si>
  <si>
    <t>AUB2_17</t>
  </si>
  <si>
    <t>AUB2_18</t>
  </si>
  <si>
    <t>AUB2_2</t>
  </si>
  <si>
    <t>AUB2_3</t>
  </si>
  <si>
    <t>AUB2_4</t>
  </si>
  <si>
    <t>AUB2_5</t>
  </si>
  <si>
    <t>AUB2_6</t>
  </si>
  <si>
    <t>AUB2_7</t>
  </si>
  <si>
    <t>AUB2_8</t>
  </si>
  <si>
    <t>AUB2_9</t>
  </si>
  <si>
    <t>AUB3_1</t>
  </si>
  <si>
    <t>fontette_10</t>
  </si>
  <si>
    <t>usage</t>
  </si>
  <si>
    <t>Fontette</t>
  </si>
  <si>
    <t>821402.77734375</t>
  </si>
  <si>
    <t>6777482.5</t>
  </si>
  <si>
    <t>AUB3_10</t>
  </si>
  <si>
    <t>AUB3_11</t>
  </si>
  <si>
    <t>AUB3_12</t>
  </si>
  <si>
    <t>AUB3_13</t>
  </si>
  <si>
    <t>AUB3_14</t>
  </si>
  <si>
    <t>AUB3_15</t>
  </si>
  <si>
    <t>AUB3_16</t>
  </si>
  <si>
    <t>AUB3_17</t>
  </si>
  <si>
    <t>AUB3_18</t>
  </si>
  <si>
    <t>AUB3_2</t>
  </si>
  <si>
    <t>AUB3_3</t>
  </si>
  <si>
    <t>AUB3_4</t>
  </si>
  <si>
    <t>AUB3_5</t>
  </si>
  <si>
    <t>AUB3_6</t>
  </si>
  <si>
    <t>AUB3_7</t>
  </si>
  <si>
    <t>AUB3_8</t>
  </si>
  <si>
    <t>AUB3_9</t>
  </si>
  <si>
    <t>AUB4_1</t>
  </si>
  <si>
    <t>landreville_10</t>
  </si>
  <si>
    <t>landreville</t>
  </si>
  <si>
    <t>Landreville</t>
  </si>
  <si>
    <t>809269.298484848</t>
  </si>
  <si>
    <t>6776084.0</t>
  </si>
  <si>
    <t>AUB4_2</t>
  </si>
  <si>
    <t>AUB4_3</t>
  </si>
  <si>
    <t>AUB4_4</t>
  </si>
  <si>
    <t>AUB4_5</t>
  </si>
  <si>
    <t>AUB4_6</t>
  </si>
  <si>
    <t>AUB4_7</t>
  </si>
  <si>
    <t>AUB4_8</t>
  </si>
  <si>
    <t>AUBIE_1</t>
  </si>
  <si>
    <t>aubiet1_32</t>
  </si>
  <si>
    <t>Est</t>
  </si>
  <si>
    <t>Gers</t>
  </si>
  <si>
    <t>Aubiet</t>
  </si>
  <si>
    <t>521801.384958258</t>
  </si>
  <si>
    <t>6286133.30417371</t>
  </si>
  <si>
    <t>AUBIE_2</t>
  </si>
  <si>
    <t>AUBIE_3</t>
  </si>
  <si>
    <t>AUBIE_4</t>
  </si>
  <si>
    <t>AUBIE_5</t>
  </si>
  <si>
    <t>AUBIE_6</t>
  </si>
  <si>
    <t>AUBIE_7</t>
  </si>
  <si>
    <t>AUBIE_8</t>
  </si>
  <si>
    <t>AUBIE_9</t>
  </si>
  <si>
    <t>AUBIO_10</t>
  </si>
  <si>
    <t>aubiet2_32</t>
  </si>
  <si>
    <t>Ouest</t>
  </si>
  <si>
    <t>AUBIO_11</t>
  </si>
  <si>
    <t>AUBIO_12</t>
  </si>
  <si>
    <t>AUBIO_13</t>
  </si>
  <si>
    <t>AUBIO_14</t>
  </si>
  <si>
    <t>AUBIO_15</t>
  </si>
  <si>
    <t>AUBIO_16</t>
  </si>
  <si>
    <t>AUBIO_17</t>
  </si>
  <si>
    <t>AUBIO_18</t>
  </si>
  <si>
    <t>AUBIS_19</t>
  </si>
  <si>
    <t>aubiet3_32</t>
  </si>
  <si>
    <t>Sud</t>
  </si>
  <si>
    <t>AUBIS_20</t>
  </si>
  <si>
    <t>AUBIS_21</t>
  </si>
  <si>
    <t>AUBIS_22</t>
  </si>
  <si>
    <t>AUBIS_23</t>
  </si>
  <si>
    <t>AUBIS_24</t>
  </si>
  <si>
    <t>AUBIS_25</t>
  </si>
  <si>
    <t>AUBIS_26</t>
  </si>
  <si>
    <t>AUBIS_27</t>
  </si>
  <si>
    <t>AUJG_1</t>
  </si>
  <si>
    <t>aujargues_30</t>
  </si>
  <si>
    <t>Aujargues</t>
  </si>
  <si>
    <t>790898.703947368</t>
  </si>
  <si>
    <t>6299843.0</t>
  </si>
  <si>
    <t>AUJG_2</t>
  </si>
  <si>
    <t>AUJG_3</t>
  </si>
  <si>
    <t>AUJG_4</t>
  </si>
  <si>
    <t>AUJG_5</t>
  </si>
  <si>
    <t>AUJG_6</t>
  </si>
  <si>
    <t>AUJG_7</t>
  </si>
  <si>
    <t>AUR1</t>
  </si>
  <si>
    <t>aureille1_13</t>
  </si>
  <si>
    <t>Centre</t>
  </si>
  <si>
    <t>Aureille</t>
  </si>
  <si>
    <t>856678.435558014</t>
  </si>
  <si>
    <t>6290695.03664102</t>
  </si>
  <si>
    <t>AUR10</t>
  </si>
  <si>
    <t>aureille2_13</t>
  </si>
  <si>
    <t>AUR11</t>
  </si>
  <si>
    <t>AUR12</t>
  </si>
  <si>
    <t>AUR13</t>
  </si>
  <si>
    <t>AUR14</t>
  </si>
  <si>
    <t>AUR15</t>
  </si>
  <si>
    <t>AUR16</t>
  </si>
  <si>
    <t>AUR17</t>
  </si>
  <si>
    <t>AUR18</t>
  </si>
  <si>
    <t>AUR19</t>
  </si>
  <si>
    <t>AUR2</t>
  </si>
  <si>
    <t>AUR20</t>
  </si>
  <si>
    <t>AUR21</t>
  </si>
  <si>
    <t>AUR22</t>
  </si>
  <si>
    <t>aureille3_13</t>
  </si>
  <si>
    <t>AUR23</t>
  </si>
  <si>
    <t>AUR24</t>
  </si>
  <si>
    <t>AUR25</t>
  </si>
  <si>
    <t>AUR26</t>
  </si>
  <si>
    <t>AUR27</t>
  </si>
  <si>
    <t>AUR28</t>
  </si>
  <si>
    <t>AUR29</t>
  </si>
  <si>
    <t>AUR3</t>
  </si>
  <si>
    <t>AUR30</t>
  </si>
  <si>
    <t>aureille4_13</t>
  </si>
  <si>
    <t>Tapie</t>
  </si>
  <si>
    <t>AUR31</t>
  </si>
  <si>
    <t>AUR32</t>
  </si>
  <si>
    <t>AUR33</t>
  </si>
  <si>
    <t>AUR34</t>
  </si>
  <si>
    <t>AUR35</t>
  </si>
  <si>
    <t>AUR36</t>
  </si>
  <si>
    <t>AUR37</t>
  </si>
  <si>
    <t>AUR4</t>
  </si>
  <si>
    <t>AUR5</t>
  </si>
  <si>
    <t>AUR6</t>
  </si>
  <si>
    <t>AUR7</t>
  </si>
  <si>
    <t>AUR8</t>
  </si>
  <si>
    <t>AUR9</t>
  </si>
  <si>
    <t>AURIN_1</t>
  </si>
  <si>
    <t>aurin_31</t>
  </si>
  <si>
    <t>Aurin</t>
  </si>
  <si>
    <t>593481.963675214</t>
  </si>
  <si>
    <t>6271617.0</t>
  </si>
  <si>
    <t>AURIN_2</t>
  </si>
  <si>
    <t>AURIN_3</t>
  </si>
  <si>
    <t>AURIN_4</t>
  </si>
  <si>
    <t>AURIN_5</t>
  </si>
  <si>
    <t>AURIN_6</t>
  </si>
  <si>
    <t>AURIN_7</t>
  </si>
  <si>
    <t>AURIN_8</t>
  </si>
  <si>
    <t>AURIOL1</t>
  </si>
  <si>
    <t>auriolles_33</t>
  </si>
  <si>
    <t>Nouvelle-Aquitaine</t>
  </si>
  <si>
    <t>Gironde</t>
  </si>
  <si>
    <t>Auriolles</t>
  </si>
  <si>
    <t>466089.632471264</t>
  </si>
  <si>
    <t>6408138.5</t>
  </si>
  <si>
    <t>AURIOL10</t>
  </si>
  <si>
    <t>AURIOL2</t>
  </si>
  <si>
    <t>AURIOL3</t>
  </si>
  <si>
    <t>AURIOL4</t>
  </si>
  <si>
    <t>AURIOL5</t>
  </si>
  <si>
    <t>AURIOL6</t>
  </si>
  <si>
    <t>AURIOL7</t>
  </si>
  <si>
    <t>AURIOL8</t>
  </si>
  <si>
    <t>AURIOL9</t>
  </si>
  <si>
    <t>AUTER_1</t>
  </si>
  <si>
    <t>auterive_31</t>
  </si>
  <si>
    <t>Auterive</t>
  </si>
  <si>
    <t>575911.567317754</t>
  </si>
  <si>
    <t>6252171.0</t>
  </si>
  <si>
    <t>AUTER_2</t>
  </si>
  <si>
    <t>AUTER_3</t>
  </si>
  <si>
    <t>AUTER_4</t>
  </si>
  <si>
    <t>AUTER_5</t>
  </si>
  <si>
    <t>AUTER_6</t>
  </si>
  <si>
    <t>AUTER_7</t>
  </si>
  <si>
    <t>AUTER_8</t>
  </si>
  <si>
    <t>AUTER_9</t>
  </si>
  <si>
    <t>AVA1</t>
  </si>
  <si>
    <t>avancon_05</t>
  </si>
  <si>
    <t>Hautes-Alpes</t>
  </si>
  <si>
    <t>AvanÃ§on</t>
  </si>
  <si>
    <t>953444.80994152</t>
  </si>
  <si>
    <t>6386963.0</t>
  </si>
  <si>
    <t>AVA10</t>
  </si>
  <si>
    <t>AVA11</t>
  </si>
  <si>
    <t>AVA12</t>
  </si>
  <si>
    <t>AVA13</t>
  </si>
  <si>
    <t>AVA14</t>
  </si>
  <si>
    <t>AVA15</t>
  </si>
  <si>
    <t>AVA16</t>
  </si>
  <si>
    <t>AVA17</t>
  </si>
  <si>
    <t>AVA18</t>
  </si>
  <si>
    <t>AVA19</t>
  </si>
  <si>
    <t>AVA2</t>
  </si>
  <si>
    <t>AVA20</t>
  </si>
  <si>
    <t>AVA21</t>
  </si>
  <si>
    <t>AVA22</t>
  </si>
  <si>
    <t>AVA23</t>
  </si>
  <si>
    <t>AVA3</t>
  </si>
  <si>
    <t>AVA4</t>
  </si>
  <si>
    <t>AVA5</t>
  </si>
  <si>
    <t>AVA6</t>
  </si>
  <si>
    <t>AVA7</t>
  </si>
  <si>
    <t>AVA8</t>
  </si>
  <si>
    <t>AVA9</t>
  </si>
  <si>
    <t>BAGES_1</t>
  </si>
  <si>
    <t>bages_66</t>
  </si>
  <si>
    <t>Bages</t>
  </si>
  <si>
    <t>691445.914772727</t>
  </si>
  <si>
    <t>6166436.5</t>
  </si>
  <si>
    <t>BAGES_2</t>
  </si>
  <si>
    <t>BAGES_3</t>
  </si>
  <si>
    <t>BAGES_4</t>
  </si>
  <si>
    <t>BAGES_5</t>
  </si>
  <si>
    <t>Ortaffa</t>
  </si>
  <si>
    <t>BAGES_6</t>
  </si>
  <si>
    <t>BAGES_7</t>
  </si>
  <si>
    <t>BAGES_8</t>
  </si>
  <si>
    <t>BAIX_1</t>
  </si>
  <si>
    <t>baixas_66</t>
  </si>
  <si>
    <t>Baixas</t>
  </si>
  <si>
    <t>684009.200794643</t>
  </si>
  <si>
    <t>6182724.5</t>
  </si>
  <si>
    <t>BAIX_2</t>
  </si>
  <si>
    <t>BAIX_3</t>
  </si>
  <si>
    <t>BAIX_4</t>
  </si>
  <si>
    <t>BAIX_5</t>
  </si>
  <si>
    <t>BAIX_6</t>
  </si>
  <si>
    <t>BAIX_7</t>
  </si>
  <si>
    <t>BAIX_8</t>
  </si>
  <si>
    <t>BAIX_9</t>
  </si>
  <si>
    <t>BALS1</t>
  </si>
  <si>
    <t>balsiege1_48</t>
  </si>
  <si>
    <t>Balsiege_1</t>
  </si>
  <si>
    <t>Lozere</t>
  </si>
  <si>
    <t>BalsiÃ¨ges</t>
  </si>
  <si>
    <t>735086.83930921</t>
  </si>
  <si>
    <t>6375415.5</t>
  </si>
  <si>
    <t>BALS2</t>
  </si>
  <si>
    <t>BALS3</t>
  </si>
  <si>
    <t>BALS4</t>
  </si>
  <si>
    <t>BALS5</t>
  </si>
  <si>
    <t>BALS6</t>
  </si>
  <si>
    <t>balsiege2_48</t>
  </si>
  <si>
    <t>BALS7</t>
  </si>
  <si>
    <t>BALS8</t>
  </si>
  <si>
    <t>BAN1</t>
  </si>
  <si>
    <t>batie_neuve1_05</t>
  </si>
  <si>
    <t>La BÃ¢tie-Neuve</t>
  </si>
  <si>
    <t>954804.736619718</t>
  </si>
  <si>
    <t>6391828.0</t>
  </si>
  <si>
    <t>BAN10</t>
  </si>
  <si>
    <t>BAN11</t>
  </si>
  <si>
    <t>BAN12</t>
  </si>
  <si>
    <t>batie_neuve2_05</t>
  </si>
  <si>
    <t>Montgardin</t>
  </si>
  <si>
    <t>BAN13</t>
  </si>
  <si>
    <t>BAN14</t>
  </si>
  <si>
    <t>BAN15</t>
  </si>
  <si>
    <t>BAN16</t>
  </si>
  <si>
    <t>BAN17</t>
  </si>
  <si>
    <t>BAN18</t>
  </si>
  <si>
    <t>BAN19</t>
  </si>
  <si>
    <t>BAN2</t>
  </si>
  <si>
    <t>BAN20</t>
  </si>
  <si>
    <t>BAN21</t>
  </si>
  <si>
    <t>BAN3</t>
  </si>
  <si>
    <t>BAN4</t>
  </si>
  <si>
    <t>BAN5</t>
  </si>
  <si>
    <t>BAN6</t>
  </si>
  <si>
    <t>BAN7</t>
  </si>
  <si>
    <t>BAN8</t>
  </si>
  <si>
    <t>BAN9</t>
  </si>
  <si>
    <t>BARASSE_1</t>
  </si>
  <si>
    <t>barasse_13</t>
  </si>
  <si>
    <t>Barasse</t>
  </si>
  <si>
    <t>Marseille</t>
  </si>
  <si>
    <t>903346.812160828</t>
  </si>
  <si>
    <t>6239231.42014131</t>
  </si>
  <si>
    <t>BARASSE_2</t>
  </si>
  <si>
    <t>BARASSE_3</t>
  </si>
  <si>
    <t>BARASSE_4</t>
  </si>
  <si>
    <t>BARASSE_5</t>
  </si>
  <si>
    <t>BARASSE_6</t>
  </si>
  <si>
    <t>BARASSE_7</t>
  </si>
  <si>
    <t>BARASSE_8</t>
  </si>
  <si>
    <t>BARJ1</t>
  </si>
  <si>
    <t>barjac_48</t>
  </si>
  <si>
    <t>Barjac</t>
  </si>
  <si>
    <t>807526.5706567441</t>
  </si>
  <si>
    <t>6358123.5</t>
  </si>
  <si>
    <t>732846.05</t>
  </si>
  <si>
    <t>6380538.5</t>
  </si>
  <si>
    <t>BARJ10</t>
  </si>
  <si>
    <t>Nord</t>
  </si>
  <si>
    <t>BARJ11</t>
  </si>
  <si>
    <t>BARJ12</t>
  </si>
  <si>
    <t>BARJ13</t>
  </si>
  <si>
    <t>BARJ14</t>
  </si>
  <si>
    <t>BARJ15</t>
  </si>
  <si>
    <t>BARJ2</t>
  </si>
  <si>
    <t>BARJ3</t>
  </si>
  <si>
    <t>BARJ4</t>
  </si>
  <si>
    <t>BARJ5</t>
  </si>
  <si>
    <t>BARJ6</t>
  </si>
  <si>
    <t>BARJ7</t>
  </si>
  <si>
    <t>BARJ8</t>
  </si>
  <si>
    <t>BARJ9</t>
  </si>
  <si>
    <t>BARON1</t>
  </si>
  <si>
    <t>baron_30</t>
  </si>
  <si>
    <t>Baron</t>
  </si>
  <si>
    <t>802789.281796304</t>
  </si>
  <si>
    <t>6328709.8059322</t>
  </si>
  <si>
    <t>BARON10</t>
  </si>
  <si>
    <t>Foissac</t>
  </si>
  <si>
    <t>BARON2</t>
  </si>
  <si>
    <t>BARON3</t>
  </si>
  <si>
    <t>BARON4</t>
  </si>
  <si>
    <t>BARON5</t>
  </si>
  <si>
    <t>Aigaliers</t>
  </si>
  <si>
    <t>BARON6</t>
  </si>
  <si>
    <t>BARON7</t>
  </si>
  <si>
    <t>BARON8</t>
  </si>
  <si>
    <t>BARON9</t>
  </si>
  <si>
    <t>Serviers-Et-Labaume</t>
  </si>
  <si>
    <t>BARSPC_1</t>
  </si>
  <si>
    <t>barspc_30</t>
  </si>
  <si>
    <t>806918.597402597</t>
  </si>
  <si>
    <t>6356870.5</t>
  </si>
  <si>
    <t>BARSPC_2</t>
  </si>
  <si>
    <t>BARSPC_3</t>
  </si>
  <si>
    <t>BARSPC_4</t>
  </si>
  <si>
    <t>BARSPC_5</t>
  </si>
  <si>
    <t>BARSPC_6</t>
  </si>
  <si>
    <t>BARSPC_7</t>
  </si>
  <si>
    <t>BARSPC_8</t>
  </si>
  <si>
    <t>BARSPC_9</t>
  </si>
  <si>
    <t>Saint-Privat-De-Champclos</t>
  </si>
  <si>
    <t>BAV1</t>
  </si>
  <si>
    <t>batie_vieille_05</t>
  </si>
  <si>
    <t>La BÃ¢tie-Vieille</t>
  </si>
  <si>
    <t>950914.057471264</t>
  </si>
  <si>
    <t>6388578.0</t>
  </si>
  <si>
    <t>BAV10</t>
  </si>
  <si>
    <t>BAV11</t>
  </si>
  <si>
    <t>BAV12</t>
  </si>
  <si>
    <t>BAV2</t>
  </si>
  <si>
    <t>BAV3</t>
  </si>
  <si>
    <t>BAV4</t>
  </si>
  <si>
    <t>BAV5</t>
  </si>
  <si>
    <t>BAV6</t>
  </si>
  <si>
    <t>BAV7</t>
  </si>
  <si>
    <t>BAV8</t>
  </si>
  <si>
    <t>BAV9</t>
  </si>
  <si>
    <t>BEAU1</t>
  </si>
  <si>
    <t>beaussac_46</t>
  </si>
  <si>
    <t>Lot</t>
  </si>
  <si>
    <t>Carlucet</t>
  </si>
  <si>
    <t>592263.805634072</t>
  </si>
  <si>
    <t>6401147.06508431</t>
  </si>
  <si>
    <t>BEAU2</t>
  </si>
  <si>
    <t>Le Bastit</t>
  </si>
  <si>
    <t>BEAU3</t>
  </si>
  <si>
    <t>BEAU4</t>
  </si>
  <si>
    <t>BEAU5</t>
  </si>
  <si>
    <t>BEAU6</t>
  </si>
  <si>
    <t>BEAU7</t>
  </si>
  <si>
    <t>BEAU8</t>
  </si>
  <si>
    <t>BEAU9</t>
  </si>
  <si>
    <t>BECAM_1</t>
  </si>
  <si>
    <t>becam_31</t>
  </si>
  <si>
    <t>Beauville</t>
  </si>
  <si>
    <t>601171.704918033</t>
  </si>
  <si>
    <t>6265141.0</t>
  </si>
  <si>
    <t>BECAM_2</t>
  </si>
  <si>
    <t>BECAM_3</t>
  </si>
  <si>
    <t>BECAM_4</t>
  </si>
  <si>
    <t>BECAM_5</t>
  </si>
  <si>
    <t>Cambiac</t>
  </si>
  <si>
    <t>BECAM_6</t>
  </si>
  <si>
    <t>BECAM_7</t>
  </si>
  <si>
    <t>BECAM_8</t>
  </si>
  <si>
    <t>BEL1</t>
  </si>
  <si>
    <t>belugue_13</t>
  </si>
  <si>
    <t>Arles</t>
  </si>
  <si>
    <t>836056.410839292</t>
  </si>
  <si>
    <t>6258771.71</t>
  </si>
  <si>
    <t>BEL2</t>
  </si>
  <si>
    <t>BEL3</t>
  </si>
  <si>
    <t>BEL4</t>
  </si>
  <si>
    <t>BEL5</t>
  </si>
  <si>
    <t>BEL6</t>
  </si>
  <si>
    <t>BEL7</t>
  </si>
  <si>
    <t>BEL8</t>
  </si>
  <si>
    <t>BELLE1</t>
  </si>
  <si>
    <t>bellegarde_30</t>
  </si>
  <si>
    <t>Bellegarde</t>
  </si>
  <si>
    <t>820705.256625097</t>
  </si>
  <si>
    <t>6295535.0</t>
  </si>
  <si>
    <t>BELLE2</t>
  </si>
  <si>
    <t>BELLE3</t>
  </si>
  <si>
    <t>BELLE4</t>
  </si>
  <si>
    <t>BELLE5</t>
  </si>
  <si>
    <t>BELLE6</t>
  </si>
  <si>
    <t>BELLE7</t>
  </si>
  <si>
    <t>BELLE8</t>
  </si>
  <si>
    <t>BELLE9</t>
  </si>
  <si>
    <t>BELMH_1</t>
  </si>
  <si>
    <t>belmh_31</t>
  </si>
  <si>
    <t>Mourvilles-Hautes</t>
  </si>
  <si>
    <t>604876.665289443</t>
  </si>
  <si>
    <t>6259671.48006875</t>
  </si>
  <si>
    <t>BELMH_2</t>
  </si>
  <si>
    <t>BELMH_3</t>
  </si>
  <si>
    <t>BELMH_4</t>
  </si>
  <si>
    <t>BELMH_5</t>
  </si>
  <si>
    <t>BÃ©lesta-En-Lauragais</t>
  </si>
  <si>
    <t>BELMH_6</t>
  </si>
  <si>
    <t>BELMH_7</t>
  </si>
  <si>
    <t>BELMH_8</t>
  </si>
  <si>
    <t>BER10</t>
  </si>
  <si>
    <t>bertrands_83</t>
  </si>
  <si>
    <t>Bertrands_1</t>
  </si>
  <si>
    <t>Var</t>
  </si>
  <si>
    <t>Le Cannet-Des-Maures</t>
  </si>
  <si>
    <t>976203.971475105</t>
  </si>
  <si>
    <t>6257192.19283231</t>
  </si>
  <si>
    <t>BER11</t>
  </si>
  <si>
    <t>BER12</t>
  </si>
  <si>
    <t>BER13</t>
  </si>
  <si>
    <t>BER14</t>
  </si>
  <si>
    <t>BER15</t>
  </si>
  <si>
    <t>BER16</t>
  </si>
  <si>
    <t>BER9</t>
  </si>
  <si>
    <t>BOUVI_1</t>
  </si>
  <si>
    <t>bouvi_31</t>
  </si>
  <si>
    <t>Villaudric</t>
  </si>
  <si>
    <t>573493.125</t>
  </si>
  <si>
    <t>6302642.5</t>
  </si>
  <si>
    <t>BOUVI_2</t>
  </si>
  <si>
    <t>BOUVI_3</t>
  </si>
  <si>
    <t>BOUVI_4</t>
  </si>
  <si>
    <t>BOUVI_5</t>
  </si>
  <si>
    <t>Bouloc</t>
  </si>
  <si>
    <t>BOUVI_6</t>
  </si>
  <si>
    <t>BOUVI_7</t>
  </si>
  <si>
    <t>BOUVI_8</t>
  </si>
  <si>
    <t>BOUVI_9</t>
  </si>
  <si>
    <t>BRE1</t>
  </si>
  <si>
    <t>brenas_34</t>
  </si>
  <si>
    <t>Herault</t>
  </si>
  <si>
    <t>Brenas</t>
  </si>
  <si>
    <t>721043.626707039</t>
  </si>
  <si>
    <t>6282383.0</t>
  </si>
  <si>
    <t>BRE2</t>
  </si>
  <si>
    <t>BRE3</t>
  </si>
  <si>
    <t>BRE4</t>
  </si>
  <si>
    <t>BRE5</t>
  </si>
  <si>
    <t>BRE6</t>
  </si>
  <si>
    <t>BRE7</t>
  </si>
  <si>
    <t>BRE8</t>
  </si>
  <si>
    <t>MÃ©rifons</t>
  </si>
  <si>
    <t>BRI1</t>
  </si>
  <si>
    <t>brignoles_83</t>
  </si>
  <si>
    <t>Brignoles_1</t>
  </si>
  <si>
    <t>Brignoles</t>
  </si>
  <si>
    <t>953968.075</t>
  </si>
  <si>
    <t>6259189.0</t>
  </si>
  <si>
    <t>BRI2</t>
  </si>
  <si>
    <t>BRI3</t>
  </si>
  <si>
    <t>BRI4</t>
  </si>
  <si>
    <t>BRIAN1</t>
  </si>
  <si>
    <t>brianconnet_06</t>
  </si>
  <si>
    <t>Alpes-Maritimes</t>
  </si>
  <si>
    <t>BrianÃ§onnet</t>
  </si>
  <si>
    <t>1000914.53836814</t>
  </si>
  <si>
    <t>6314385.0</t>
  </si>
  <si>
    <t>BRIAN2</t>
  </si>
  <si>
    <t>BRIAN3</t>
  </si>
  <si>
    <t>BRIAN4</t>
  </si>
  <si>
    <t>BRIAN5</t>
  </si>
  <si>
    <t>BRIAN6</t>
  </si>
  <si>
    <t>BRIAN7</t>
  </si>
  <si>
    <t>BRIAN8</t>
  </si>
  <si>
    <t>BRN_1</t>
  </si>
  <si>
    <t>bernis_30</t>
  </si>
  <si>
    <t>Bernis</t>
  </si>
  <si>
    <t>803993.00201613</t>
  </si>
  <si>
    <t>6297304.99999999</t>
  </si>
  <si>
    <t>BRN_2</t>
  </si>
  <si>
    <t>BRN_3</t>
  </si>
  <si>
    <t>BRN_4</t>
  </si>
  <si>
    <t>BRN_5</t>
  </si>
  <si>
    <t>BRN_6</t>
  </si>
  <si>
    <t>BRN_7</t>
  </si>
  <si>
    <t>BSA1</t>
  </si>
  <si>
    <t>bsa1_07</t>
  </si>
  <si>
    <t>Auvergne-Rhone-Alpes</t>
  </si>
  <si>
    <t>Ardeche</t>
  </si>
  <si>
    <t>Bourg-Saint-AndÃ©ol</t>
  </si>
  <si>
    <t>828208.735748219</t>
  </si>
  <si>
    <t>6365291.5</t>
  </si>
  <si>
    <t>BSA10</t>
  </si>
  <si>
    <t>bsa2_07</t>
  </si>
  <si>
    <t>BSA11</t>
  </si>
  <si>
    <t>BSA12</t>
  </si>
  <si>
    <t>BSA13</t>
  </si>
  <si>
    <t>BSA14</t>
  </si>
  <si>
    <t>BSA15</t>
  </si>
  <si>
    <t>BSA16</t>
  </si>
  <si>
    <t>bsa3_07</t>
  </si>
  <si>
    <t>BSA17</t>
  </si>
  <si>
    <t>BSA18</t>
  </si>
  <si>
    <t>BSA19</t>
  </si>
  <si>
    <t>BSA2</t>
  </si>
  <si>
    <t>BSA20</t>
  </si>
  <si>
    <t>BSA21</t>
  </si>
  <si>
    <t>BSA22</t>
  </si>
  <si>
    <t>BSA23</t>
  </si>
  <si>
    <t>BSA24</t>
  </si>
  <si>
    <t>bsa4_07</t>
  </si>
  <si>
    <t>BSA25</t>
  </si>
  <si>
    <t>BSA26</t>
  </si>
  <si>
    <t>BSA27</t>
  </si>
  <si>
    <t>BSA28</t>
  </si>
  <si>
    <t>BSA29</t>
  </si>
  <si>
    <t>BSA3</t>
  </si>
  <si>
    <t>BSA4</t>
  </si>
  <si>
    <t>BSA5</t>
  </si>
  <si>
    <t>BSA6</t>
  </si>
  <si>
    <t>BSA7</t>
  </si>
  <si>
    <t>BSA8</t>
  </si>
  <si>
    <t>BSA9</t>
  </si>
  <si>
    <t>BSBS_1</t>
  </si>
  <si>
    <t>bsbs_31</t>
  </si>
  <si>
    <t>Saussens</t>
  </si>
  <si>
    <t>595736.988636364</t>
  </si>
  <si>
    <t>6279280.5</t>
  </si>
  <si>
    <t>BSBS_2</t>
  </si>
  <si>
    <t>Bourg-Saint-Bernard</t>
  </si>
  <si>
    <t>BSBS_3</t>
  </si>
  <si>
    <t>BSBS_4</t>
  </si>
  <si>
    <t>BSBS_5</t>
  </si>
  <si>
    <t>BSBS_6</t>
  </si>
  <si>
    <t>BSBS_7</t>
  </si>
  <si>
    <t>BSBS_8</t>
  </si>
  <si>
    <t>BSBS_9</t>
  </si>
  <si>
    <t>BSL1</t>
  </si>
  <si>
    <t>boujan_34</t>
  </si>
  <si>
    <t>BÃ©ziers</t>
  </si>
  <si>
    <t>720435.888076788</t>
  </si>
  <si>
    <t>6252864.0</t>
  </si>
  <si>
    <t>BSL2</t>
  </si>
  <si>
    <t>BSL3</t>
  </si>
  <si>
    <t>BSL4</t>
  </si>
  <si>
    <t>Boujan-Sur-Libron</t>
  </si>
  <si>
    <t>BSL5</t>
  </si>
  <si>
    <t>BSL6</t>
  </si>
  <si>
    <t>BSL7</t>
  </si>
  <si>
    <t>BSL8</t>
  </si>
  <si>
    <t>CABA1</t>
  </si>
  <si>
    <t>cabanes_13</t>
  </si>
  <si>
    <t>Saintes-Maries-De-La-Mer</t>
  </si>
  <si>
    <t>817881.091709125</t>
  </si>
  <si>
    <t>6272082.87803453</t>
  </si>
  <si>
    <t>CABA2</t>
  </si>
  <si>
    <t>CABA3</t>
  </si>
  <si>
    <t>CABA4</t>
  </si>
  <si>
    <t>CABA5</t>
  </si>
  <si>
    <t>CABA6</t>
  </si>
  <si>
    <t>CABA7</t>
  </si>
  <si>
    <t>CABA8</t>
  </si>
  <si>
    <t>CABCAN1</t>
  </si>
  <si>
    <t>cabestany_66</t>
  </si>
  <si>
    <t>Cabestany</t>
  </si>
  <si>
    <t>695754.354917411</t>
  </si>
  <si>
    <t>6175610.8798533</t>
  </si>
  <si>
    <t>CABCAN2</t>
  </si>
  <si>
    <t>CABCAN3</t>
  </si>
  <si>
    <t>CABCAN4</t>
  </si>
  <si>
    <t>CABCAN5</t>
  </si>
  <si>
    <t>canet_66</t>
  </si>
  <si>
    <t>Canet-En-Roussillon</t>
  </si>
  <si>
    <t>700475.629559794</t>
  </si>
  <si>
    <t>6175706.10129954</t>
  </si>
  <si>
    <t>CABCAN6</t>
  </si>
  <si>
    <t>CABCAN7</t>
  </si>
  <si>
    <t>CABCAN8</t>
  </si>
  <si>
    <t>CABCAN9</t>
  </si>
  <si>
    <t>CABRE1</t>
  </si>
  <si>
    <t>cabre_34</t>
  </si>
  <si>
    <t>Cabre_1</t>
  </si>
  <si>
    <t>Cabrerolles</t>
  </si>
  <si>
    <t>709736.163813886</t>
  </si>
  <si>
    <t>6270821.0</t>
  </si>
  <si>
    <t>CABRE2</t>
  </si>
  <si>
    <t>CABRE3</t>
  </si>
  <si>
    <t>CABRE4</t>
  </si>
  <si>
    <t>CABRE5</t>
  </si>
  <si>
    <t>CABRE6</t>
  </si>
  <si>
    <t>CABRE7</t>
  </si>
  <si>
    <t>CABRE8</t>
  </si>
  <si>
    <t>CABSJ_1</t>
  </si>
  <si>
    <t>cabanial_31</t>
  </si>
  <si>
    <t>Le Cabanial</t>
  </si>
  <si>
    <t>609474.083333333</t>
  </si>
  <si>
    <t>6268324.5</t>
  </si>
  <si>
    <t>CABSJ_10</t>
  </si>
  <si>
    <t>Saint-Julia</t>
  </si>
  <si>
    <t>CABSJ_2</t>
  </si>
  <si>
    <t>CABSJ_3</t>
  </si>
  <si>
    <t>CABSJ_4</t>
  </si>
  <si>
    <t>CABSJ_5</t>
  </si>
  <si>
    <t>CABSJ_6</t>
  </si>
  <si>
    <t>CABSJ_7</t>
  </si>
  <si>
    <t>CABSJ_8</t>
  </si>
  <si>
    <t>CABSJ_9</t>
  </si>
  <si>
    <t>CAEST_1</t>
  </si>
  <si>
    <t>castelnau_31</t>
  </si>
  <si>
    <t>Castelnau-D'EstrÃ©tefonds</t>
  </si>
  <si>
    <t>568040.257624597</t>
  </si>
  <si>
    <t>6300959.0</t>
  </si>
  <si>
    <t>CAEST_2</t>
  </si>
  <si>
    <t>CAEST_3</t>
  </si>
  <si>
    <t>CAEST_4</t>
  </si>
  <si>
    <t>CAEST_5</t>
  </si>
  <si>
    <t>CAEST_6</t>
  </si>
  <si>
    <t>CAEST_7</t>
  </si>
  <si>
    <t>CAEST_8</t>
  </si>
  <si>
    <t>CAILAR1</t>
  </si>
  <si>
    <t>cailar_30</t>
  </si>
  <si>
    <t>Le Cailar</t>
  </si>
  <si>
    <t>800459.216903073</t>
  </si>
  <si>
    <t>6284572.0</t>
  </si>
  <si>
    <t>CAILAR2</t>
  </si>
  <si>
    <t>CAILAR3</t>
  </si>
  <si>
    <t>CAILAR4</t>
  </si>
  <si>
    <t>CAILAR5</t>
  </si>
  <si>
    <t>CAILAR6</t>
  </si>
  <si>
    <t>CAILAR7</t>
  </si>
  <si>
    <t>CAILAR8</t>
  </si>
  <si>
    <t>CALC_1</t>
  </si>
  <si>
    <t>calce_66</t>
  </si>
  <si>
    <t>Calce</t>
  </si>
  <si>
    <t>680217.782531087</t>
  </si>
  <si>
    <t>6183140.5</t>
  </si>
  <si>
    <t>CALC_10</t>
  </si>
  <si>
    <t>CALC_11</t>
  </si>
  <si>
    <t>CALC_12</t>
  </si>
  <si>
    <t>CALC_13</t>
  </si>
  <si>
    <t>CALC_2</t>
  </si>
  <si>
    <t>CALC_3</t>
  </si>
  <si>
    <t>CALC_4</t>
  </si>
  <si>
    <t>CALC_5</t>
  </si>
  <si>
    <t>CALC_6</t>
  </si>
  <si>
    <t>CALC_7</t>
  </si>
  <si>
    <t>CALC_8</t>
  </si>
  <si>
    <t>CALC_9</t>
  </si>
  <si>
    <t>CALIS_1</t>
  </si>
  <si>
    <t>calissane_13</t>
  </si>
  <si>
    <t>Calissane</t>
  </si>
  <si>
    <t>Saint-Martin-De-Crau</t>
  </si>
  <si>
    <t>848128.370851588</t>
  </si>
  <si>
    <t>6274434.1476594</t>
  </si>
  <si>
    <t>CALIS_2</t>
  </si>
  <si>
    <t>CALIS_3</t>
  </si>
  <si>
    <t>Istres</t>
  </si>
  <si>
    <t>CALIS_4</t>
  </si>
  <si>
    <t>CALIS_5</t>
  </si>
  <si>
    <t>CALIS_6</t>
  </si>
  <si>
    <t>CALIS_7</t>
  </si>
  <si>
    <t>CALIS_8</t>
  </si>
  <si>
    <t>CALMON_1</t>
  </si>
  <si>
    <t>calmont1_31</t>
  </si>
  <si>
    <t>Calmont</t>
  </si>
  <si>
    <t>588424.786363636</t>
  </si>
  <si>
    <t>6243602.5</t>
  </si>
  <si>
    <t>CALMON_10</t>
  </si>
  <si>
    <t>calmont2_31</t>
  </si>
  <si>
    <t>CALMON_11</t>
  </si>
  <si>
    <t>CALMON_12</t>
  </si>
  <si>
    <t>CALMON_13</t>
  </si>
  <si>
    <t>CALMON_14</t>
  </si>
  <si>
    <t>CALMON_15</t>
  </si>
  <si>
    <t>CALMON_16</t>
  </si>
  <si>
    <t>CALMON_2</t>
  </si>
  <si>
    <t>CALMON_3</t>
  </si>
  <si>
    <t>CALMON_4</t>
  </si>
  <si>
    <t>CALMON_5</t>
  </si>
  <si>
    <t>CALMON_6</t>
  </si>
  <si>
    <t>CALMON_7</t>
  </si>
  <si>
    <t>CALMON_8</t>
  </si>
  <si>
    <t>CALMON_9</t>
  </si>
  <si>
    <t>CALV_1</t>
  </si>
  <si>
    <t>calvisson_30</t>
  </si>
  <si>
    <t>Calvisson_1</t>
  </si>
  <si>
    <t>Calvisson</t>
  </si>
  <si>
    <t>796043.99137931</t>
  </si>
  <si>
    <t>6299140.5</t>
  </si>
  <si>
    <t>CALV_10</t>
  </si>
  <si>
    <t>CALV_2</t>
  </si>
  <si>
    <t>CALV_3</t>
  </si>
  <si>
    <t>CALV_4</t>
  </si>
  <si>
    <t>CALV_5</t>
  </si>
  <si>
    <t>CALV_6</t>
  </si>
  <si>
    <t>CALV_7</t>
  </si>
  <si>
    <t>CALV_8</t>
  </si>
  <si>
    <t>CALV_9</t>
  </si>
  <si>
    <t>CAMP1</t>
  </si>
  <si>
    <t>campans_81</t>
  </si>
  <si>
    <t>Tarn</t>
  </si>
  <si>
    <t>Castres</t>
  </si>
  <si>
    <t>635096.939690742</t>
  </si>
  <si>
    <t>6283113.05179103</t>
  </si>
  <si>
    <t>CAMP2</t>
  </si>
  <si>
    <t>CAMP3</t>
  </si>
  <si>
    <t>CAMP4</t>
  </si>
  <si>
    <t>CAMP5</t>
  </si>
  <si>
    <t>CAMP6</t>
  </si>
  <si>
    <t>CAMP7</t>
  </si>
  <si>
    <t>CAN1</t>
  </si>
  <si>
    <t>canourgue_48</t>
  </si>
  <si>
    <t>La Canourgue</t>
  </si>
  <si>
    <t>720582.77</t>
  </si>
  <si>
    <t>6369614.0</t>
  </si>
  <si>
    <t>CAN2</t>
  </si>
  <si>
    <t>CAN3</t>
  </si>
  <si>
    <t>CAN4</t>
  </si>
  <si>
    <t>CAN5</t>
  </si>
  <si>
    <t>CAN6</t>
  </si>
  <si>
    <t>CAN7</t>
  </si>
  <si>
    <t>CAN8</t>
  </si>
  <si>
    <t>CANOE_10</t>
  </si>
  <si>
    <t>canohes1_66</t>
  </si>
  <si>
    <t>CanohÃ¨s</t>
  </si>
  <si>
    <t>686404.322111581</t>
  </si>
  <si>
    <t>6172433.18260932</t>
  </si>
  <si>
    <t>CANOE_11</t>
  </si>
  <si>
    <t>CANOE_12</t>
  </si>
  <si>
    <t>CANOE_13</t>
  </si>
  <si>
    <t>CANOE_14</t>
  </si>
  <si>
    <t>CANOE_8</t>
  </si>
  <si>
    <t>CANOE_9</t>
  </si>
  <si>
    <t>CANOO_1</t>
  </si>
  <si>
    <t>canohes2_66</t>
  </si>
  <si>
    <t>CANOO_2</t>
  </si>
  <si>
    <t>CANOO_3</t>
  </si>
  <si>
    <t>CANOO_4</t>
  </si>
  <si>
    <t>CANOO_5</t>
  </si>
  <si>
    <t>CANOO_6</t>
  </si>
  <si>
    <t>CANOO_7</t>
  </si>
  <si>
    <t>CAP1_1</t>
  </si>
  <si>
    <t>cabrieres_34</t>
  </si>
  <si>
    <t>CabriÃ¨re</t>
  </si>
  <si>
    <t>CabriÃ¨res</t>
  </si>
  <si>
    <t>725739.164986619</t>
  </si>
  <si>
    <t>6269563.5</t>
  </si>
  <si>
    <t>CAP1_2</t>
  </si>
  <si>
    <t>CAP1_3</t>
  </si>
  <si>
    <t>CAP1_4</t>
  </si>
  <si>
    <t>CAP1_5</t>
  </si>
  <si>
    <t>CAP1_6</t>
  </si>
  <si>
    <t>CAP1_7</t>
  </si>
  <si>
    <t>CAP1_8</t>
  </si>
  <si>
    <t>CAP1_9</t>
  </si>
  <si>
    <t>CAP10_1</t>
  </si>
  <si>
    <t>pouzolles_34</t>
  </si>
  <si>
    <t>Pouzolles</t>
  </si>
  <si>
    <t>CAP10_2</t>
  </si>
  <si>
    <t>CAP10_3</t>
  </si>
  <si>
    <t>CAP10_4</t>
  </si>
  <si>
    <t>CAP10_5</t>
  </si>
  <si>
    <t>CAP10_6</t>
  </si>
  <si>
    <t>CAP10_7</t>
  </si>
  <si>
    <t>CAP10_8</t>
  </si>
  <si>
    <t>CAP10_9</t>
  </si>
  <si>
    <t>CAP11_1</t>
  </si>
  <si>
    <t>lezignan_34</t>
  </si>
  <si>
    <t>Lezignan</t>
  </si>
  <si>
    <t>LÃ©zignan-La-CÃ¨be</t>
  </si>
  <si>
    <t>CAP11_2</t>
  </si>
  <si>
    <t>CAP11_3</t>
  </si>
  <si>
    <t>CAP11_4</t>
  </si>
  <si>
    <t>CAP11_5</t>
  </si>
  <si>
    <t>CAP11_6</t>
  </si>
  <si>
    <t>CAP11_7</t>
  </si>
  <si>
    <t>CAP2_1</t>
  </si>
  <si>
    <t>caux1_34</t>
  </si>
  <si>
    <t>Caux_1</t>
  </si>
  <si>
    <t>Caux</t>
  </si>
  <si>
    <t>CAP2_10</t>
  </si>
  <si>
    <t>caux2_34</t>
  </si>
  <si>
    <t>Caux_2</t>
  </si>
  <si>
    <t>CAP2_11</t>
  </si>
  <si>
    <t>CAP2_12</t>
  </si>
  <si>
    <t>CAP2_13</t>
  </si>
  <si>
    <t>CAP2_14</t>
  </si>
  <si>
    <t>CAP2_15</t>
  </si>
  <si>
    <t>CAP2_16</t>
  </si>
  <si>
    <t>CAP2_17</t>
  </si>
  <si>
    <t>CAP2_2</t>
  </si>
  <si>
    <t>CAP2_3</t>
  </si>
  <si>
    <t>CAP2_4</t>
  </si>
  <si>
    <t>CAP2_5</t>
  </si>
  <si>
    <t>CAP2_6</t>
  </si>
  <si>
    <t>CAP2_7</t>
  </si>
  <si>
    <t>CAP2_8</t>
  </si>
  <si>
    <t>CAP2_9</t>
  </si>
  <si>
    <t>CAP3_1</t>
  </si>
  <si>
    <t>abeilhan_34</t>
  </si>
  <si>
    <t>Abeilhan</t>
  </si>
  <si>
    <t>CAP3_2</t>
  </si>
  <si>
    <t>CAP3_3</t>
  </si>
  <si>
    <t>CAP3_4</t>
  </si>
  <si>
    <t>CAP3_5</t>
  </si>
  <si>
    <t>CAP3_6</t>
  </si>
  <si>
    <t>CAP3_7</t>
  </si>
  <si>
    <t>CAP3_8</t>
  </si>
  <si>
    <t>CAP3_9</t>
  </si>
  <si>
    <t>CAP4_1</t>
  </si>
  <si>
    <t>alignan_34</t>
  </si>
  <si>
    <t>Alignan</t>
  </si>
  <si>
    <t>Alignan-Du-Vent</t>
  </si>
  <si>
    <t>CAP4_2</t>
  </si>
  <si>
    <t>CAP4_3</t>
  </si>
  <si>
    <t>CAP4_4</t>
  </si>
  <si>
    <t>CAP4_5</t>
  </si>
  <si>
    <t>CAP4_6</t>
  </si>
  <si>
    <t>CAP4_7</t>
  </si>
  <si>
    <t>CAP4_8</t>
  </si>
  <si>
    <t>CAP4_9</t>
  </si>
  <si>
    <t>CAP5_1</t>
  </si>
  <si>
    <t>fontes_34</t>
  </si>
  <si>
    <t>FontÃ¨s</t>
  </si>
  <si>
    <t>CAP5_2</t>
  </si>
  <si>
    <t>CAP5_3</t>
  </si>
  <si>
    <t>CAP5_4</t>
  </si>
  <si>
    <t>CAP5_5</t>
  </si>
  <si>
    <t>CAP5_6</t>
  </si>
  <si>
    <t>CAP5_7</t>
  </si>
  <si>
    <t>CAP5_8</t>
  </si>
  <si>
    <t>CAP5_9</t>
  </si>
  <si>
    <t>CAP6_1</t>
  </si>
  <si>
    <t>gabian_34</t>
  </si>
  <si>
    <t>Gabian</t>
  </si>
  <si>
    <t>CAP6_2</t>
  </si>
  <si>
    <t>CAP6_3</t>
  </si>
  <si>
    <t>CAP6_4</t>
  </si>
  <si>
    <t>CAP6_5</t>
  </si>
  <si>
    <t>CAP6_6</t>
  </si>
  <si>
    <t>CAP6_7</t>
  </si>
  <si>
    <t>CAP6_8</t>
  </si>
  <si>
    <t>CAP6_9</t>
  </si>
  <si>
    <t>CAP7_1</t>
  </si>
  <si>
    <t>margon_34</t>
  </si>
  <si>
    <t>Margon</t>
  </si>
  <si>
    <t>CAP7_2</t>
  </si>
  <si>
    <t>CAP7_3</t>
  </si>
  <si>
    <t>CAP7_4</t>
  </si>
  <si>
    <t>CAP7_5</t>
  </si>
  <si>
    <t>CAP7_6</t>
  </si>
  <si>
    <t>CAP7_7</t>
  </si>
  <si>
    <t>CAP7_8</t>
  </si>
  <si>
    <t>CAP8_1</t>
  </si>
  <si>
    <t>roujan_34</t>
  </si>
  <si>
    <t>Roujan</t>
  </si>
  <si>
    <t>CAP8_2</t>
  </si>
  <si>
    <t>CAP8_3</t>
  </si>
  <si>
    <t>CAP8_4</t>
  </si>
  <si>
    <t>CAP8_5</t>
  </si>
  <si>
    <t>CAP8_6</t>
  </si>
  <si>
    <t>CAP8_7</t>
  </si>
  <si>
    <t>CAP8_8</t>
  </si>
  <si>
    <t>CAP8_9</t>
  </si>
  <si>
    <t>CAP9A_1</t>
  </si>
  <si>
    <t>neffies1_34</t>
  </si>
  <si>
    <t>Neffies_1</t>
  </si>
  <si>
    <t>NeffiÃ¨s</t>
  </si>
  <si>
    <t>CAP9A_2</t>
  </si>
  <si>
    <t>CAP9A_3</t>
  </si>
  <si>
    <t>CAP9A_4</t>
  </si>
  <si>
    <t>CAP9A_5</t>
  </si>
  <si>
    <t>CAP9A_6</t>
  </si>
  <si>
    <t>CAP9A_7</t>
  </si>
  <si>
    <t>CAP9A_8</t>
  </si>
  <si>
    <t>CAP9B_10</t>
  </si>
  <si>
    <t>neffies2_34</t>
  </si>
  <si>
    <t>Neffies_2</t>
  </si>
  <si>
    <t>CAP9B_11</t>
  </si>
  <si>
    <t>CAP9B_12</t>
  </si>
  <si>
    <t>CAP9B_13</t>
  </si>
  <si>
    <t>CAP9B_14</t>
  </si>
  <si>
    <t>CAP9B_15</t>
  </si>
  <si>
    <t>CAP9B_16</t>
  </si>
  <si>
    <t>CAP9B_17</t>
  </si>
  <si>
    <t>CAP9B_9</t>
  </si>
  <si>
    <t>CAPEN_1</t>
  </si>
  <si>
    <t>capendu_11</t>
  </si>
  <si>
    <t>Capendu</t>
  </si>
  <si>
    <t>663795.064283251</t>
  </si>
  <si>
    <t>6231535.48349999</t>
  </si>
  <si>
    <t>CAPEN_2</t>
  </si>
  <si>
    <t>CAPEN_3</t>
  </si>
  <si>
    <t>CAPEN_4</t>
  </si>
  <si>
    <t>CAPEN_5</t>
  </si>
  <si>
    <t>CAPEN_6</t>
  </si>
  <si>
    <t>CAPEN_7</t>
  </si>
  <si>
    <t>CAPEN_8</t>
  </si>
  <si>
    <t>CAPEN_9</t>
  </si>
  <si>
    <t>CAPEST1</t>
  </si>
  <si>
    <t>capestang_34</t>
  </si>
  <si>
    <t>Capestang</t>
  </si>
  <si>
    <t>703957.008695652</t>
  </si>
  <si>
    <t>6246589.0</t>
  </si>
  <si>
    <t>CAPEST2</t>
  </si>
  <si>
    <t>CAPEST3</t>
  </si>
  <si>
    <t>CAPEST4</t>
  </si>
  <si>
    <t>CAPEST5</t>
  </si>
  <si>
    <t>CAPEST6</t>
  </si>
  <si>
    <t>CAPEST7</t>
  </si>
  <si>
    <t>CAPEST8</t>
  </si>
  <si>
    <t>CAPEST9</t>
  </si>
  <si>
    <t>CARP1</t>
  </si>
  <si>
    <t>carpiagne2_13</t>
  </si>
  <si>
    <t>904145.551903286</t>
  </si>
  <si>
    <t>6242660.20499999</t>
  </si>
  <si>
    <t>CARP10</t>
  </si>
  <si>
    <t>carpiagne1_13</t>
  </si>
  <si>
    <t>Aubagne</t>
  </si>
  <si>
    <t>CARP11</t>
  </si>
  <si>
    <t>Cassis</t>
  </si>
  <si>
    <t>CARP12</t>
  </si>
  <si>
    <t>CARP13</t>
  </si>
  <si>
    <t>CARP14</t>
  </si>
  <si>
    <t>CARP15</t>
  </si>
  <si>
    <t>CARP16</t>
  </si>
  <si>
    <t>CARP17</t>
  </si>
  <si>
    <t>CARP18</t>
  </si>
  <si>
    <t>CARP19</t>
  </si>
  <si>
    <t>CARP2</t>
  </si>
  <si>
    <t>CARP20</t>
  </si>
  <si>
    <t>CARP21</t>
  </si>
  <si>
    <t>CARP22</t>
  </si>
  <si>
    <t>CARP23</t>
  </si>
  <si>
    <t>CARP24</t>
  </si>
  <si>
    <t>CARP25</t>
  </si>
  <si>
    <t>CARP3</t>
  </si>
  <si>
    <t>CARP4</t>
  </si>
  <si>
    <t>CARP5</t>
  </si>
  <si>
    <t>CARP6</t>
  </si>
  <si>
    <t>CARP7</t>
  </si>
  <si>
    <t>CARP8</t>
  </si>
  <si>
    <t>CARP9</t>
  </si>
  <si>
    <t>CAS1</t>
  </si>
  <si>
    <t>cases_66</t>
  </si>
  <si>
    <t>Cases-De-PÃ¨ne</t>
  </si>
  <si>
    <t>681564.11532882</t>
  </si>
  <si>
    <t>6188179.0</t>
  </si>
  <si>
    <t>CAS2</t>
  </si>
  <si>
    <t>CAS3</t>
  </si>
  <si>
    <t>CAS4</t>
  </si>
  <si>
    <t>CAS5</t>
  </si>
  <si>
    <t>CAS6</t>
  </si>
  <si>
    <t>CAS7</t>
  </si>
  <si>
    <t>CAS8</t>
  </si>
  <si>
    <t>CAS9</t>
  </si>
  <si>
    <t>CASSC_1</t>
  </si>
  <si>
    <t>cassc_66</t>
  </si>
  <si>
    <t>Sainte-Colombe-De-La-Commanderie</t>
  </si>
  <si>
    <t>676321.775763359</t>
  </si>
  <si>
    <t>6169483.5</t>
  </si>
  <si>
    <t>CASSC_2</t>
  </si>
  <si>
    <t>CASSC_3</t>
  </si>
  <si>
    <t>CASSC_4</t>
  </si>
  <si>
    <t>Castelnou</t>
  </si>
  <si>
    <t>CASSC_5</t>
  </si>
  <si>
    <t>CASSC_6</t>
  </si>
  <si>
    <t>CASSC_7</t>
  </si>
  <si>
    <t>CASSC_8</t>
  </si>
  <si>
    <t>CASSIS_1</t>
  </si>
  <si>
    <t>cassis_13</t>
  </si>
  <si>
    <t>cap_canaille_1</t>
  </si>
  <si>
    <t>CASSIS_2</t>
  </si>
  <si>
    <t>CASSIS_3</t>
  </si>
  <si>
    <t>CASSIS_4</t>
  </si>
  <si>
    <t>CASSIS_5</t>
  </si>
  <si>
    <t>CASSIS_6</t>
  </si>
  <si>
    <t>CASSIS_7</t>
  </si>
  <si>
    <t>CASSIS_8</t>
  </si>
  <si>
    <t>CASSIS_9</t>
  </si>
  <si>
    <t>CASTE_10</t>
  </si>
  <si>
    <t>casteln1_11</t>
  </si>
  <si>
    <t>Castelnaudary</t>
  </si>
  <si>
    <t>615371.102908636</t>
  </si>
  <si>
    <t>6247311.02519999</t>
  </si>
  <si>
    <t>CASTE_11</t>
  </si>
  <si>
    <t>CASTE_12</t>
  </si>
  <si>
    <t>CASTE_13</t>
  </si>
  <si>
    <t>CASTE_14</t>
  </si>
  <si>
    <t>CASTE_15</t>
  </si>
  <si>
    <t>CASTE_16</t>
  </si>
  <si>
    <t>CASTE_17</t>
  </si>
  <si>
    <t>CASTE_18</t>
  </si>
  <si>
    <t>CASTO_1</t>
  </si>
  <si>
    <t>casteln2_11</t>
  </si>
  <si>
    <t>CASTO_2</t>
  </si>
  <si>
    <t>CASTO_3</t>
  </si>
  <si>
    <t>CASTO_4</t>
  </si>
  <si>
    <t>CASTO_5</t>
  </si>
  <si>
    <t>CASTO_6</t>
  </si>
  <si>
    <t>CASTO_7</t>
  </si>
  <si>
    <t>CASTO_8</t>
  </si>
  <si>
    <t>CASTO_9</t>
  </si>
  <si>
    <t>CAV1</t>
  </si>
  <si>
    <t>cav_11</t>
  </si>
  <si>
    <t>Cav_1</t>
  </si>
  <si>
    <t>Cavanac</t>
  </si>
  <si>
    <t>645620.925</t>
  </si>
  <si>
    <t>6230290.5</t>
  </si>
  <si>
    <t>CAV2</t>
  </si>
  <si>
    <t>CAV3</t>
  </si>
  <si>
    <t>CAV4</t>
  </si>
  <si>
    <t>CAV5</t>
  </si>
  <si>
    <t>CAV6</t>
  </si>
  <si>
    <t>CAZ1</t>
  </si>
  <si>
    <t>cazouls1_34</t>
  </si>
  <si>
    <t>Cazouls_1</t>
  </si>
  <si>
    <t>Cazouls-LÃ¨s-BÃ©ziers</t>
  </si>
  <si>
    <t>707638.280000005</t>
  </si>
  <si>
    <t>6255366.99999999</t>
  </si>
  <si>
    <t>CAZ10</t>
  </si>
  <si>
    <t>cazouls2_34</t>
  </si>
  <si>
    <t>Cazouls_2</t>
  </si>
  <si>
    <t>CAZ11</t>
  </si>
  <si>
    <t>CAZ12</t>
  </si>
  <si>
    <t>CAZ13</t>
  </si>
  <si>
    <t>CAZ14</t>
  </si>
  <si>
    <t>CAZ15</t>
  </si>
  <si>
    <t>CAZ16</t>
  </si>
  <si>
    <t>CAZ17</t>
  </si>
  <si>
    <t>CAZ18</t>
  </si>
  <si>
    <t>CAZ19</t>
  </si>
  <si>
    <t>cazouls3_34</t>
  </si>
  <si>
    <t>Cazouls_3</t>
  </si>
  <si>
    <t>CAZ2</t>
  </si>
  <si>
    <t>CAZ20</t>
  </si>
  <si>
    <t>CAZ21</t>
  </si>
  <si>
    <t>CAZ22</t>
  </si>
  <si>
    <t>CAZ23</t>
  </si>
  <si>
    <t>CAZ24</t>
  </si>
  <si>
    <t>CAZ25</t>
  </si>
  <si>
    <t>CAZ26</t>
  </si>
  <si>
    <t>CAZ27</t>
  </si>
  <si>
    <t>CAZ28</t>
  </si>
  <si>
    <t>cazouls4_34</t>
  </si>
  <si>
    <t>Cazouls_4</t>
  </si>
  <si>
    <t>CAZ29</t>
  </si>
  <si>
    <t>CAZ3</t>
  </si>
  <si>
    <t>CAZ30</t>
  </si>
  <si>
    <t>CAZ31</t>
  </si>
  <si>
    <t>CAZ32</t>
  </si>
  <si>
    <t>CAZ33</t>
  </si>
  <si>
    <t>CAZ34</t>
  </si>
  <si>
    <t>CAZ35</t>
  </si>
  <si>
    <t>CAZ36</t>
  </si>
  <si>
    <t>CAZ4</t>
  </si>
  <si>
    <t>CAZ5</t>
  </si>
  <si>
    <t>CAZ6</t>
  </si>
  <si>
    <t>CAZ7</t>
  </si>
  <si>
    <t>CAZ8</t>
  </si>
  <si>
    <t>CAZ9</t>
  </si>
  <si>
    <t>CAZAU1</t>
  </si>
  <si>
    <t>cazaugitat_33</t>
  </si>
  <si>
    <t>Cazaugitat</t>
  </si>
  <si>
    <t>463496.654135338</t>
  </si>
  <si>
    <t>6405969.0</t>
  </si>
  <si>
    <t>CAZAU10</t>
  </si>
  <si>
    <t>CAZAU2</t>
  </si>
  <si>
    <t>CAZAU3</t>
  </si>
  <si>
    <t>CAZAU4</t>
  </si>
  <si>
    <t>CAZAU5</t>
  </si>
  <si>
    <t>CAZAU6</t>
  </si>
  <si>
    <t>CAZAU7</t>
  </si>
  <si>
    <t>CAZAU8</t>
  </si>
  <si>
    <t>CAZAU9</t>
  </si>
  <si>
    <t>CAZHE1</t>
  </si>
  <si>
    <t>cazhe_34</t>
  </si>
  <si>
    <t>Cazouls-D'HÃ©rault</t>
  </si>
  <si>
    <t>736880.223333333</t>
  </si>
  <si>
    <t>6266830.5</t>
  </si>
  <si>
    <t>CAZHE2</t>
  </si>
  <si>
    <t>CAZHE3</t>
  </si>
  <si>
    <t>CAZHE4</t>
  </si>
  <si>
    <t>CAZHE5</t>
  </si>
  <si>
    <t>CAZHE6</t>
  </si>
  <si>
    <t>CAZHE7</t>
  </si>
  <si>
    <t>Montagnac</t>
  </si>
  <si>
    <t>CAZHE8</t>
  </si>
  <si>
    <t>CEBAZ_1</t>
  </si>
  <si>
    <t>cebazan_34</t>
  </si>
  <si>
    <t>CÃ©bazan</t>
  </si>
  <si>
    <t>699365.614161647</t>
  </si>
  <si>
    <t>6256349.0</t>
  </si>
  <si>
    <t>CEBAZ_10</t>
  </si>
  <si>
    <t>CEBAZ_2</t>
  </si>
  <si>
    <t>CEBAZ_3</t>
  </si>
  <si>
    <t>CEBAZ_4</t>
  </si>
  <si>
    <t>CEBAZ_5</t>
  </si>
  <si>
    <t>CEBAZ_6</t>
  </si>
  <si>
    <t>CEBAZ_7</t>
  </si>
  <si>
    <t>CEBAZ_8</t>
  </si>
  <si>
    <t>CEBAZ_9</t>
  </si>
  <si>
    <t>CERBE_1</t>
  </si>
  <si>
    <t>cerbe_66</t>
  </si>
  <si>
    <t>CerbÃ¨re</t>
  </si>
  <si>
    <t>712038.661231884</t>
  </si>
  <si>
    <t>6149676.0</t>
  </si>
  <si>
    <t>CERBE_2</t>
  </si>
  <si>
    <t>CERBE_3</t>
  </si>
  <si>
    <t>CERBE_4</t>
  </si>
  <si>
    <t>CERBE_5</t>
  </si>
  <si>
    <t>CERBE_6</t>
  </si>
  <si>
    <t>CERBE_7</t>
  </si>
  <si>
    <t>CERCIE1</t>
  </si>
  <si>
    <t>cercie_69</t>
  </si>
  <si>
    <t>Cercie_1</t>
  </si>
  <si>
    <t>Rhone</t>
  </si>
  <si>
    <t>Belleville</t>
  </si>
  <si>
    <t>825291.858406113</t>
  </si>
  <si>
    <t>6560356.5</t>
  </si>
  <si>
    <t>CERCIE10</t>
  </si>
  <si>
    <t>RÃ©gniÃ©-Durette</t>
  </si>
  <si>
    <t>CERCIE11</t>
  </si>
  <si>
    <t>CERCIE12</t>
  </si>
  <si>
    <t>CERCIE2</t>
  </si>
  <si>
    <t>Saint-Lager</t>
  </si>
  <si>
    <t>CERCIE3</t>
  </si>
  <si>
    <t>Odenas</t>
  </si>
  <si>
    <t>CERCIE4</t>
  </si>
  <si>
    <t>CERCIE5</t>
  </si>
  <si>
    <t>QuinciÃ©-En-Beaujolais</t>
  </si>
  <si>
    <t>CERCIE6</t>
  </si>
  <si>
    <t>CERCIE7</t>
  </si>
  <si>
    <t>CERCIE8</t>
  </si>
  <si>
    <t>LantigniÃ©</t>
  </si>
  <si>
    <t>CERCIE9</t>
  </si>
  <si>
    <t>CEY1</t>
  </si>
  <si>
    <t>ceyrac_30</t>
  </si>
  <si>
    <t>Conqueyrac</t>
  </si>
  <si>
    <t>772629.309712909</t>
  </si>
  <si>
    <t>6313503.0</t>
  </si>
  <si>
    <t>CEY10</t>
  </si>
  <si>
    <t>CEY2</t>
  </si>
  <si>
    <t>CEY3</t>
  </si>
  <si>
    <t>CEY4</t>
  </si>
  <si>
    <t>CEY5</t>
  </si>
  <si>
    <t>CEY6</t>
  </si>
  <si>
    <t>CEY7</t>
  </si>
  <si>
    <t>Pompignan</t>
  </si>
  <si>
    <t>CEY8</t>
  </si>
  <si>
    <t>CEY9</t>
  </si>
  <si>
    <t>CHAPTE1</t>
  </si>
  <si>
    <t>chaptes_30</t>
  </si>
  <si>
    <t>Saint-Chaptes</t>
  </si>
  <si>
    <t>802640.893835616</t>
  </si>
  <si>
    <t>6319602.0</t>
  </si>
  <si>
    <t>CHAPTE10</t>
  </si>
  <si>
    <t>CHAPTE2</t>
  </si>
  <si>
    <t>CHAPTE3</t>
  </si>
  <si>
    <t>CHAPTE4</t>
  </si>
  <si>
    <t>CHAPTE5</t>
  </si>
  <si>
    <t>CHAPTE6</t>
  </si>
  <si>
    <t>CHAPTE7</t>
  </si>
  <si>
    <t>CHAPTE8</t>
  </si>
  <si>
    <t>CHAPTE9</t>
  </si>
  <si>
    <t>CHAVAG1</t>
  </si>
  <si>
    <t>chavagnac_24</t>
  </si>
  <si>
    <t>Dordogne</t>
  </si>
  <si>
    <t>Nadaillac</t>
  </si>
  <si>
    <t>572149.991573034</t>
  </si>
  <si>
    <t>6441059.5</t>
  </si>
  <si>
    <t>CHAVAG10</t>
  </si>
  <si>
    <t>La Dornac</t>
  </si>
  <si>
    <t>CHAVAG11</t>
  </si>
  <si>
    <t>CHAVAG12</t>
  </si>
  <si>
    <t>Les Coteaux PÃ©rigourdins</t>
  </si>
  <si>
    <t>CHAVAG13</t>
  </si>
  <si>
    <t>CHAVAG2</t>
  </si>
  <si>
    <t>CHAVAG3</t>
  </si>
  <si>
    <t>CHAVAG4</t>
  </si>
  <si>
    <t>CHAVAG5</t>
  </si>
  <si>
    <t>CHAVAG6</t>
  </si>
  <si>
    <t>CHAVAG7</t>
  </si>
  <si>
    <t>CHAVAG8</t>
  </si>
  <si>
    <t>CHAVAG9</t>
  </si>
  <si>
    <t>CHO1</t>
  </si>
  <si>
    <t>chorges1_05</t>
  </si>
  <si>
    <t>Chorges</t>
  </si>
  <si>
    <t>960837.666666667</t>
  </si>
  <si>
    <t>6388682.0</t>
  </si>
  <si>
    <t>CHO10</t>
  </si>
  <si>
    <t>CHO11</t>
  </si>
  <si>
    <t>chorges2_05</t>
  </si>
  <si>
    <t>CHO12</t>
  </si>
  <si>
    <t>CHO13</t>
  </si>
  <si>
    <t>CHO14</t>
  </si>
  <si>
    <t>CHO15</t>
  </si>
  <si>
    <t>CHO16</t>
  </si>
  <si>
    <t>CHO17</t>
  </si>
  <si>
    <t>CHO18</t>
  </si>
  <si>
    <t>CHO19</t>
  </si>
  <si>
    <t>CHO2</t>
  </si>
  <si>
    <t>CHO20</t>
  </si>
  <si>
    <t>CHO21</t>
  </si>
  <si>
    <t>CHO22</t>
  </si>
  <si>
    <t>CHO23</t>
  </si>
  <si>
    <t>chorges3_05</t>
  </si>
  <si>
    <t>CHO24</t>
  </si>
  <si>
    <t>CHO25</t>
  </si>
  <si>
    <t>CHO26</t>
  </si>
  <si>
    <t>CHO27</t>
  </si>
  <si>
    <t>CHO28</t>
  </si>
  <si>
    <t>CHO29</t>
  </si>
  <si>
    <t>CHO3</t>
  </si>
  <si>
    <t>CHO30</t>
  </si>
  <si>
    <t>CHO31</t>
  </si>
  <si>
    <t>CHO32</t>
  </si>
  <si>
    <t>CHO33</t>
  </si>
  <si>
    <t>chorges4_05</t>
  </si>
  <si>
    <t>CHO34</t>
  </si>
  <si>
    <t>CHO35</t>
  </si>
  <si>
    <t>CHO36</t>
  </si>
  <si>
    <t>CHO37</t>
  </si>
  <si>
    <t>CHO38</t>
  </si>
  <si>
    <t>CHO39</t>
  </si>
  <si>
    <t>CHO4</t>
  </si>
  <si>
    <t>CHO40</t>
  </si>
  <si>
    <t>CHO41</t>
  </si>
  <si>
    <t>CHO42</t>
  </si>
  <si>
    <t>CHO5</t>
  </si>
  <si>
    <t>CHO6</t>
  </si>
  <si>
    <t>CHO7</t>
  </si>
  <si>
    <t>CHO8</t>
  </si>
  <si>
    <t>CHO9</t>
  </si>
  <si>
    <t>CINTE1</t>
  </si>
  <si>
    <t>cintegab1_31</t>
  </si>
  <si>
    <t>Cintegabelle</t>
  </si>
  <si>
    <t>581229.936644991</t>
  </si>
  <si>
    <t>6245630.51163614</t>
  </si>
  <si>
    <t>CINTE10</t>
  </si>
  <si>
    <t>cintegab2_31</t>
  </si>
  <si>
    <t>CINTE11</t>
  </si>
  <si>
    <t>CINTE12</t>
  </si>
  <si>
    <t>CINTE13</t>
  </si>
  <si>
    <t>CINTE14</t>
  </si>
  <si>
    <t>CINTE2</t>
  </si>
  <si>
    <t>CINTE3</t>
  </si>
  <si>
    <t>CINTE4</t>
  </si>
  <si>
    <t>CINTE5</t>
  </si>
  <si>
    <t>CINTE6</t>
  </si>
  <si>
    <t>CINTE7</t>
  </si>
  <si>
    <t>CINTE8</t>
  </si>
  <si>
    <t>CINTE9</t>
  </si>
  <si>
    <t>CIOTAT_0</t>
  </si>
  <si>
    <t>ciotat_13</t>
  </si>
  <si>
    <t>Ciotat_1</t>
  </si>
  <si>
    <t>La Ciotat</t>
  </si>
  <si>
    <t>CIOTAT_1</t>
  </si>
  <si>
    <t>CIOTAT_10</t>
  </si>
  <si>
    <t>Ciotat_2</t>
  </si>
  <si>
    <t>CIOTAT_11</t>
  </si>
  <si>
    <t>Ciotat_3</t>
  </si>
  <si>
    <t>CIOTAT_12</t>
  </si>
  <si>
    <t>CIOTAT_13</t>
  </si>
  <si>
    <t>CIOTAT_14</t>
  </si>
  <si>
    <t>CIOTAT_15</t>
  </si>
  <si>
    <t>CIOTAT_16</t>
  </si>
  <si>
    <t>CIOTAT_17</t>
  </si>
  <si>
    <t>CIOTAT_2</t>
  </si>
  <si>
    <t>CIOTAT_3</t>
  </si>
  <si>
    <t>CIOTAT_4</t>
  </si>
  <si>
    <t>CIOTAT_5</t>
  </si>
  <si>
    <t>CIOTAT_6</t>
  </si>
  <si>
    <t>CIOTAT_7</t>
  </si>
  <si>
    <t>CIOTAT_8</t>
  </si>
  <si>
    <t>CIOTAT_9</t>
  </si>
  <si>
    <t>CLAIRA_1</t>
  </si>
  <si>
    <t>claira_66</t>
  </si>
  <si>
    <t>Claira</t>
  </si>
  <si>
    <t>695650.0</t>
  </si>
  <si>
    <t>6184777.5</t>
  </si>
  <si>
    <t>CLAIRA_2</t>
  </si>
  <si>
    <t>CLAIRA_3</t>
  </si>
  <si>
    <t>CLAIRA_4</t>
  </si>
  <si>
    <t>CLAIRA_5</t>
  </si>
  <si>
    <t>CLAIRA_6</t>
  </si>
  <si>
    <t>CLAIRA_7</t>
  </si>
  <si>
    <t>CLAIRA_8</t>
  </si>
  <si>
    <t>CNO1</t>
  </si>
  <si>
    <t>cno_83</t>
  </si>
  <si>
    <t>Le Pradet</t>
  </si>
  <si>
    <t>947508.511126725</t>
  </si>
  <si>
    <t>6225606.86269275</t>
  </si>
  <si>
    <t>CNO2</t>
  </si>
  <si>
    <t>CNO3</t>
  </si>
  <si>
    <t>CNO4</t>
  </si>
  <si>
    <t>CNO5</t>
  </si>
  <si>
    <t>CNO6</t>
  </si>
  <si>
    <t>COMB1</t>
  </si>
  <si>
    <t>combaillaux_34</t>
  </si>
  <si>
    <t>Combaillaux</t>
  </si>
  <si>
    <t>762839.602272727</t>
  </si>
  <si>
    <t>6286435.0</t>
  </si>
  <si>
    <t>COMB10</t>
  </si>
  <si>
    <t>Murles</t>
  </si>
  <si>
    <t>COMB2</t>
  </si>
  <si>
    <t>COMB3</t>
  </si>
  <si>
    <t>COMB4</t>
  </si>
  <si>
    <t>COMB5</t>
  </si>
  <si>
    <t>COMB6</t>
  </si>
  <si>
    <t>COMB7</t>
  </si>
  <si>
    <t>COMB8</t>
  </si>
  <si>
    <t>COMB9</t>
  </si>
  <si>
    <t>CORB1</t>
  </si>
  <si>
    <t>corb1_66</t>
  </si>
  <si>
    <t>Corbere_1</t>
  </si>
  <si>
    <t>CorbÃ¨re</t>
  </si>
  <si>
    <t>672104.52739021</t>
  </si>
  <si>
    <t>6172494.855</t>
  </si>
  <si>
    <t>CORB2</t>
  </si>
  <si>
    <t>CORB3</t>
  </si>
  <si>
    <t>CORB4</t>
  </si>
  <si>
    <t>CORB5</t>
  </si>
  <si>
    <t>corb2_66</t>
  </si>
  <si>
    <t>CORB6</t>
  </si>
  <si>
    <t>CORB7</t>
  </si>
  <si>
    <t>CORB8</t>
  </si>
  <si>
    <t>CORNEILHAN_1</t>
  </si>
  <si>
    <t>corneilhan1_34</t>
  </si>
  <si>
    <t>Corneilhan</t>
  </si>
  <si>
    <t>715750.153784219</t>
  </si>
  <si>
    <t>6256007.0</t>
  </si>
  <si>
    <t>CORNEILHAN_10</t>
  </si>
  <si>
    <t>corneilhan2_34</t>
  </si>
  <si>
    <t>CORNEILHAN_11</t>
  </si>
  <si>
    <t>CORNEILHAN_12</t>
  </si>
  <si>
    <t>CORNEILHAN_13</t>
  </si>
  <si>
    <t>CORNEILHAN_14</t>
  </si>
  <si>
    <t>CORNEILHAN_15</t>
  </si>
  <si>
    <t>CORNEILHAN_16</t>
  </si>
  <si>
    <t>CORNEILHAN_17</t>
  </si>
  <si>
    <t>CORNEILHAN_18</t>
  </si>
  <si>
    <t>CORNEILHAN_19</t>
  </si>
  <si>
    <t>CORNEILHAN_2</t>
  </si>
  <si>
    <t>CORNEILHAN_20</t>
  </si>
  <si>
    <t>CORNEILHAN_21</t>
  </si>
  <si>
    <t>CORNEILHAN_22</t>
  </si>
  <si>
    <t>CORNEILHAN_23</t>
  </si>
  <si>
    <t>CORNEILHAN_24</t>
  </si>
  <si>
    <t>CORNEILHAN_25</t>
  </si>
  <si>
    <t>CORNEILHAN_26</t>
  </si>
  <si>
    <t>CORNEILHAN_27</t>
  </si>
  <si>
    <t>CORNEILHAN_28</t>
  </si>
  <si>
    <t>CORNEILHAN_29</t>
  </si>
  <si>
    <t>CORNEILHAN_3</t>
  </si>
  <si>
    <t>CORNEILHAN_30</t>
  </si>
  <si>
    <t>CORNEILHAN_31</t>
  </si>
  <si>
    <t>CORNEILHAN_32</t>
  </si>
  <si>
    <t>CORNEILHAN_33</t>
  </si>
  <si>
    <t>CORNEILHAN_34</t>
  </si>
  <si>
    <t>CORNEILHAN_35</t>
  </si>
  <si>
    <t>CORNEILHAN_36</t>
  </si>
  <si>
    <t>CORNEILHAN_37</t>
  </si>
  <si>
    <t>CORNEILHAN_4</t>
  </si>
  <si>
    <t>CORNEILHAN_5</t>
  </si>
  <si>
    <t>CORNEILHAN_6</t>
  </si>
  <si>
    <t>CORNEILHAN_7</t>
  </si>
  <si>
    <t>CORNEILHAN_8</t>
  </si>
  <si>
    <t>CORNEILHAN_9</t>
  </si>
  <si>
    <t>COUS1</t>
  </si>
  <si>
    <t>coussergues_34</t>
  </si>
  <si>
    <t>Montblanc</t>
  </si>
  <si>
    <t>728613.902000921</t>
  </si>
  <si>
    <t>6250569.65185625</t>
  </si>
  <si>
    <t>COUS10</t>
  </si>
  <si>
    <t>COUS11</t>
  </si>
  <si>
    <t>COUS12</t>
  </si>
  <si>
    <t>COUS2</t>
  </si>
  <si>
    <t>COUS3</t>
  </si>
  <si>
    <t>COUS4</t>
  </si>
  <si>
    <t>COUS5</t>
  </si>
  <si>
    <t>COUS6</t>
  </si>
  <si>
    <t>COUS7</t>
  </si>
  <si>
    <t>COUS8</t>
  </si>
  <si>
    <t>COUS9</t>
  </si>
  <si>
    <t>COUST_1</t>
  </si>
  <si>
    <t>coustouge_11</t>
  </si>
  <si>
    <t>Coustouge</t>
  </si>
  <si>
    <t>679175.947246022</t>
  </si>
  <si>
    <t>6217310.0</t>
  </si>
  <si>
    <t>COUST_2</t>
  </si>
  <si>
    <t>COUST_3</t>
  </si>
  <si>
    <t>COUST_4</t>
  </si>
  <si>
    <t>COUST_5</t>
  </si>
  <si>
    <t>COUST_6</t>
  </si>
  <si>
    <t>COUST_7</t>
  </si>
  <si>
    <t>COUST_8</t>
  </si>
  <si>
    <t>COUV1</t>
  </si>
  <si>
    <t>couvert1_12</t>
  </si>
  <si>
    <t>Aveyron</t>
  </si>
  <si>
    <t>La Couvertoirade</t>
  </si>
  <si>
    <t>724136.738461538</t>
  </si>
  <si>
    <t>6314683.5</t>
  </si>
  <si>
    <t>COUV10</t>
  </si>
  <si>
    <t>couvert2_12</t>
  </si>
  <si>
    <t>COUV11</t>
  </si>
  <si>
    <t>COUV12</t>
  </si>
  <si>
    <t>COUV13</t>
  </si>
  <si>
    <t>COUV14</t>
  </si>
  <si>
    <t>COUV15</t>
  </si>
  <si>
    <t>COUV16</t>
  </si>
  <si>
    <t>COUV17</t>
  </si>
  <si>
    <t>COUV18</t>
  </si>
  <si>
    <t>COUV19</t>
  </si>
  <si>
    <t>couvert3_12</t>
  </si>
  <si>
    <t>COUV2</t>
  </si>
  <si>
    <t>COUV20</t>
  </si>
  <si>
    <t>COUV21</t>
  </si>
  <si>
    <t>COUV22</t>
  </si>
  <si>
    <t>COUV23</t>
  </si>
  <si>
    <t>COUV24</t>
  </si>
  <si>
    <t>COUV25</t>
  </si>
  <si>
    <t>COUV26</t>
  </si>
  <si>
    <t>COUV27</t>
  </si>
  <si>
    <t>COUV3</t>
  </si>
  <si>
    <t>COUV4</t>
  </si>
  <si>
    <t>COUV5</t>
  </si>
  <si>
    <t>COUV6</t>
  </si>
  <si>
    <t>COUV7</t>
  </si>
  <si>
    <t>COUV8</t>
  </si>
  <si>
    <t>COUV9</t>
  </si>
  <si>
    <t>CRAU1_1</t>
  </si>
  <si>
    <t>crau1_13</t>
  </si>
  <si>
    <t>849558.791147749</t>
  </si>
  <si>
    <t>6268629.70149672</t>
  </si>
  <si>
    <t>CRAU1_2</t>
  </si>
  <si>
    <t>CRAU1_3</t>
  </si>
  <si>
    <t>CRAU1_4</t>
  </si>
  <si>
    <t>CRAU1_5</t>
  </si>
  <si>
    <t>CRAU1_6</t>
  </si>
  <si>
    <t>CRAU1_7</t>
  </si>
  <si>
    <t>crau2_13</t>
  </si>
  <si>
    <t>CRAU2_1</t>
  </si>
  <si>
    <t>CRAU2_2</t>
  </si>
  <si>
    <t>CRAU2_23</t>
  </si>
  <si>
    <t>CRAU2_25</t>
  </si>
  <si>
    <t>CRAU2_3</t>
  </si>
  <si>
    <t>CRAU2_4</t>
  </si>
  <si>
    <t>CRAU2_5</t>
  </si>
  <si>
    <t>CRAU2_6</t>
  </si>
  <si>
    <t>CRAU2_7</t>
  </si>
  <si>
    <t>CRAU3_1</t>
  </si>
  <si>
    <t>crau3_13</t>
  </si>
  <si>
    <t>CRAU3_2</t>
  </si>
  <si>
    <t>CRAU3_3</t>
  </si>
  <si>
    <t>CRAU3_4</t>
  </si>
  <si>
    <t>CRAU3_5</t>
  </si>
  <si>
    <t>CRAU3_6</t>
  </si>
  <si>
    <t>CRAU3_7</t>
  </si>
  <si>
    <t>CREISSAN_1</t>
  </si>
  <si>
    <t>creissan_34</t>
  </si>
  <si>
    <t>Creissan</t>
  </si>
  <si>
    <t>699913.141304348</t>
  </si>
  <si>
    <t>6252955.0</t>
  </si>
  <si>
    <t>CREISSAN_2</t>
  </si>
  <si>
    <t>CREISSAN_3</t>
  </si>
  <si>
    <t>CREISSAN_4</t>
  </si>
  <si>
    <t>CREISSAN_5</t>
  </si>
  <si>
    <t>CREISSAN_6</t>
  </si>
  <si>
    <t>CREISSAN_7</t>
  </si>
  <si>
    <t>CREISSAN_8</t>
  </si>
  <si>
    <t>CREISSAN_9</t>
  </si>
  <si>
    <t>CRI1</t>
  </si>
  <si>
    <t>christol1_34</t>
  </si>
  <si>
    <t>Saint-Christol</t>
  </si>
  <si>
    <t>786558.643269231</t>
  </si>
  <si>
    <t>6291795.5</t>
  </si>
  <si>
    <t>CRI10</t>
  </si>
  <si>
    <t>christol2_34</t>
  </si>
  <si>
    <t>CRI11</t>
  </si>
  <si>
    <t>CRI12</t>
  </si>
  <si>
    <t>CRI13</t>
  </si>
  <si>
    <t>CRI14</t>
  </si>
  <si>
    <t>CRI15</t>
  </si>
  <si>
    <t>CRI16</t>
  </si>
  <si>
    <t>CRI17</t>
  </si>
  <si>
    <t>CRI18</t>
  </si>
  <si>
    <t>CRI2</t>
  </si>
  <si>
    <t>CRI3</t>
  </si>
  <si>
    <t>CRI4</t>
  </si>
  <si>
    <t>CRI5</t>
  </si>
  <si>
    <t>CRI6</t>
  </si>
  <si>
    <t>CRI7</t>
  </si>
  <si>
    <t>CRI8</t>
  </si>
  <si>
    <t>CRI9</t>
  </si>
  <si>
    <t>CSA1</t>
  </si>
  <si>
    <t>cossure_13</t>
  </si>
  <si>
    <t>Cossure</t>
  </si>
  <si>
    <t>CSA2</t>
  </si>
  <si>
    <t>CSA3</t>
  </si>
  <si>
    <t>CSA4</t>
  </si>
  <si>
    <t>CSA5</t>
  </si>
  <si>
    <t>CSA6</t>
  </si>
  <si>
    <t>CSA7</t>
  </si>
  <si>
    <t>CSA8</t>
  </si>
  <si>
    <t>CUXDA_1</t>
  </si>
  <si>
    <t>cuxac_11</t>
  </si>
  <si>
    <t>Cuxac-D'Aude</t>
  </si>
  <si>
    <t>699754.83341735</t>
  </si>
  <si>
    <t>6239782.54439999</t>
  </si>
  <si>
    <t>CUXDA_2</t>
  </si>
  <si>
    <t>CUXDA_3</t>
  </si>
  <si>
    <t>CUXDA_4</t>
  </si>
  <si>
    <t>CUXDA_5</t>
  </si>
  <si>
    <t>CUXDA_6</t>
  </si>
  <si>
    <t>CUXDA_7</t>
  </si>
  <si>
    <t>CUXDA_8</t>
  </si>
  <si>
    <t>CUXDA_9</t>
  </si>
  <si>
    <t>CV1</t>
  </si>
  <si>
    <t>chevalblanc_84</t>
  </si>
  <si>
    <t>Vaucluse</t>
  </si>
  <si>
    <t>Cheval-Blanc</t>
  </si>
  <si>
    <t>871862.818802011</t>
  </si>
  <si>
    <t>6299000.11457624</t>
  </si>
  <si>
    <t>CV10</t>
  </si>
  <si>
    <t>CV2</t>
  </si>
  <si>
    <t>CV3</t>
  </si>
  <si>
    <t>CV4</t>
  </si>
  <si>
    <t>CV5</t>
  </si>
  <si>
    <t>CV6</t>
  </si>
  <si>
    <t>CV7</t>
  </si>
  <si>
    <t>CV8</t>
  </si>
  <si>
    <t>CV9</t>
  </si>
  <si>
    <t>DIANE1</t>
  </si>
  <si>
    <t>diane_2b</t>
  </si>
  <si>
    <t>Corse</t>
  </si>
  <si>
    <t>Haute-Corse</t>
  </si>
  <si>
    <t>Linguizzetta</t>
  </si>
  <si>
    <t>1240922.55365025</t>
  </si>
  <si>
    <t>6142237.0</t>
  </si>
  <si>
    <t>DIANE2</t>
  </si>
  <si>
    <t>DIANE3</t>
  </si>
  <si>
    <t>DIANE4</t>
  </si>
  <si>
    <t>DIANE5</t>
  </si>
  <si>
    <t>DIANE6</t>
  </si>
  <si>
    <t>DIANE7</t>
  </si>
  <si>
    <t>DIANE8</t>
  </si>
  <si>
    <t>DONZ1_1</t>
  </si>
  <si>
    <t>donzere1_26</t>
  </si>
  <si>
    <t>Mondragon</t>
  </si>
  <si>
    <t>838403.480323127</t>
  </si>
  <si>
    <t>6360608.44346674</t>
  </si>
  <si>
    <t>DONZ1_2</t>
  </si>
  <si>
    <t>DONZ1_3</t>
  </si>
  <si>
    <t>BollÃ¨ne</t>
  </si>
  <si>
    <t>DONZ1_4</t>
  </si>
  <si>
    <t>DONZ1_5</t>
  </si>
  <si>
    <t>DONZ1_6</t>
  </si>
  <si>
    <t>DONZ1_7</t>
  </si>
  <si>
    <t>DONZ2_1</t>
  </si>
  <si>
    <t>donzere2_26</t>
  </si>
  <si>
    <t>Drome</t>
  </si>
  <si>
    <t>La Garde-AdhÃ©mar</t>
  </si>
  <si>
    <t>DONZ2_2</t>
  </si>
  <si>
    <t>DONZ2_3</t>
  </si>
  <si>
    <t>DONZ2_4</t>
  </si>
  <si>
    <t>DONZ2_5</t>
  </si>
  <si>
    <t>DONZ2_6</t>
  </si>
  <si>
    <t>DONZ2_7</t>
  </si>
  <si>
    <t>DonzÃ¨re</t>
  </si>
  <si>
    <t>DONZ2_8</t>
  </si>
  <si>
    <t>DONZ3_1</t>
  </si>
  <si>
    <t>donzere3_26</t>
  </si>
  <si>
    <t>DONZ3_10</t>
  </si>
  <si>
    <t>DONZ3_11</t>
  </si>
  <si>
    <t>DONZ3_12</t>
  </si>
  <si>
    <t>DONZ3_13</t>
  </si>
  <si>
    <t>DONZ3_14</t>
  </si>
  <si>
    <t>DONZ3_2</t>
  </si>
  <si>
    <t>DONZ3_3</t>
  </si>
  <si>
    <t>DONZ3_4</t>
  </si>
  <si>
    <t>DONZ3_5</t>
  </si>
  <si>
    <t>DONZ3_6</t>
  </si>
  <si>
    <t>DONZ3_7</t>
  </si>
  <si>
    <t>DONZ3_9</t>
  </si>
  <si>
    <t>DONZ4_1</t>
  </si>
  <si>
    <t>donzere4_26</t>
  </si>
  <si>
    <t>DONZ4_15</t>
  </si>
  <si>
    <t>DONZ4_16</t>
  </si>
  <si>
    <t>DONZ4_17</t>
  </si>
  <si>
    <t>DONZ4_18</t>
  </si>
  <si>
    <t>DONZ4_19</t>
  </si>
  <si>
    <t>DONZ4_2</t>
  </si>
  <si>
    <t>DONZ4_20</t>
  </si>
  <si>
    <t>DONZ4_21</t>
  </si>
  <si>
    <t>DONZ4_3</t>
  </si>
  <si>
    <t>DONZ4_4</t>
  </si>
  <si>
    <t>DONZ4_5</t>
  </si>
  <si>
    <t>DONZ4_6</t>
  </si>
  <si>
    <t>DONZ4_7</t>
  </si>
  <si>
    <t>DONZ5_1</t>
  </si>
  <si>
    <t>donzere5_26</t>
  </si>
  <si>
    <t>DONZ5_2</t>
  </si>
  <si>
    <t>DONZ5_22</t>
  </si>
  <si>
    <t>DONZ5_23</t>
  </si>
  <si>
    <t>DONZ5_24</t>
  </si>
  <si>
    <t>DONZ5_25</t>
  </si>
  <si>
    <t>DONZ5_26</t>
  </si>
  <si>
    <t>DONZ5_27</t>
  </si>
  <si>
    <t>DONZ5_28</t>
  </si>
  <si>
    <t>DONZ5_29</t>
  </si>
  <si>
    <t>DONZ5_3</t>
  </si>
  <si>
    <t>DONZ5_30</t>
  </si>
  <si>
    <t>DONZ5_4</t>
  </si>
  <si>
    <t>DONZ5_5</t>
  </si>
  <si>
    <t>DONZ5_6</t>
  </si>
  <si>
    <t>DONZ6_31</t>
  </si>
  <si>
    <t>donzere6_26</t>
  </si>
  <si>
    <t>DONZ7_32</t>
  </si>
  <si>
    <t>donzere7_26</t>
  </si>
  <si>
    <t>DONZ7_33</t>
  </si>
  <si>
    <t>DONZ7_34</t>
  </si>
  <si>
    <t>DONZ7_35</t>
  </si>
  <si>
    <t>DONZ7_36</t>
  </si>
  <si>
    <t>DONZ7_37</t>
  </si>
  <si>
    <t>DRUDA_1</t>
  </si>
  <si>
    <t>drudas_31</t>
  </si>
  <si>
    <t>Drudas</t>
  </si>
  <si>
    <t>546696.766666667</t>
  </si>
  <si>
    <t>6297950.5</t>
  </si>
  <si>
    <t>DRUDA_2</t>
  </si>
  <si>
    <t>DRUDA_3</t>
  </si>
  <si>
    <t>DRUDA_4</t>
  </si>
  <si>
    <t>DRUDA_5</t>
  </si>
  <si>
    <t>DRUDA_6</t>
  </si>
  <si>
    <t>DRUDA_7</t>
  </si>
  <si>
    <t>DRUDA_8</t>
  </si>
  <si>
    <t>ELNE_1</t>
  </si>
  <si>
    <t>elne_66</t>
  </si>
  <si>
    <t>Elne</t>
  </si>
  <si>
    <t>697418.916129032</t>
  </si>
  <si>
    <t>6167649.0</t>
  </si>
  <si>
    <t>ELNE_2</t>
  </si>
  <si>
    <t>ELNE_3</t>
  </si>
  <si>
    <t>ELNE_4</t>
  </si>
  <si>
    <t>ELNE_5</t>
  </si>
  <si>
    <t>ELNE_6</t>
  </si>
  <si>
    <t>ELNE_7</t>
  </si>
  <si>
    <t>ELNE_8</t>
  </si>
  <si>
    <t>ELNE_9</t>
  </si>
  <si>
    <t>ENI1</t>
  </si>
  <si>
    <t>enimie1_48</t>
  </si>
  <si>
    <t>Gorges Du Tarn Causses</t>
  </si>
  <si>
    <t>734302.687867647</t>
  </si>
  <si>
    <t>6364185.5</t>
  </si>
  <si>
    <t>ENI10</t>
  </si>
  <si>
    <t>enimie2_48</t>
  </si>
  <si>
    <t>ENI11</t>
  </si>
  <si>
    <t>ENI12</t>
  </si>
  <si>
    <t>ENI13</t>
  </si>
  <si>
    <t>ENI14</t>
  </si>
  <si>
    <t>ENI15</t>
  </si>
  <si>
    <t>ENI16</t>
  </si>
  <si>
    <t>ENI17</t>
  </si>
  <si>
    <t>ENI18</t>
  </si>
  <si>
    <t>ENI19</t>
  </si>
  <si>
    <t>ENI2</t>
  </si>
  <si>
    <t>ENI20</t>
  </si>
  <si>
    <t>enimie3_48</t>
  </si>
  <si>
    <t>ENI21</t>
  </si>
  <si>
    <t>ENI22</t>
  </si>
  <si>
    <t>ENI23</t>
  </si>
  <si>
    <t>ENI24</t>
  </si>
  <si>
    <t>ENI25</t>
  </si>
  <si>
    <t>ENI26</t>
  </si>
  <si>
    <t>ENI27</t>
  </si>
  <si>
    <t>ENI28</t>
  </si>
  <si>
    <t>ENI29</t>
  </si>
  <si>
    <t>ENI3</t>
  </si>
  <si>
    <t>ENI4</t>
  </si>
  <si>
    <t>ENI5</t>
  </si>
  <si>
    <t>ENI6</t>
  </si>
  <si>
    <t>ENI7</t>
  </si>
  <si>
    <t>ENI8</t>
  </si>
  <si>
    <t>ENI9</t>
  </si>
  <si>
    <t>ENV1</t>
  </si>
  <si>
    <t>env_66</t>
  </si>
  <si>
    <t>Env_1</t>
  </si>
  <si>
    <t>Enveitg</t>
  </si>
  <si>
    <t>608887.388489736</t>
  </si>
  <si>
    <t>6155234.5</t>
  </si>
  <si>
    <t>ENV2</t>
  </si>
  <si>
    <t>ENV3</t>
  </si>
  <si>
    <t>ENV4</t>
  </si>
  <si>
    <t>ENV5</t>
  </si>
  <si>
    <t>ESC17</t>
  </si>
  <si>
    <t>escarcets_83</t>
  </si>
  <si>
    <t>975643.088038313</t>
  </si>
  <si>
    <t>6255115.94467243</t>
  </si>
  <si>
    <t>ESC18</t>
  </si>
  <si>
    <t>ESC19</t>
  </si>
  <si>
    <t>ESC20</t>
  </si>
  <si>
    <t>ESC21</t>
  </si>
  <si>
    <t>ESC22</t>
  </si>
  <si>
    <t>ESC23</t>
  </si>
  <si>
    <t>ESC24</t>
  </si>
  <si>
    <t>ESC25</t>
  </si>
  <si>
    <t>ESC26</t>
  </si>
  <si>
    <t>ESC27</t>
  </si>
  <si>
    <t>ESC28</t>
  </si>
  <si>
    <t>Les Mayons</t>
  </si>
  <si>
    <t>ESC29</t>
  </si>
  <si>
    <t>ESC30</t>
  </si>
  <si>
    <t>ESC31</t>
  </si>
  <si>
    <t>ESC32</t>
  </si>
  <si>
    <t>ESC33</t>
  </si>
  <si>
    <t>ESC34</t>
  </si>
  <si>
    <t>ESPIAGLY1</t>
  </si>
  <si>
    <t>espiagly_66</t>
  </si>
  <si>
    <t>Espira-De-L'Agly</t>
  </si>
  <si>
    <t>685918.377118644</t>
  </si>
  <si>
    <t>6188849.0</t>
  </si>
  <si>
    <t>ESPIAGLY2</t>
  </si>
  <si>
    <t>ESPIAGLY3</t>
  </si>
  <si>
    <t>ESPIAGLY4</t>
  </si>
  <si>
    <t>ESPIAGLY5</t>
  </si>
  <si>
    <t>ESPIAGLY6</t>
  </si>
  <si>
    <t>ESPIAGLY7</t>
  </si>
  <si>
    <t>ESPIAGLY8</t>
  </si>
  <si>
    <t>ESPIAGLY9</t>
  </si>
  <si>
    <t>EST1</t>
  </si>
  <si>
    <t>estables_48</t>
  </si>
  <si>
    <t>Estables</t>
  </si>
  <si>
    <t>740693.662735849</t>
  </si>
  <si>
    <t>6398175.49999999</t>
  </si>
  <si>
    <t>EST10</t>
  </si>
  <si>
    <t>EST2</t>
  </si>
  <si>
    <t>EST3</t>
  </si>
  <si>
    <t>EST4</t>
  </si>
  <si>
    <t>EST5</t>
  </si>
  <si>
    <t>EST6</t>
  </si>
  <si>
    <t>EST7</t>
  </si>
  <si>
    <t>EST8</t>
  </si>
  <si>
    <t>EST9</t>
  </si>
  <si>
    <t>ESTAG_1</t>
  </si>
  <si>
    <t>estag_66</t>
  </si>
  <si>
    <t>Estagel</t>
  </si>
  <si>
    <t>675695.632198953</t>
  </si>
  <si>
    <t>6184996.0</t>
  </si>
  <si>
    <t>ESTAG_2</t>
  </si>
  <si>
    <t>ESTAG_3</t>
  </si>
  <si>
    <t>ESTAG_4</t>
  </si>
  <si>
    <t>ESTAG_5</t>
  </si>
  <si>
    <t>ESTAG_6</t>
  </si>
  <si>
    <t>ESTAG_7</t>
  </si>
  <si>
    <t>ESTAG_8</t>
  </si>
  <si>
    <t>ESTZ1</t>
  </si>
  <si>
    <t>estezargues_30</t>
  </si>
  <si>
    <t>EstÃ©zargues</t>
  </si>
  <si>
    <t>831361.011687363</t>
  </si>
  <si>
    <t>6318793.0</t>
  </si>
  <si>
    <t>ESTZ10</t>
  </si>
  <si>
    <t>ESTZ2</t>
  </si>
  <si>
    <t>ESTZ3</t>
  </si>
  <si>
    <t>ESTZ4</t>
  </si>
  <si>
    <t>ESTZ5</t>
  </si>
  <si>
    <t>ESTZ6</t>
  </si>
  <si>
    <t>ESTZ7</t>
  </si>
  <si>
    <t>ESTZ8</t>
  </si>
  <si>
    <t>ESTZ9</t>
  </si>
  <si>
    <t>EYGAL_1</t>
  </si>
  <si>
    <t>eygalieres1_13</t>
  </si>
  <si>
    <t>EygaliÃ¨res</t>
  </si>
  <si>
    <t>857402.440809969</t>
  </si>
  <si>
    <t>6298011.0</t>
  </si>
  <si>
    <t>EYGAL_10</t>
  </si>
  <si>
    <t>eygalieres2_13</t>
  </si>
  <si>
    <t>EYGAL_11</t>
  </si>
  <si>
    <t>EYGAL_12</t>
  </si>
  <si>
    <t>EYGAL_13</t>
  </si>
  <si>
    <t>EYGAL_14</t>
  </si>
  <si>
    <t>EYGAL_15</t>
  </si>
  <si>
    <t>EYGAL_16</t>
  </si>
  <si>
    <t>EYGAL_17</t>
  </si>
  <si>
    <t>EYGAL_18</t>
  </si>
  <si>
    <t>EYGAL_2</t>
  </si>
  <si>
    <t>EYGAL_3</t>
  </si>
  <si>
    <t>EYGAL_4</t>
  </si>
  <si>
    <t>EYGAL_5</t>
  </si>
  <si>
    <t>EYGAL_6</t>
  </si>
  <si>
    <t>EYGAL_7</t>
  </si>
  <si>
    <t>EYGAL_8</t>
  </si>
  <si>
    <t>EYGAL_9</t>
  </si>
  <si>
    <t>FAB1</t>
  </si>
  <si>
    <t>fabregues_34</t>
  </si>
  <si>
    <t>FabrÃ¨gues</t>
  </si>
  <si>
    <t>761535.012640449</t>
  </si>
  <si>
    <t>6270529.5</t>
  </si>
  <si>
    <t>FAB2</t>
  </si>
  <si>
    <t>FAB3</t>
  </si>
  <si>
    <t>FAB4</t>
  </si>
  <si>
    <t>FAB5</t>
  </si>
  <si>
    <t>FAB6</t>
  </si>
  <si>
    <t>FAB7</t>
  </si>
  <si>
    <t>FAB8</t>
  </si>
  <si>
    <t>FAR1</t>
  </si>
  <si>
    <t>farges_24</t>
  </si>
  <si>
    <t>Condat-Sur-VÃ©zÃ¨re</t>
  </si>
  <si>
    <t>558035.351810849</t>
  </si>
  <si>
    <t>6447770.99999999</t>
  </si>
  <si>
    <t>FAR2</t>
  </si>
  <si>
    <t>Les Farges</t>
  </si>
  <si>
    <t>FAR3</t>
  </si>
  <si>
    <t>FAR4</t>
  </si>
  <si>
    <t>FAR5</t>
  </si>
  <si>
    <t>FAR6</t>
  </si>
  <si>
    <t>FAR7</t>
  </si>
  <si>
    <t>FAR8</t>
  </si>
  <si>
    <t>FAR9</t>
  </si>
  <si>
    <t>Aubas</t>
  </si>
  <si>
    <t>FASFL_1</t>
  </si>
  <si>
    <t>fasfl_31</t>
  </si>
  <si>
    <t>Fasfl_1</t>
  </si>
  <si>
    <t>Saint-FÃ©lix-Lauragais</t>
  </si>
  <si>
    <t>611977.738255034</t>
  </si>
  <si>
    <t>6262275.0</t>
  </si>
  <si>
    <t>FASFL_2</t>
  </si>
  <si>
    <t>FASFL_3</t>
  </si>
  <si>
    <t>FASFL_4</t>
  </si>
  <si>
    <t>FASFL_5</t>
  </si>
  <si>
    <t>FASFL_6</t>
  </si>
  <si>
    <t>FASFL_7</t>
  </si>
  <si>
    <t>FASFL_8</t>
  </si>
  <si>
    <t>Falga</t>
  </si>
  <si>
    <t>FASFL_9</t>
  </si>
  <si>
    <t>FCR1_1</t>
  </si>
  <si>
    <t>lyonnais_69</t>
  </si>
  <si>
    <t>lyonnais</t>
  </si>
  <si>
    <t>Saint-Martin-En-Haut</t>
  </si>
  <si>
    <t>814215.935714286</t>
  </si>
  <si>
    <t>6512782.0</t>
  </si>
  <si>
    <t>FCR1_10</t>
  </si>
  <si>
    <t>FCR1_11</t>
  </si>
  <si>
    <t>FCR1_12</t>
  </si>
  <si>
    <t>FCR1_2</t>
  </si>
  <si>
    <t>FCR1_3</t>
  </si>
  <si>
    <t>FCR1_4</t>
  </si>
  <si>
    <t>FCR1_5</t>
  </si>
  <si>
    <t>FCR1_6</t>
  </si>
  <si>
    <t>FCR1_7</t>
  </si>
  <si>
    <t>FCR1_8</t>
  </si>
  <si>
    <t>FCR1_9</t>
  </si>
  <si>
    <t>FCR2_1</t>
  </si>
  <si>
    <t>plmornantais_69</t>
  </si>
  <si>
    <t>Plmornantais_69</t>
  </si>
  <si>
    <t>ChabaniÃ¨re</t>
  </si>
  <si>
    <t>830382.193627451</t>
  </si>
  <si>
    <t>6500985.0</t>
  </si>
  <si>
    <t>FCR2_10</t>
  </si>
  <si>
    <t>FCR2_11</t>
  </si>
  <si>
    <t>FCR2_12</t>
  </si>
  <si>
    <t>FCR2_2</t>
  </si>
  <si>
    <t>Saint-Jean-De-Touslas</t>
  </si>
  <si>
    <t>FCR2_3</t>
  </si>
  <si>
    <t>Saint-AndÃ©ol-Le-ChÃ¢teau</t>
  </si>
  <si>
    <t>FCR2_4</t>
  </si>
  <si>
    <t>FCR2_5</t>
  </si>
  <si>
    <t>Chassagny</t>
  </si>
  <si>
    <t>FCR2_6</t>
  </si>
  <si>
    <t>Montagny</t>
  </si>
  <si>
    <t>FCR2_7</t>
  </si>
  <si>
    <t>Taluyers</t>
  </si>
  <si>
    <t>FCR2_8</t>
  </si>
  <si>
    <t>Saint-Laurent-D'Agny</t>
  </si>
  <si>
    <t>FCR2_9</t>
  </si>
  <si>
    <t>Mornant</t>
  </si>
  <si>
    <t>FCR3_1</t>
  </si>
  <si>
    <t>chiroubles_69</t>
  </si>
  <si>
    <t>Chiroubles_1</t>
  </si>
  <si>
    <t>Fleurie</t>
  </si>
  <si>
    <t>831092.925471698</t>
  </si>
  <si>
    <t>6565015.5</t>
  </si>
  <si>
    <t>FCR3_10</t>
  </si>
  <si>
    <t>ChÃ©nas</t>
  </si>
  <si>
    <t>FCR3_11</t>
  </si>
  <si>
    <t>FCR3_12</t>
  </si>
  <si>
    <t>FCR3_2</t>
  </si>
  <si>
    <t>Chiroubles</t>
  </si>
  <si>
    <t>FCR3_3</t>
  </si>
  <si>
    <t>VilliÃ©-Morgon</t>
  </si>
  <si>
    <t>FCR3_4</t>
  </si>
  <si>
    <t>FCR3_5</t>
  </si>
  <si>
    <t>CerciÃ©</t>
  </si>
  <si>
    <t>FCR3_6</t>
  </si>
  <si>
    <t>Corcelles-En-Beaujolais</t>
  </si>
  <si>
    <t>FCR3_7</t>
  </si>
  <si>
    <t>FCR3_8</t>
  </si>
  <si>
    <t>FCR3_9</t>
  </si>
  <si>
    <t>LanciÃ©</t>
  </si>
  <si>
    <t>FCR4_1</t>
  </si>
  <si>
    <t>pdorees_69</t>
  </si>
  <si>
    <t>Pdorees_1</t>
  </si>
  <si>
    <t>Alix</t>
  </si>
  <si>
    <t>830839.358433735</t>
  </si>
  <si>
    <t>6534392.0</t>
  </si>
  <si>
    <t>FCR4_10</t>
  </si>
  <si>
    <t>Marcy</t>
  </si>
  <si>
    <t>FCR4_11</t>
  </si>
  <si>
    <t>MorancÃ©</t>
  </si>
  <si>
    <t>FCR4_2</t>
  </si>
  <si>
    <t>Charnay</t>
  </si>
  <si>
    <t>FCR4_3</t>
  </si>
  <si>
    <t>FCR4_4</t>
  </si>
  <si>
    <t>FCR4_5</t>
  </si>
  <si>
    <t>FCR4_6</t>
  </si>
  <si>
    <t>FCR4_7</t>
  </si>
  <si>
    <t>FCR4_8</t>
  </si>
  <si>
    <t>FCR4_9</t>
  </si>
  <si>
    <t>Lucenay</t>
  </si>
  <si>
    <t>FCR5_1</t>
  </si>
  <si>
    <t>cogny_69</t>
  </si>
  <si>
    <t>Cogny_1</t>
  </si>
  <si>
    <t>Jarnioux</t>
  </si>
  <si>
    <t>828511.482368421</t>
  </si>
  <si>
    <t>6545057.5</t>
  </si>
  <si>
    <t>FCR5_10</t>
  </si>
  <si>
    <t>DenicÃ©</t>
  </si>
  <si>
    <t>FCR5_11</t>
  </si>
  <si>
    <t>FCR5_12</t>
  </si>
  <si>
    <t>Cogny</t>
  </si>
  <si>
    <t>FCR5_2</t>
  </si>
  <si>
    <t>Lacenas</t>
  </si>
  <si>
    <t>FCR5_3</t>
  </si>
  <si>
    <t>Porte Des Pierres DorÃ©es</t>
  </si>
  <si>
    <t>FCR5_4</t>
  </si>
  <si>
    <t>GleizÃ©</t>
  </si>
  <si>
    <t>FCR5_5</t>
  </si>
  <si>
    <t>FCR5_6</t>
  </si>
  <si>
    <t>FCR5_7</t>
  </si>
  <si>
    <t>FCR5_8</t>
  </si>
  <si>
    <t>FCR5_9</t>
  </si>
  <si>
    <t>Saint-Julien</t>
  </si>
  <si>
    <t>FCR6_1</t>
  </si>
  <si>
    <t>plcheres_69</t>
  </si>
  <si>
    <t>Plcheres_1</t>
  </si>
  <si>
    <t>Limonest</t>
  </si>
  <si>
    <t>837246.645454546</t>
  </si>
  <si>
    <t>6531740.5</t>
  </si>
  <si>
    <t>FCR6_10</t>
  </si>
  <si>
    <t>AmbÃ©rieux</t>
  </si>
  <si>
    <t>FCR6_11</t>
  </si>
  <si>
    <t>Quincieux</t>
  </si>
  <si>
    <t>FCR6_12</t>
  </si>
  <si>
    <t>FCR6_2</t>
  </si>
  <si>
    <t>Chasselay</t>
  </si>
  <si>
    <t>FCR6_3</t>
  </si>
  <si>
    <t>FCR6_4</t>
  </si>
  <si>
    <t>FCR6_5</t>
  </si>
  <si>
    <t>FCR6_6</t>
  </si>
  <si>
    <t>FCR6_7</t>
  </si>
  <si>
    <t>FCR6_8</t>
  </si>
  <si>
    <t>FCR6_9</t>
  </si>
  <si>
    <t>FCR7_1</t>
  </si>
  <si>
    <t>pilat_69</t>
  </si>
  <si>
    <t>Pilat_69</t>
  </si>
  <si>
    <t>Givors</t>
  </si>
  <si>
    <t>833227.867391304</t>
  </si>
  <si>
    <t>6495025.5</t>
  </si>
  <si>
    <t>FCR7_10</t>
  </si>
  <si>
    <t>Tupin-Et-Semons</t>
  </si>
  <si>
    <t>FCR7_11</t>
  </si>
  <si>
    <t>Ampuis</t>
  </si>
  <si>
    <t>FCR7_12</t>
  </si>
  <si>
    <t>FCR7_2</t>
  </si>
  <si>
    <t>Ã‰chalas</t>
  </si>
  <si>
    <t>FCR7_3</t>
  </si>
  <si>
    <t>FCR7_4</t>
  </si>
  <si>
    <t>TrÃ¨ves</t>
  </si>
  <si>
    <t>FCR7_5</t>
  </si>
  <si>
    <t>FCR7_6</t>
  </si>
  <si>
    <t>Longes</t>
  </si>
  <si>
    <t>FCR7_7</t>
  </si>
  <si>
    <t>FCR7_8</t>
  </si>
  <si>
    <t>Les Haies</t>
  </si>
  <si>
    <t>FCR7_9</t>
  </si>
  <si>
    <t>FCR8_1</t>
  </si>
  <si>
    <t>soucieu_69</t>
  </si>
  <si>
    <t>Soucieu_1</t>
  </si>
  <si>
    <t>834370.614967897</t>
  </si>
  <si>
    <t>6510293.0</t>
  </si>
  <si>
    <t>FCR8_10</t>
  </si>
  <si>
    <t>Soucieu-En-Jarrest</t>
  </si>
  <si>
    <t>FCR8_11</t>
  </si>
  <si>
    <t>Chaussan</t>
  </si>
  <si>
    <t>FCR8_12</t>
  </si>
  <si>
    <t>FCR8_2</t>
  </si>
  <si>
    <t>OrliÃ©nas</t>
  </si>
  <si>
    <t>FCR8_3</t>
  </si>
  <si>
    <t>Brignais</t>
  </si>
  <si>
    <t>FCR8_4</t>
  </si>
  <si>
    <t>FCR8_5</t>
  </si>
  <si>
    <t>Chaponost</t>
  </si>
  <si>
    <t>FCR8_6</t>
  </si>
  <si>
    <t>Brindas</t>
  </si>
  <si>
    <t>FCR8_7</t>
  </si>
  <si>
    <t>Messimy</t>
  </si>
  <si>
    <t>FCR8_8</t>
  </si>
  <si>
    <t>FCR8_9</t>
  </si>
  <si>
    <t>FEL1</t>
  </si>
  <si>
    <t>felines_34</t>
  </si>
  <si>
    <t>FÃ©lines-Minervois</t>
  </si>
  <si>
    <t>666429.45</t>
  </si>
  <si>
    <t>6250984.0</t>
  </si>
  <si>
    <t>FEL10</t>
  </si>
  <si>
    <t>FEL2</t>
  </si>
  <si>
    <t>FEL3</t>
  </si>
  <si>
    <t>FEL4</t>
  </si>
  <si>
    <t>FEL5</t>
  </si>
  <si>
    <t>FEL6</t>
  </si>
  <si>
    <t>FEL7</t>
  </si>
  <si>
    <t>FEL8</t>
  </si>
  <si>
    <t>FEL9</t>
  </si>
  <si>
    <t>FELCO_1</t>
  </si>
  <si>
    <t>felco_11</t>
  </si>
  <si>
    <t>Ferrals-Les-CorbiÃ¨res</t>
  </si>
  <si>
    <t>678792.025942979</t>
  </si>
  <si>
    <t>6227148.32729999</t>
  </si>
  <si>
    <t>FELCO_2</t>
  </si>
  <si>
    <t>FELCO_3</t>
  </si>
  <si>
    <t>FELCO_4</t>
  </si>
  <si>
    <t>FELCO_5</t>
  </si>
  <si>
    <t>FELCO_6</t>
  </si>
  <si>
    <t>FELCO_7</t>
  </si>
  <si>
    <t>FELCO_8</t>
  </si>
  <si>
    <t>FELCO_9</t>
  </si>
  <si>
    <t>FIG1</t>
  </si>
  <si>
    <t>figuiere_13</t>
  </si>
  <si>
    <t>Figuiere_1</t>
  </si>
  <si>
    <t>FIG2</t>
  </si>
  <si>
    <t>FIG3</t>
  </si>
  <si>
    <t>FIG4</t>
  </si>
  <si>
    <t>FIG5</t>
  </si>
  <si>
    <t>FIG6</t>
  </si>
  <si>
    <t>FIG7</t>
  </si>
  <si>
    <t>FIG8</t>
  </si>
  <si>
    <t>FON1_1</t>
  </si>
  <si>
    <t>fontvieille1_13</t>
  </si>
  <si>
    <t>Fontvieille</t>
  </si>
  <si>
    <t>838889.982406015</t>
  </si>
  <si>
    <t>6293661.0</t>
  </si>
  <si>
    <t>FON1_2</t>
  </si>
  <si>
    <t>FON1_3</t>
  </si>
  <si>
    <t>FON1_4</t>
  </si>
  <si>
    <t>FON1_5</t>
  </si>
  <si>
    <t>FON1_6</t>
  </si>
  <si>
    <t>FON1_7</t>
  </si>
  <si>
    <t>FON1_8</t>
  </si>
  <si>
    <t>FON2_10</t>
  </si>
  <si>
    <t>fontvieille2_13</t>
  </si>
  <si>
    <t>FON2_11</t>
  </si>
  <si>
    <t>FON2_12</t>
  </si>
  <si>
    <t>FON2_13</t>
  </si>
  <si>
    <t>FON2_14</t>
  </si>
  <si>
    <t>FON2_9</t>
  </si>
  <si>
    <t>FON3_15</t>
  </si>
  <si>
    <t>fontvieille3_13</t>
  </si>
  <si>
    <t>FON3_16</t>
  </si>
  <si>
    <t>FON3_17</t>
  </si>
  <si>
    <t>FON3_18</t>
  </si>
  <si>
    <t>FON3_19</t>
  </si>
  <si>
    <t>FON3_20</t>
  </si>
  <si>
    <t>FON3_21</t>
  </si>
  <si>
    <t>FONTA1</t>
  </si>
  <si>
    <t>fontanes_30</t>
  </si>
  <si>
    <t>FontanÃ¨s</t>
  </si>
  <si>
    <t>788315.522222222</t>
  </si>
  <si>
    <t>6304006.0</t>
  </si>
  <si>
    <t>FONTA2</t>
  </si>
  <si>
    <t>FONTA3</t>
  </si>
  <si>
    <t>FONTA4</t>
  </si>
  <si>
    <t>FONTA5</t>
  </si>
  <si>
    <t>FONTA6</t>
  </si>
  <si>
    <t>FONTA7</t>
  </si>
  <si>
    <t>FONTA8</t>
  </si>
  <si>
    <t>FONTA9</t>
  </si>
  <si>
    <t>FOURE_10</t>
  </si>
  <si>
    <t>fourques_est_66</t>
  </si>
  <si>
    <t>Tresserre</t>
  </si>
  <si>
    <t>685045.289894636</t>
  </si>
  <si>
    <t>6163161.5</t>
  </si>
  <si>
    <t>FOURE_11</t>
  </si>
  <si>
    <t>FOURE_12</t>
  </si>
  <si>
    <t>FOURE_13</t>
  </si>
  <si>
    <t>FOURE_14</t>
  </si>
  <si>
    <t>FOURE_15</t>
  </si>
  <si>
    <t>Passa</t>
  </si>
  <si>
    <t>FOURE_16</t>
  </si>
  <si>
    <t>FOURE_17</t>
  </si>
  <si>
    <t>FOURE_18</t>
  </si>
  <si>
    <t>FOURE_9</t>
  </si>
  <si>
    <t>FOURO_1</t>
  </si>
  <si>
    <t>fourques_ouest_66</t>
  </si>
  <si>
    <t>FOURO_2</t>
  </si>
  <si>
    <t>Fourques</t>
  </si>
  <si>
    <t>FOURO_3</t>
  </si>
  <si>
    <t>FOURO_4</t>
  </si>
  <si>
    <t>FOURO_5</t>
  </si>
  <si>
    <t>FOURO_6</t>
  </si>
  <si>
    <t>FOURO_7</t>
  </si>
  <si>
    <t>FOURO_8</t>
  </si>
  <si>
    <t>FRAUS_1</t>
  </si>
  <si>
    <t>frausseilles_81</t>
  </si>
  <si>
    <t>Frausseilles</t>
  </si>
  <si>
    <t>613866.33290653</t>
  </si>
  <si>
    <t>6326199.5</t>
  </si>
  <si>
    <t>FRAUS_2</t>
  </si>
  <si>
    <t>FRAUS_3</t>
  </si>
  <si>
    <t>FRAUS_4</t>
  </si>
  <si>
    <t>FRAUS_5</t>
  </si>
  <si>
    <t>FRAUS_6</t>
  </si>
  <si>
    <t>FRONTI_1</t>
  </si>
  <si>
    <t>frontignan_34</t>
  </si>
  <si>
    <t>Frontignan</t>
  </si>
  <si>
    <t>761516.795138889</t>
  </si>
  <si>
    <t>6261504.0</t>
  </si>
  <si>
    <t>FRONTI_2</t>
  </si>
  <si>
    <t>FRONTI_3</t>
  </si>
  <si>
    <t>FRONTI_4</t>
  </si>
  <si>
    <t>FRONTI_5</t>
  </si>
  <si>
    <t>FRONTI_6</t>
  </si>
  <si>
    <t>FRONTI_7</t>
  </si>
  <si>
    <t>FRONTI_8</t>
  </si>
  <si>
    <t>FRONTI_9</t>
  </si>
  <si>
    <t>FRONTN_1</t>
  </si>
  <si>
    <t>fronton1_31</t>
  </si>
  <si>
    <t>Fronton</t>
  </si>
  <si>
    <t>570939.281862745</t>
  </si>
  <si>
    <t>6307279.5</t>
  </si>
  <si>
    <t>FRONTN_2</t>
  </si>
  <si>
    <t>FRONTN_3</t>
  </si>
  <si>
    <t>FRONTN_4</t>
  </si>
  <si>
    <t>FRONTN_5</t>
  </si>
  <si>
    <t>FRONTN_6</t>
  </si>
  <si>
    <t>FRONTN_7</t>
  </si>
  <si>
    <t>FRONTN_8</t>
  </si>
  <si>
    <t>FRONTS_10</t>
  </si>
  <si>
    <t>fronton2_31</t>
  </si>
  <si>
    <t>FRONTS_11</t>
  </si>
  <si>
    <t>FRONTS_12</t>
  </si>
  <si>
    <t>FRONTS_13</t>
  </si>
  <si>
    <t>FRONTS_14</t>
  </si>
  <si>
    <t>FRONTS_15</t>
  </si>
  <si>
    <t>FRONTS_16</t>
  </si>
  <si>
    <t>FRONTS_17</t>
  </si>
  <si>
    <t>FRONTS_9</t>
  </si>
  <si>
    <t>FUIL1</t>
  </si>
  <si>
    <t>fuilla_66</t>
  </si>
  <si>
    <t>Fuilla</t>
  </si>
  <si>
    <t>647085.179861111</t>
  </si>
  <si>
    <t>6163005.5</t>
  </si>
  <si>
    <t>FUIL2</t>
  </si>
  <si>
    <t>FUIL3</t>
  </si>
  <si>
    <t>FUIL4</t>
  </si>
  <si>
    <t>FUIL5</t>
  </si>
  <si>
    <t>FUIL6</t>
  </si>
  <si>
    <t>FUIL7</t>
  </si>
  <si>
    <t>GALLI1</t>
  </si>
  <si>
    <t>gallician_30</t>
  </si>
  <si>
    <t>Gallician</t>
  </si>
  <si>
    <t>Vauvert</t>
  </si>
  <si>
    <t>805782.233333333</t>
  </si>
  <si>
    <t>6281643.0</t>
  </si>
  <si>
    <t>GALLI10</t>
  </si>
  <si>
    <t>GALLI2</t>
  </si>
  <si>
    <t>GALLI3</t>
  </si>
  <si>
    <t>GALLI4</t>
  </si>
  <si>
    <t>GALLI5</t>
  </si>
  <si>
    <t>GALLI6</t>
  </si>
  <si>
    <t>GALLI7</t>
  </si>
  <si>
    <t>GALLI8</t>
  </si>
  <si>
    <t>GALLI9</t>
  </si>
  <si>
    <t>GARD1_1</t>
  </si>
  <si>
    <t>gardiole_sud_13</t>
  </si>
  <si>
    <t>Gardiole_Sud</t>
  </si>
  <si>
    <t>GARD1_2</t>
  </si>
  <si>
    <t>GARD1_3</t>
  </si>
  <si>
    <t>GARD1_4</t>
  </si>
  <si>
    <t>GARD1_5</t>
  </si>
  <si>
    <t>GARD1_6</t>
  </si>
  <si>
    <t>GARD1_7</t>
  </si>
  <si>
    <t>GARD10_1</t>
  </si>
  <si>
    <t>gardiole_onf_13</t>
  </si>
  <si>
    <t>Gardiole</t>
  </si>
  <si>
    <t>GARD10_2</t>
  </si>
  <si>
    <t>GARD10_3</t>
  </si>
  <si>
    <t>GARD10_4</t>
  </si>
  <si>
    <t>GARD10_5</t>
  </si>
  <si>
    <t>GARD10_6</t>
  </si>
  <si>
    <t>GARD10_7</t>
  </si>
  <si>
    <t>GARD11_1</t>
  </si>
  <si>
    <t>GARD11_2</t>
  </si>
  <si>
    <t>GARD11_3</t>
  </si>
  <si>
    <t>GARD11_4</t>
  </si>
  <si>
    <t>GARD11_5</t>
  </si>
  <si>
    <t>GARD11_6</t>
  </si>
  <si>
    <t>GARD11_7</t>
  </si>
  <si>
    <t>GARD12_1</t>
  </si>
  <si>
    <t>GARD12_2</t>
  </si>
  <si>
    <t>Gariole_CrÃªte De L'Estre</t>
  </si>
  <si>
    <t>GARD12_3</t>
  </si>
  <si>
    <t>GARD12_4</t>
  </si>
  <si>
    <t>GARD12_5</t>
  </si>
  <si>
    <t>GARD12_6</t>
  </si>
  <si>
    <t>GARD12_7</t>
  </si>
  <si>
    <t>GARD13_1</t>
  </si>
  <si>
    <t>GARD13_2</t>
  </si>
  <si>
    <t>GARD13_3</t>
  </si>
  <si>
    <t>GARD13_4</t>
  </si>
  <si>
    <t>GARD13_5</t>
  </si>
  <si>
    <t>GARD13_6</t>
  </si>
  <si>
    <t>GARD13_7</t>
  </si>
  <si>
    <t>GARD14_1</t>
  </si>
  <si>
    <t>GARD14_2</t>
  </si>
  <si>
    <t>GARD14_3</t>
  </si>
  <si>
    <t>GARD14_4</t>
  </si>
  <si>
    <t>GARD14_5</t>
  </si>
  <si>
    <t>GARD14_6</t>
  </si>
  <si>
    <t>GARD14_7</t>
  </si>
  <si>
    <t>GARD15_1</t>
  </si>
  <si>
    <t>GARD15_2</t>
  </si>
  <si>
    <t>GARD15_3</t>
  </si>
  <si>
    <t>GARD15_4</t>
  </si>
  <si>
    <t>GARD16_1</t>
  </si>
  <si>
    <t>GARD16_2</t>
  </si>
  <si>
    <t>GARD16_3</t>
  </si>
  <si>
    <t>GARD16_4</t>
  </si>
  <si>
    <t>GARD16_5</t>
  </si>
  <si>
    <t>GARD16_6</t>
  </si>
  <si>
    <t>GARD16_7</t>
  </si>
  <si>
    <t>GARD2_1</t>
  </si>
  <si>
    <t>GARD2_2</t>
  </si>
  <si>
    <t>GARD2_3</t>
  </si>
  <si>
    <t>GARD2_4</t>
  </si>
  <si>
    <t>GARD2_5</t>
  </si>
  <si>
    <t>GARD2_6</t>
  </si>
  <si>
    <t>GARD2_7</t>
  </si>
  <si>
    <t>GARD3_1</t>
  </si>
  <si>
    <t>GARD3_2</t>
  </si>
  <si>
    <t>GARD3_3</t>
  </si>
  <si>
    <t>GARD3_4</t>
  </si>
  <si>
    <t>GARD3_5</t>
  </si>
  <si>
    <t>GARD3_6</t>
  </si>
  <si>
    <t>GARD3_7</t>
  </si>
  <si>
    <t>GARD4_1</t>
  </si>
  <si>
    <t>gardiole_centre_13</t>
  </si>
  <si>
    <t>Plaine Du Ris</t>
  </si>
  <si>
    <t>GARD4_2</t>
  </si>
  <si>
    <t>GARD4_3</t>
  </si>
  <si>
    <t>GARD4_4</t>
  </si>
  <si>
    <t>GARD4_5</t>
  </si>
  <si>
    <t>GARD4_6</t>
  </si>
  <si>
    <t>GARD4_7</t>
  </si>
  <si>
    <t>GARD5_1</t>
  </si>
  <si>
    <t>GARD5_2</t>
  </si>
  <si>
    <t>GARD5_3</t>
  </si>
  <si>
    <t>GARD5_4</t>
  </si>
  <si>
    <t>GARD5_5</t>
  </si>
  <si>
    <t>GARD5_6</t>
  </si>
  <si>
    <t>GARD5_7</t>
  </si>
  <si>
    <t>GARD6_1</t>
  </si>
  <si>
    <t>GARD6_2</t>
  </si>
  <si>
    <t>GARD6_3</t>
  </si>
  <si>
    <t>GARD6_4</t>
  </si>
  <si>
    <t>GARD6_5</t>
  </si>
  <si>
    <t>GARD7_1</t>
  </si>
  <si>
    <t>GARD7_2</t>
  </si>
  <si>
    <t>GARD7_3</t>
  </si>
  <si>
    <t>GARD7_4</t>
  </si>
  <si>
    <t>GARD7_5</t>
  </si>
  <si>
    <t>GARD7_6</t>
  </si>
  <si>
    <t>GARD7_7</t>
  </si>
  <si>
    <t>GARD8_1</t>
  </si>
  <si>
    <t>Fontasse</t>
  </si>
  <si>
    <t>GARD8_2</t>
  </si>
  <si>
    <t>GARD8_3</t>
  </si>
  <si>
    <t>GARD8_4</t>
  </si>
  <si>
    <t>GARD8_5</t>
  </si>
  <si>
    <t>GARD8_6</t>
  </si>
  <si>
    <t>GARD8_7</t>
  </si>
  <si>
    <t>GARD9_1</t>
  </si>
  <si>
    <t>GARD9_2</t>
  </si>
  <si>
    <t>GARD9_3</t>
  </si>
  <si>
    <t>GARD9_4</t>
  </si>
  <si>
    <t>GARD9_5</t>
  </si>
  <si>
    <t>GARD9_6</t>
  </si>
  <si>
    <t>GARD9_7</t>
  </si>
  <si>
    <t>GARG1</t>
  </si>
  <si>
    <t>garganv1_82</t>
  </si>
  <si>
    <t>Garganv_1</t>
  </si>
  <si>
    <t>Tarn-Et-Garonne</t>
  </si>
  <si>
    <t>Garganvillar</t>
  </si>
  <si>
    <t>544665.739761092</t>
  </si>
  <si>
    <t>6321163.5</t>
  </si>
  <si>
    <t>GARG10</t>
  </si>
  <si>
    <t>garganv2_82</t>
  </si>
  <si>
    <t>Garganv_2</t>
  </si>
  <si>
    <t>GARG11</t>
  </si>
  <si>
    <t>GARG12</t>
  </si>
  <si>
    <t>GARG13</t>
  </si>
  <si>
    <t>GARG14</t>
  </si>
  <si>
    <t>GARG15</t>
  </si>
  <si>
    <t>GARG16</t>
  </si>
  <si>
    <t>GARG17</t>
  </si>
  <si>
    <t>GARG2</t>
  </si>
  <si>
    <t>GARG3</t>
  </si>
  <si>
    <t>GARG4</t>
  </si>
  <si>
    <t>GARG5</t>
  </si>
  <si>
    <t>GARG6</t>
  </si>
  <si>
    <t>GARG7</t>
  </si>
  <si>
    <t>GARG8</t>
  </si>
  <si>
    <t>GARG9</t>
  </si>
  <si>
    <t>GAUSP_1</t>
  </si>
  <si>
    <t>gausp_31</t>
  </si>
  <si>
    <t>Saint-Pierre</t>
  </si>
  <si>
    <t>589496.443833944</t>
  </si>
  <si>
    <t>6281574.0</t>
  </si>
  <si>
    <t>GAUSP_2</t>
  </si>
  <si>
    <t>GAUSP_3</t>
  </si>
  <si>
    <t>GaurÃ©</t>
  </si>
  <si>
    <t>GAUSP_4</t>
  </si>
  <si>
    <t>GAUSP_5</t>
  </si>
  <si>
    <t>GAUSP_6</t>
  </si>
  <si>
    <t>GAUSP_7</t>
  </si>
  <si>
    <t>GAUSP_8</t>
  </si>
  <si>
    <t>GINA1</t>
  </si>
  <si>
    <t>ginasservis1_83</t>
  </si>
  <si>
    <t>Plaine</t>
  </si>
  <si>
    <t>Ginasservis</t>
  </si>
  <si>
    <t>929010.100708383</t>
  </si>
  <si>
    <t>6288283.0</t>
  </si>
  <si>
    <t>GINA10</t>
  </si>
  <si>
    <t>ginasservis2_83</t>
  </si>
  <si>
    <t>Bois</t>
  </si>
  <si>
    <t>GINA11</t>
  </si>
  <si>
    <t>GINA12</t>
  </si>
  <si>
    <t>GINA13</t>
  </si>
  <si>
    <t>GINA14</t>
  </si>
  <si>
    <t>GINA15</t>
  </si>
  <si>
    <t>GINA16</t>
  </si>
  <si>
    <t>GINA17</t>
  </si>
  <si>
    <t>GINA18</t>
  </si>
  <si>
    <t>GINA2</t>
  </si>
  <si>
    <t>GINA3</t>
  </si>
  <si>
    <t>GINA4</t>
  </si>
  <si>
    <t>GINA5</t>
  </si>
  <si>
    <t>GINA6</t>
  </si>
  <si>
    <t>GINA7</t>
  </si>
  <si>
    <t>GINA8</t>
  </si>
  <si>
    <t>GINA9</t>
  </si>
  <si>
    <t>GOUDES_1</t>
  </si>
  <si>
    <t>goudes_13</t>
  </si>
  <si>
    <t>Goudes</t>
  </si>
  <si>
    <t>GOUDES_2</t>
  </si>
  <si>
    <t>GOUDES_3</t>
  </si>
  <si>
    <t>GRSMP_1</t>
  </si>
  <si>
    <t>grsmp_31</t>
  </si>
  <si>
    <t>Gragnague</t>
  </si>
  <si>
    <t>585604.333333333</t>
  </si>
  <si>
    <t>6287187.0</t>
  </si>
  <si>
    <t>GRSMP_2</t>
  </si>
  <si>
    <t>GRSMP_3</t>
  </si>
  <si>
    <t>GRSMP_4</t>
  </si>
  <si>
    <t>Saint-Marcel-Paulel</t>
  </si>
  <si>
    <t>GRSMP_5</t>
  </si>
  <si>
    <t>GRSMP_6</t>
  </si>
  <si>
    <t>GRSMP_7</t>
  </si>
  <si>
    <t>GRSMP_8</t>
  </si>
  <si>
    <t>HERM1</t>
  </si>
  <si>
    <t>hermet_48</t>
  </si>
  <si>
    <t>Pont De Montvert - Sud Mont LozÃ¨re</t>
  </si>
  <si>
    <t>760489.892980661</t>
  </si>
  <si>
    <t>6363864.43483086</t>
  </si>
  <si>
    <t>HERM2</t>
  </si>
  <si>
    <t>HERM3</t>
  </si>
  <si>
    <t>HERM4</t>
  </si>
  <si>
    <t>HERM5</t>
  </si>
  <si>
    <t>HERM6</t>
  </si>
  <si>
    <t>HERM7</t>
  </si>
  <si>
    <t>HERM8</t>
  </si>
  <si>
    <t>HERM9</t>
  </si>
  <si>
    <t>HIL1</t>
  </si>
  <si>
    <t>sthil_83</t>
  </si>
  <si>
    <t>Sthil_1</t>
  </si>
  <si>
    <t>OlliÃ¨res</t>
  </si>
  <si>
    <t>925672.174680194</t>
  </si>
  <si>
    <t>6271707.17116863</t>
  </si>
  <si>
    <t>HIL2</t>
  </si>
  <si>
    <t>HIL3</t>
  </si>
  <si>
    <t>HIL4</t>
  </si>
  <si>
    <t>HIL5</t>
  </si>
  <si>
    <t>HIL6</t>
  </si>
  <si>
    <t>ICA1_26</t>
  </si>
  <si>
    <t>casasco1_it</t>
  </si>
  <si>
    <t>Ica1</t>
  </si>
  <si>
    <t>ICA1_33</t>
  </si>
  <si>
    <t>ICA1_34</t>
  </si>
  <si>
    <t>ICA1_35</t>
  </si>
  <si>
    <t>ICA1_39</t>
  </si>
  <si>
    <t>ICA1_41</t>
  </si>
  <si>
    <t>ICA1_44</t>
  </si>
  <si>
    <t>ICA2_22</t>
  </si>
  <si>
    <t>casasco2_it</t>
  </si>
  <si>
    <t>Ica2</t>
  </si>
  <si>
    <t>ICA2_23</t>
  </si>
  <si>
    <t>ICA2_28</t>
  </si>
  <si>
    <t>ICA2_29</t>
  </si>
  <si>
    <t>ICA2_30</t>
  </si>
  <si>
    <t>ICA2_36</t>
  </si>
  <si>
    <t>ICA2_42</t>
  </si>
  <si>
    <t>ICA2_43</t>
  </si>
  <si>
    <t>ICA3_13</t>
  </si>
  <si>
    <t>casasco3_it</t>
  </si>
  <si>
    <t>Ica3</t>
  </si>
  <si>
    <t>ICA3_15</t>
  </si>
  <si>
    <t>ICA3_18</t>
  </si>
  <si>
    <t>ICA3_20</t>
  </si>
  <si>
    <t>ICA3_24</t>
  </si>
  <si>
    <t>ICA3_25</t>
  </si>
  <si>
    <t>ICA3_31</t>
  </si>
  <si>
    <t>ICA3_9</t>
  </si>
  <si>
    <t>ICA4_1</t>
  </si>
  <si>
    <t>casasco4_it</t>
  </si>
  <si>
    <t>Ica4</t>
  </si>
  <si>
    <t>ICA4_10</t>
  </si>
  <si>
    <t>ICA4_11</t>
  </si>
  <si>
    <t>ICA4_16</t>
  </si>
  <si>
    <t>ICA4_17</t>
  </si>
  <si>
    <t>ICA4_2</t>
  </si>
  <si>
    <t>ICA4_4</t>
  </si>
  <si>
    <t>ICA4_5</t>
  </si>
  <si>
    <t>IN1D_1</t>
  </si>
  <si>
    <t>cassano1_it</t>
  </si>
  <si>
    <t>In1d</t>
  </si>
  <si>
    <t>IN1D_2</t>
  </si>
  <si>
    <t>IN1D_3</t>
  </si>
  <si>
    <t>IN1D_4</t>
  </si>
  <si>
    <t>IN1D_5</t>
  </si>
  <si>
    <t>IN1D_6</t>
  </si>
  <si>
    <t>IN1D_7</t>
  </si>
  <si>
    <t>IN1D_8</t>
  </si>
  <si>
    <t>IN1S_1</t>
  </si>
  <si>
    <t>cassano3_it</t>
  </si>
  <si>
    <t>In1s</t>
  </si>
  <si>
    <t>IN1S_2</t>
  </si>
  <si>
    <t>IN1S_3</t>
  </si>
  <si>
    <t>IN1S_4</t>
  </si>
  <si>
    <t>IN1S_5</t>
  </si>
  <si>
    <t>IN1S_6</t>
  </si>
  <si>
    <t>IN1S_7</t>
  </si>
  <si>
    <t>IN1S_8</t>
  </si>
  <si>
    <t>IN2D_1</t>
  </si>
  <si>
    <t>cassano2_it</t>
  </si>
  <si>
    <t>In2d</t>
  </si>
  <si>
    <t>IN2D_2</t>
  </si>
  <si>
    <t>IN2D_3</t>
  </si>
  <si>
    <t>IN2D_4</t>
  </si>
  <si>
    <t>IN2D_5</t>
  </si>
  <si>
    <t>IN2D_6</t>
  </si>
  <si>
    <t>IN2D_7</t>
  </si>
  <si>
    <t>IN2D_8</t>
  </si>
  <si>
    <t>IR1D_1</t>
  </si>
  <si>
    <t>rivalta4_it</t>
  </si>
  <si>
    <t>Ir1d</t>
  </si>
  <si>
    <t>IR1D_2</t>
  </si>
  <si>
    <t>IR1D_3</t>
  </si>
  <si>
    <t>IR1D_4</t>
  </si>
  <si>
    <t>IR1D_5</t>
  </si>
  <si>
    <t>IR1D_6</t>
  </si>
  <si>
    <t>IR1D_7</t>
  </si>
  <si>
    <t>IR1D_8</t>
  </si>
  <si>
    <t>IR1S_1</t>
  </si>
  <si>
    <t>rivalta3_it</t>
  </si>
  <si>
    <t>Ir1s</t>
  </si>
  <si>
    <t>IR1S_2</t>
  </si>
  <si>
    <t>IR1S_3</t>
  </si>
  <si>
    <t>IR1S_4</t>
  </si>
  <si>
    <t>IR1S_5</t>
  </si>
  <si>
    <t>IR1S_6</t>
  </si>
  <si>
    <t>IR1S_7</t>
  </si>
  <si>
    <t>IR1S_8</t>
  </si>
  <si>
    <t>IR2D_1</t>
  </si>
  <si>
    <t>rivalta2_it</t>
  </si>
  <si>
    <t>Ir2d</t>
  </si>
  <si>
    <t>IR2D_2</t>
  </si>
  <si>
    <t>IR2D_3</t>
  </si>
  <si>
    <t>IR2D_4</t>
  </si>
  <si>
    <t>IR2D_5</t>
  </si>
  <si>
    <t>IR2D_6</t>
  </si>
  <si>
    <t>IR2D_7</t>
  </si>
  <si>
    <t>IR2D_8</t>
  </si>
  <si>
    <t>IR2S_1</t>
  </si>
  <si>
    <t>rivalta1_it</t>
  </si>
  <si>
    <t>Ir2s</t>
  </si>
  <si>
    <t>IR2S_2</t>
  </si>
  <si>
    <t>IR2S_3</t>
  </si>
  <si>
    <t>IR2S_4</t>
  </si>
  <si>
    <t>IR2S_5</t>
  </si>
  <si>
    <t>IR2S_6</t>
  </si>
  <si>
    <t>IR2S_7</t>
  </si>
  <si>
    <t>IR2S_8</t>
  </si>
  <si>
    <t>JOUR1</t>
  </si>
  <si>
    <t>jourdane_34</t>
  </si>
  <si>
    <t>Vias</t>
  </si>
  <si>
    <t>731732.757150032</t>
  </si>
  <si>
    <t>6248466.53376214</t>
  </si>
  <si>
    <t>JOUR2</t>
  </si>
  <si>
    <t>JOUR3</t>
  </si>
  <si>
    <t>Bessan</t>
  </si>
  <si>
    <t>JOUR4</t>
  </si>
  <si>
    <t>JOUR5</t>
  </si>
  <si>
    <t>JOUR6</t>
  </si>
  <si>
    <t>JOUR7</t>
  </si>
  <si>
    <t>JOUR8</t>
  </si>
  <si>
    <t>JUN_1</t>
  </si>
  <si>
    <t>junas_30</t>
  </si>
  <si>
    <t>Junas</t>
  </si>
  <si>
    <t>789616.110927152</t>
  </si>
  <si>
    <t>6296181.5</t>
  </si>
  <si>
    <t>JUN_2</t>
  </si>
  <si>
    <t>JUN_3</t>
  </si>
  <si>
    <t>JUN_4</t>
  </si>
  <si>
    <t>JUN_5</t>
  </si>
  <si>
    <t>JUN_6</t>
  </si>
  <si>
    <t>JUN_7</t>
  </si>
  <si>
    <t>JUN_8</t>
  </si>
  <si>
    <t>JUN_9</t>
  </si>
  <si>
    <t>LACAU_1</t>
  </si>
  <si>
    <t>caunette_34</t>
  </si>
  <si>
    <t>La Caunette</t>
  </si>
  <si>
    <t>683082.586875</t>
  </si>
  <si>
    <t>6252233.49999999</t>
  </si>
  <si>
    <t>LACAU_2</t>
  </si>
  <si>
    <t>LACAU_3</t>
  </si>
  <si>
    <t>LACAU_4</t>
  </si>
  <si>
    <t>LACAU_5</t>
  </si>
  <si>
    <t>LACAU_6</t>
  </si>
  <si>
    <t>LACAU_7</t>
  </si>
  <si>
    <t>LACAU_8</t>
  </si>
  <si>
    <t>LACAU_9</t>
  </si>
  <si>
    <t>LAM1</t>
  </si>
  <si>
    <t>lamanon_13</t>
  </si>
  <si>
    <t>Lamanon</t>
  </si>
  <si>
    <t>868414.930555556</t>
  </si>
  <si>
    <t>6291981.5</t>
  </si>
  <si>
    <t>LAM2</t>
  </si>
  <si>
    <t>LAM3</t>
  </si>
  <si>
    <t>LAM4</t>
  </si>
  <si>
    <t>LAM5</t>
  </si>
  <si>
    <t>LAM6</t>
  </si>
  <si>
    <t>LAM7</t>
  </si>
  <si>
    <t>LAM8</t>
  </si>
  <si>
    <t>LAN1</t>
  </si>
  <si>
    <t>landerrouat_33</t>
  </si>
  <si>
    <t>Landerrouat</t>
  </si>
  <si>
    <t>475431.876903553</t>
  </si>
  <si>
    <t>6408823.0</t>
  </si>
  <si>
    <t>LAN10</t>
  </si>
  <si>
    <t>LAN2</t>
  </si>
  <si>
    <t>LAN3</t>
  </si>
  <si>
    <t>LAN4</t>
  </si>
  <si>
    <t>LAN5</t>
  </si>
  <si>
    <t>LAN6</t>
  </si>
  <si>
    <t>LAN7</t>
  </si>
  <si>
    <t>LAN8</t>
  </si>
  <si>
    <t>LAN9</t>
  </si>
  <si>
    <t>LANTA_1</t>
  </si>
  <si>
    <t>lanta_31</t>
  </si>
  <si>
    <t>Lanta</t>
  </si>
  <si>
    <t>592993.510174419</t>
  </si>
  <si>
    <t>6274052.0</t>
  </si>
  <si>
    <t>LANTA_2</t>
  </si>
  <si>
    <t>LANTA_3</t>
  </si>
  <si>
    <t>LANTA_4</t>
  </si>
  <si>
    <t>LANTA_5</t>
  </si>
  <si>
    <t>LANTA_6</t>
  </si>
  <si>
    <t>LANTA_7</t>
  </si>
  <si>
    <t>LANTA_8</t>
  </si>
  <si>
    <t>LAR1</t>
  </si>
  <si>
    <t>lardier_83</t>
  </si>
  <si>
    <t>La Croix-Valmer</t>
  </si>
  <si>
    <t>994206.900190135</t>
  </si>
  <si>
    <t>6237355.57781825</t>
  </si>
  <si>
    <t>LAR2</t>
  </si>
  <si>
    <t>LAR3</t>
  </si>
  <si>
    <t>LAR4</t>
  </si>
  <si>
    <t>LAR5</t>
  </si>
  <si>
    <t>LAR6</t>
  </si>
  <si>
    <t>LAR7</t>
  </si>
  <si>
    <t>LAR8</t>
  </si>
  <si>
    <t>LAR9</t>
  </si>
  <si>
    <t>LASB_1</t>
  </si>
  <si>
    <t>lasbordes_11</t>
  </si>
  <si>
    <t>Lasbordes</t>
  </si>
  <si>
    <t>624601.625331957</t>
  </si>
  <si>
    <t>6245055.11289999</t>
  </si>
  <si>
    <t>LASB_2</t>
  </si>
  <si>
    <t>LASB_3</t>
  </si>
  <si>
    <t>LASB_4</t>
  </si>
  <si>
    <t>LASB_5</t>
  </si>
  <si>
    <t>LASB_6</t>
  </si>
  <si>
    <t>LASB_7</t>
  </si>
  <si>
    <t>LASB_8</t>
  </si>
  <si>
    <t>LASSER_1</t>
  </si>
  <si>
    <t>lasseran_32</t>
  </si>
  <si>
    <t>LassÃ©ran</t>
  </si>
  <si>
    <t>500198.850405575</t>
  </si>
  <si>
    <t>6281146.74851807</t>
  </si>
  <si>
    <t>LASSER_10</t>
  </si>
  <si>
    <t>LASSER_2</t>
  </si>
  <si>
    <t>LASSER_3</t>
  </si>
  <si>
    <t>LASSER_4</t>
  </si>
  <si>
    <t>LASSER_5</t>
  </si>
  <si>
    <t>LASSER_6</t>
  </si>
  <si>
    <t>LASSER_7</t>
  </si>
  <si>
    <t>Pavie</t>
  </si>
  <si>
    <t>LASSER_8</t>
  </si>
  <si>
    <t>LASSER_9</t>
  </si>
  <si>
    <t>LAUMV_1</t>
  </si>
  <si>
    <t>laumv_11</t>
  </si>
  <si>
    <t>Laure-Minervois</t>
  </si>
  <si>
    <t>660697.264816852</t>
  </si>
  <si>
    <t>6241029.69449999</t>
  </si>
  <si>
    <t>LAUMV_2</t>
  </si>
  <si>
    <t>LAUMV_3</t>
  </si>
  <si>
    <t>LAUMV_4</t>
  </si>
  <si>
    <t>LAUMV_5</t>
  </si>
  <si>
    <t>LAUMV_6</t>
  </si>
  <si>
    <t>LAUMV_7</t>
  </si>
  <si>
    <t>LAUMV_8</t>
  </si>
  <si>
    <t>LAUMV_9</t>
  </si>
  <si>
    <t>LESCA_1</t>
  </si>
  <si>
    <t>casses_11</t>
  </si>
  <si>
    <t>Les CassÃ©s</t>
  </si>
  <si>
    <t>607638.53455175</t>
  </si>
  <si>
    <t>6259536.62009999</t>
  </si>
  <si>
    <t>LESCA_2</t>
  </si>
  <si>
    <t>LESCA_3</t>
  </si>
  <si>
    <t>LESCA_4</t>
  </si>
  <si>
    <t>LESCA_5</t>
  </si>
  <si>
    <t>LESCA_6</t>
  </si>
  <si>
    <t>LESCA_7</t>
  </si>
  <si>
    <t>LESCA_8</t>
  </si>
  <si>
    <t>LESMAT_1</t>
  </si>
  <si>
    <t>matelles_34</t>
  </si>
  <si>
    <t>Les Matelles</t>
  </si>
  <si>
    <t>765214.175675676</t>
  </si>
  <si>
    <t>6292464.0</t>
  </si>
  <si>
    <t>LESMAT_2</t>
  </si>
  <si>
    <t>LESMAT_3</t>
  </si>
  <si>
    <t>LESMAT_4</t>
  </si>
  <si>
    <t>LESMAT_5</t>
  </si>
  <si>
    <t>LESMAT_6</t>
  </si>
  <si>
    <t>LESMAT_7</t>
  </si>
  <si>
    <t>LESMAT_8</t>
  </si>
  <si>
    <t>LESMAT_9</t>
  </si>
  <si>
    <t>LESPA_1</t>
  </si>
  <si>
    <t>lespignan1_34</t>
  </si>
  <si>
    <t>Lespignan</t>
  </si>
  <si>
    <t>713707.458702532</t>
  </si>
  <si>
    <t>6241664.5</t>
  </si>
  <si>
    <t>LESPA_2</t>
  </si>
  <si>
    <t>LESPA_3</t>
  </si>
  <si>
    <t>LESPA_4</t>
  </si>
  <si>
    <t>LESPA_5</t>
  </si>
  <si>
    <t>LESPA_6</t>
  </si>
  <si>
    <t>LESPA_7</t>
  </si>
  <si>
    <t>LESPA_8</t>
  </si>
  <si>
    <t>LESPA_9</t>
  </si>
  <si>
    <t>LESPB_10</t>
  </si>
  <si>
    <t>lespignan2_34</t>
  </si>
  <si>
    <t>LESPB_11</t>
  </si>
  <si>
    <t>LESPB_12</t>
  </si>
  <si>
    <t>LESPB_13</t>
  </si>
  <si>
    <t>LESPB_14</t>
  </si>
  <si>
    <t>LESPB_15</t>
  </si>
  <si>
    <t>LESPB_16</t>
  </si>
  <si>
    <t>LESPB_9</t>
  </si>
  <si>
    <t>LESQ1</t>
  </si>
  <si>
    <t>lesquerdes_66</t>
  </si>
  <si>
    <t>Lesquerdes_1</t>
  </si>
  <si>
    <t>Lesquerde</t>
  </si>
  <si>
    <t>662226.311523763</t>
  </si>
  <si>
    <t>6188288.5</t>
  </si>
  <si>
    <t>LESQ2</t>
  </si>
  <si>
    <t>LESQ3</t>
  </si>
  <si>
    <t>LESQ4</t>
  </si>
  <si>
    <t>LESQ5</t>
  </si>
  <si>
    <t>LESQ6</t>
  </si>
  <si>
    <t>LIAU1</t>
  </si>
  <si>
    <t>liausson_34</t>
  </si>
  <si>
    <t>Liausson</t>
  </si>
  <si>
    <t>724503.965566965</t>
  </si>
  <si>
    <t>6280743.0</t>
  </si>
  <si>
    <t>LIAU2</t>
  </si>
  <si>
    <t>LIAU3</t>
  </si>
  <si>
    <t>LIAU4</t>
  </si>
  <si>
    <t>Salasc</t>
  </si>
  <si>
    <t>LIAU5</t>
  </si>
  <si>
    <t>LIAU6</t>
  </si>
  <si>
    <t>LIAU7</t>
  </si>
  <si>
    <t>LIAU8</t>
  </si>
  <si>
    <t>LIS1</t>
  </si>
  <si>
    <t>listel_30</t>
  </si>
  <si>
    <t>Aigues-Mortes</t>
  </si>
  <si>
    <t>795901.133035445</t>
  </si>
  <si>
    <t>6268958.91224848</t>
  </si>
  <si>
    <t>LIS2</t>
  </si>
  <si>
    <t>LIS3</t>
  </si>
  <si>
    <t>Le Grau-Du-Roi</t>
  </si>
  <si>
    <t>LIS4</t>
  </si>
  <si>
    <t>LIS5</t>
  </si>
  <si>
    <t>LIS6</t>
  </si>
  <si>
    <t>LIS7</t>
  </si>
  <si>
    <t>LIS8</t>
  </si>
  <si>
    <t>LIS9</t>
  </si>
  <si>
    <t>LPU1</t>
  </si>
  <si>
    <t>lpuech_34</t>
  </si>
  <si>
    <t>Le Puech</t>
  </si>
  <si>
    <t>725994.807418699</t>
  </si>
  <si>
    <t>6287284.5</t>
  </si>
  <si>
    <t>LPU2</t>
  </si>
  <si>
    <t>LPU3</t>
  </si>
  <si>
    <t>LPU4</t>
  </si>
  <si>
    <t>LPU5</t>
  </si>
  <si>
    <t>LPU6</t>
  </si>
  <si>
    <t>LPU7</t>
  </si>
  <si>
    <t>LPU8</t>
  </si>
  <si>
    <t>LUB1_1</t>
  </si>
  <si>
    <t>luberon7_84</t>
  </si>
  <si>
    <t>Anc1</t>
  </si>
  <si>
    <t>872758.098334929</t>
  </si>
  <si>
    <t>6301671.3544958</t>
  </si>
  <si>
    <t>LUB1_2</t>
  </si>
  <si>
    <t>LUB1_3</t>
  </si>
  <si>
    <t>LUB1_4</t>
  </si>
  <si>
    <t>LUB1_5</t>
  </si>
  <si>
    <t>LUB1_6</t>
  </si>
  <si>
    <t>LUB1_7</t>
  </si>
  <si>
    <t>LUB10_1</t>
  </si>
  <si>
    <t>luberon1_84</t>
  </si>
  <si>
    <t>LUB10_2</t>
  </si>
  <si>
    <t>LUB10_3</t>
  </si>
  <si>
    <t>LUB10_4</t>
  </si>
  <si>
    <t>LUB10_5</t>
  </si>
  <si>
    <t>LUB10_6</t>
  </si>
  <si>
    <t>LUB10_7</t>
  </si>
  <si>
    <t>LUB11_1</t>
  </si>
  <si>
    <t>luberon5_84</t>
  </si>
  <si>
    <t>LUB11_2</t>
  </si>
  <si>
    <t>LUB11_3</t>
  </si>
  <si>
    <t>LUB11_4</t>
  </si>
  <si>
    <t>LUB11_5</t>
  </si>
  <si>
    <t>LUB11_6</t>
  </si>
  <si>
    <t>LUB11_7</t>
  </si>
  <si>
    <t>LUB12_1</t>
  </si>
  <si>
    <t>LUB12_2</t>
  </si>
  <si>
    <t>luberon3_84</t>
  </si>
  <si>
    <t>LUB12_3</t>
  </si>
  <si>
    <t>LUB12_4</t>
  </si>
  <si>
    <t>LUB12_5</t>
  </si>
  <si>
    <t>LUB12_6</t>
  </si>
  <si>
    <t>LUB12_7</t>
  </si>
  <si>
    <t>LUB13_1</t>
  </si>
  <si>
    <t>LUB13_2</t>
  </si>
  <si>
    <t>LUB13_3</t>
  </si>
  <si>
    <t>LUB13_4</t>
  </si>
  <si>
    <t>LUB13_5</t>
  </si>
  <si>
    <t>LUB13_6</t>
  </si>
  <si>
    <t>LUB13_7</t>
  </si>
  <si>
    <t>LUB14_1</t>
  </si>
  <si>
    <t>LUB14_2</t>
  </si>
  <si>
    <t>LUB14_3</t>
  </si>
  <si>
    <t>LUB14_4</t>
  </si>
  <si>
    <t>LUB14_5</t>
  </si>
  <si>
    <t>LUB14_6</t>
  </si>
  <si>
    <t>LUB2_1</t>
  </si>
  <si>
    <t>Anc2</t>
  </si>
  <si>
    <t>LUB2_2</t>
  </si>
  <si>
    <t>LUB2_3</t>
  </si>
  <si>
    <t>LUB2_4</t>
  </si>
  <si>
    <t>LUB2_5</t>
  </si>
  <si>
    <t>LUB2_6</t>
  </si>
  <si>
    <t>LUB2_7</t>
  </si>
  <si>
    <t>LUB3_1</t>
  </si>
  <si>
    <t>luberon2_84</t>
  </si>
  <si>
    <t>Oppede</t>
  </si>
  <si>
    <t>OppÃ¨de</t>
  </si>
  <si>
    <t>LUB3_2</t>
  </si>
  <si>
    <t>LUB3_3</t>
  </si>
  <si>
    <t>LUB3_4</t>
  </si>
  <si>
    <t>LUB3_5</t>
  </si>
  <si>
    <t>LUB3_6</t>
  </si>
  <si>
    <t>LUB3_7</t>
  </si>
  <si>
    <t>LUB4_1</t>
  </si>
  <si>
    <t>luberon6_84</t>
  </si>
  <si>
    <t>LUB4_2</t>
  </si>
  <si>
    <t>LUB4_3</t>
  </si>
  <si>
    <t>LUB4_4</t>
  </si>
  <si>
    <t>LUB4_5</t>
  </si>
  <si>
    <t>LUB4_6</t>
  </si>
  <si>
    <t>LUB5_1</t>
  </si>
  <si>
    <t>LUB5_2</t>
  </si>
  <si>
    <t>LUB5_3</t>
  </si>
  <si>
    <t>LUB5_4</t>
  </si>
  <si>
    <t>LUB5_5</t>
  </si>
  <si>
    <t>LUB5_6</t>
  </si>
  <si>
    <t>LUB5_7</t>
  </si>
  <si>
    <t>LUB6_1</t>
  </si>
  <si>
    <t>luberon4_84</t>
  </si>
  <si>
    <t>LUB6_2</t>
  </si>
  <si>
    <t>LUB6_3</t>
  </si>
  <si>
    <t>LUB6_4</t>
  </si>
  <si>
    <t>LUB6_5</t>
  </si>
  <si>
    <t>LUB6_6</t>
  </si>
  <si>
    <t>LUB6_7</t>
  </si>
  <si>
    <t>LUB7_1</t>
  </si>
  <si>
    <t>LUB7_2</t>
  </si>
  <si>
    <t>LUB7_3</t>
  </si>
  <si>
    <t>LUB7_4</t>
  </si>
  <si>
    <t>LUB7_5</t>
  </si>
  <si>
    <t>LUB7_6</t>
  </si>
  <si>
    <t>LUB7_7</t>
  </si>
  <si>
    <t>LUB8_1</t>
  </si>
  <si>
    <t>LUB8_2</t>
  </si>
  <si>
    <t>LUB8_3</t>
  </si>
  <si>
    <t>LUB8_4</t>
  </si>
  <si>
    <t>LUB8_5</t>
  </si>
  <si>
    <t>LUB8_6</t>
  </si>
  <si>
    <t>LUB9_1</t>
  </si>
  <si>
    <t>LUB9_2</t>
  </si>
  <si>
    <t>LUB9_3</t>
  </si>
  <si>
    <t>LUB9_4</t>
  </si>
  <si>
    <t>LUB9_5</t>
  </si>
  <si>
    <t>LUB9_6</t>
  </si>
  <si>
    <t>LUB9_7</t>
  </si>
  <si>
    <t>LUC1</t>
  </si>
  <si>
    <t>lucso_11</t>
  </si>
  <si>
    <t>Luc-Sur-Orbieu</t>
  </si>
  <si>
    <t>682942.650501672</t>
  </si>
  <si>
    <t>6230576.0</t>
  </si>
  <si>
    <t>LUC2</t>
  </si>
  <si>
    <t>LUC3</t>
  </si>
  <si>
    <t>LUC4</t>
  </si>
  <si>
    <t>LUC5</t>
  </si>
  <si>
    <t>LUC6</t>
  </si>
  <si>
    <t>LUC7</t>
  </si>
  <si>
    <t>LUM1_1</t>
  </si>
  <si>
    <t>luminy_13</t>
  </si>
  <si>
    <t>Luminy_1</t>
  </si>
  <si>
    <t>LUM1_2</t>
  </si>
  <si>
    <t>LUM1_3</t>
  </si>
  <si>
    <t>LUM1_4</t>
  </si>
  <si>
    <t>LUM1_5</t>
  </si>
  <si>
    <t>LUM1_6</t>
  </si>
  <si>
    <t>LUM2_1</t>
  </si>
  <si>
    <t>Luminy_2</t>
  </si>
  <si>
    <t>LUM2_2</t>
  </si>
  <si>
    <t>LUM2_3</t>
  </si>
  <si>
    <t>LUM2_4</t>
  </si>
  <si>
    <t>LUM2_5</t>
  </si>
  <si>
    <t>LUM2_6</t>
  </si>
  <si>
    <t>LUM2_7</t>
  </si>
  <si>
    <t>LVT1</t>
  </si>
  <si>
    <t>lautrec_81</t>
  </si>
  <si>
    <t>VÃ©nÃ¨s</t>
  </si>
  <si>
    <t>630637.266414141</t>
  </si>
  <si>
    <t>6290812.5</t>
  </si>
  <si>
    <t>LVT2</t>
  </si>
  <si>
    <t>Lautrec</t>
  </si>
  <si>
    <t>LVT3</t>
  </si>
  <si>
    <t>LVT4</t>
  </si>
  <si>
    <t>LVT5</t>
  </si>
  <si>
    <t>LVT6</t>
  </si>
  <si>
    <t>LVT7</t>
  </si>
  <si>
    <t>MAN1</t>
  </si>
  <si>
    <t>man1_04</t>
  </si>
  <si>
    <t>Mane_1</t>
  </si>
  <si>
    <t>Alpes-De-Haute-Provence</t>
  </si>
  <si>
    <t>Mane</t>
  </si>
  <si>
    <t>920123.77251462</t>
  </si>
  <si>
    <t>6319720.5</t>
  </si>
  <si>
    <t>MAN10</t>
  </si>
  <si>
    <t>man2_04</t>
  </si>
  <si>
    <t>Mane_2</t>
  </si>
  <si>
    <t>MAN11</t>
  </si>
  <si>
    <t>MAN12</t>
  </si>
  <si>
    <t>MAN13</t>
  </si>
  <si>
    <t>MAN2</t>
  </si>
  <si>
    <t>MAN3</t>
  </si>
  <si>
    <t>MAN4</t>
  </si>
  <si>
    <t>MAN5</t>
  </si>
  <si>
    <t>MAN6</t>
  </si>
  <si>
    <t>MAN7</t>
  </si>
  <si>
    <t>MAN8</t>
  </si>
  <si>
    <t>MAN9</t>
  </si>
  <si>
    <t>MARAUS1</t>
  </si>
  <si>
    <t>maraussan_34</t>
  </si>
  <si>
    <t>Maraussan</t>
  </si>
  <si>
    <t>712350.691228069</t>
  </si>
  <si>
    <t>6252681.49999999</t>
  </si>
  <si>
    <t>MARAUS2</t>
  </si>
  <si>
    <t>MARAUS3</t>
  </si>
  <si>
    <t>MARAUS4</t>
  </si>
  <si>
    <t>MARAUS5</t>
  </si>
  <si>
    <t>MARAUS6</t>
  </si>
  <si>
    <t>MARAUS7</t>
  </si>
  <si>
    <t>MARAUS8</t>
  </si>
  <si>
    <t>MARCO_1</t>
  </si>
  <si>
    <t>marcorignan_11</t>
  </si>
  <si>
    <t>Marcorignan</t>
  </si>
  <si>
    <t>693070.219877757</t>
  </si>
  <si>
    <t>6236022.42269999</t>
  </si>
  <si>
    <t>MARCO_2</t>
  </si>
  <si>
    <t>MARCO_3</t>
  </si>
  <si>
    <t>MARCO_4</t>
  </si>
  <si>
    <t>MARCO_5</t>
  </si>
  <si>
    <t>MARCO_6</t>
  </si>
  <si>
    <t>MARCO_7</t>
  </si>
  <si>
    <t>MARCO_8</t>
  </si>
  <si>
    <t>MASS1</t>
  </si>
  <si>
    <t>massugas_33</t>
  </si>
  <si>
    <t>Massugas</t>
  </si>
  <si>
    <t>470874.067857143</t>
  </si>
  <si>
    <t>6411416.5</t>
  </si>
  <si>
    <t>MASS10</t>
  </si>
  <si>
    <t>MASS2</t>
  </si>
  <si>
    <t>MASS3</t>
  </si>
  <si>
    <t>MASS4</t>
  </si>
  <si>
    <t>MASS5</t>
  </si>
  <si>
    <t>MASS6</t>
  </si>
  <si>
    <t>MASS7</t>
  </si>
  <si>
    <t>MASS8</t>
  </si>
  <si>
    <t>MASS9</t>
  </si>
  <si>
    <t>MAURY1</t>
  </si>
  <si>
    <t>maury1_66</t>
  </si>
  <si>
    <t>Maury_1</t>
  </si>
  <si>
    <t>Maury</t>
  </si>
  <si>
    <t>668236.69698059</t>
  </si>
  <si>
    <t>6190798.0</t>
  </si>
  <si>
    <t>MAURY10</t>
  </si>
  <si>
    <t>maury2_67</t>
  </si>
  <si>
    <t>Maury_2</t>
  </si>
  <si>
    <t>MAURY11</t>
  </si>
  <si>
    <t>MAURY12</t>
  </si>
  <si>
    <t>MAURY13</t>
  </si>
  <si>
    <t>MAURY14</t>
  </si>
  <si>
    <t>MAURY15</t>
  </si>
  <si>
    <t>MAURY16</t>
  </si>
  <si>
    <t>MAURY2</t>
  </si>
  <si>
    <t>MAURY3</t>
  </si>
  <si>
    <t>MAURY4</t>
  </si>
  <si>
    <t>MAURY5</t>
  </si>
  <si>
    <t>MAURY6</t>
  </si>
  <si>
    <t>MAURY7</t>
  </si>
  <si>
    <t>MAURY8</t>
  </si>
  <si>
    <t>MAURY9</t>
  </si>
  <si>
    <t>MAUS1</t>
  </si>
  <si>
    <t>maussane_13</t>
  </si>
  <si>
    <t>Maussane-Les-Alpilles</t>
  </si>
  <si>
    <t>847610.941233997</t>
  </si>
  <si>
    <t>6292408.5</t>
  </si>
  <si>
    <t>MAUS10</t>
  </si>
  <si>
    <t>MAUS2</t>
  </si>
  <si>
    <t>MAUS3</t>
  </si>
  <si>
    <t>MAUS4</t>
  </si>
  <si>
    <t>MAUS5</t>
  </si>
  <si>
    <t>MAUS6</t>
  </si>
  <si>
    <t>MAUS7</t>
  </si>
  <si>
    <t>MAUS8</t>
  </si>
  <si>
    <t>MAUS9</t>
  </si>
  <si>
    <t>MAUV1</t>
  </si>
  <si>
    <t>mauv_31</t>
  </si>
  <si>
    <t>Mauv_1</t>
  </si>
  <si>
    <t>Mauvaisin</t>
  </si>
  <si>
    <t>581587.60783791</t>
  </si>
  <si>
    <t>6252155.5</t>
  </si>
  <si>
    <t>MAUV2</t>
  </si>
  <si>
    <t>MAUV3</t>
  </si>
  <si>
    <t>MAUV4</t>
  </si>
  <si>
    <t>MAUV5</t>
  </si>
  <si>
    <t>MAUV6</t>
  </si>
  <si>
    <t>MAUVE1</t>
  </si>
  <si>
    <t>mauve_32</t>
  </si>
  <si>
    <t>Mauve_1</t>
  </si>
  <si>
    <t>SÃ©rempuy</t>
  </si>
  <si>
    <t>526823.203493266</t>
  </si>
  <si>
    <t>6295887.5</t>
  </si>
  <si>
    <t>MAUVE10</t>
  </si>
  <si>
    <t>Mauve_2</t>
  </si>
  <si>
    <t>Saint-Antonin</t>
  </si>
  <si>
    <t>MAUVE11</t>
  </si>
  <si>
    <t>MAUVE12</t>
  </si>
  <si>
    <t>MAUVE13</t>
  </si>
  <si>
    <t>MAUVE14</t>
  </si>
  <si>
    <t>MAUVE15</t>
  </si>
  <si>
    <t>Mansempuy</t>
  </si>
  <si>
    <t>MAUVE16</t>
  </si>
  <si>
    <t>Mauvezin</t>
  </si>
  <si>
    <t>MAUVE17</t>
  </si>
  <si>
    <t>MAUVE18</t>
  </si>
  <si>
    <t>MAUVE19</t>
  </si>
  <si>
    <t>Mauve_3</t>
  </si>
  <si>
    <t>MAUVE2</t>
  </si>
  <si>
    <t>MAUVE20</t>
  </si>
  <si>
    <t>MAUVE21</t>
  </si>
  <si>
    <t>MAUVE22</t>
  </si>
  <si>
    <t>MAUVE23</t>
  </si>
  <si>
    <t>MAUVE24</t>
  </si>
  <si>
    <t>MAUVE25</t>
  </si>
  <si>
    <t>MAUVE26</t>
  </si>
  <si>
    <t>MAUVE27</t>
  </si>
  <si>
    <t>MAUVE28</t>
  </si>
  <si>
    <t>MAUVE29</t>
  </si>
  <si>
    <t>Mauve_4</t>
  </si>
  <si>
    <t>MAUVE3</t>
  </si>
  <si>
    <t>MAUVE30</t>
  </si>
  <si>
    <t>MAUVE31</t>
  </si>
  <si>
    <t>MAUVE32</t>
  </si>
  <si>
    <t>MAUVE33</t>
  </si>
  <si>
    <t>MAUVE34</t>
  </si>
  <si>
    <t>MAUVE35</t>
  </si>
  <si>
    <t>MAUVE36</t>
  </si>
  <si>
    <t>MAUVE37</t>
  </si>
  <si>
    <t>Mauve_5</t>
  </si>
  <si>
    <t>MAUVE38</t>
  </si>
  <si>
    <t>MAUVE39</t>
  </si>
  <si>
    <t>MAUVE4</t>
  </si>
  <si>
    <t>MAUVE40</t>
  </si>
  <si>
    <t>MAUVE41</t>
  </si>
  <si>
    <t>MAUVE42</t>
  </si>
  <si>
    <t>MAUVE43</t>
  </si>
  <si>
    <t>MAUVE44</t>
  </si>
  <si>
    <t>MAUVE45</t>
  </si>
  <si>
    <t>Mauve_6</t>
  </si>
  <si>
    <t>Labrihe</t>
  </si>
  <si>
    <t>MAUVE46</t>
  </si>
  <si>
    <t>MAUVE47</t>
  </si>
  <si>
    <t>MAUVE48</t>
  </si>
  <si>
    <t>MAUVE49</t>
  </si>
  <si>
    <t>MAUVE5</t>
  </si>
  <si>
    <t>MAUVE50</t>
  </si>
  <si>
    <t>MAUVE51</t>
  </si>
  <si>
    <t>MAUVE52</t>
  </si>
  <si>
    <t>MAUVE6</t>
  </si>
  <si>
    <t>MAUVE7</t>
  </si>
  <si>
    <t>MAUVE8</t>
  </si>
  <si>
    <t>MAUVE9</t>
  </si>
  <si>
    <t>MAZ1</t>
  </si>
  <si>
    <t>mazenque_30</t>
  </si>
  <si>
    <t>772565.91242935</t>
  </si>
  <si>
    <t>6311269.28602271</t>
  </si>
  <si>
    <t>MAZ2</t>
  </si>
  <si>
    <t>MAZ3</t>
  </si>
  <si>
    <t>MAZ4</t>
  </si>
  <si>
    <t>MAZ5</t>
  </si>
  <si>
    <t>MAZ6</t>
  </si>
  <si>
    <t>MAZ7</t>
  </si>
  <si>
    <t>MAZ8</t>
  </si>
  <si>
    <t>MAZ9</t>
  </si>
  <si>
    <t>MERIN_1</t>
  </si>
  <si>
    <t>rieux1_11</t>
  </si>
  <si>
    <t>666543.364934964</t>
  </si>
  <si>
    <t>6241317.88169999</t>
  </si>
  <si>
    <t>MERIN_2</t>
  </si>
  <si>
    <t>MERIN_3</t>
  </si>
  <si>
    <t>MERIN_4</t>
  </si>
  <si>
    <t>MERIN_5</t>
  </si>
  <si>
    <t>MERIN_6</t>
  </si>
  <si>
    <t>MERIN_7</t>
  </si>
  <si>
    <t>MERIS_10</t>
  </si>
  <si>
    <t>rieux2_11</t>
  </si>
  <si>
    <t>MERIS_11</t>
  </si>
  <si>
    <t>MERIS_12</t>
  </si>
  <si>
    <t>MERIS_13</t>
  </si>
  <si>
    <t>MERIS_14</t>
  </si>
  <si>
    <t>MERIS_15</t>
  </si>
  <si>
    <t>MERIS_8</t>
  </si>
  <si>
    <t>MERIS_9</t>
  </si>
  <si>
    <t>MFA1</t>
  </si>
  <si>
    <t>faron_83</t>
  </si>
  <si>
    <t>Toulon</t>
  </si>
  <si>
    <t>940297.384083204</t>
  </si>
  <si>
    <t>6231836.66671244</t>
  </si>
  <si>
    <t>MFA2</t>
  </si>
  <si>
    <t>MFA3</t>
  </si>
  <si>
    <t>MFA4</t>
  </si>
  <si>
    <t>MFA5</t>
  </si>
  <si>
    <t>MFA6</t>
  </si>
  <si>
    <t>MFA7</t>
  </si>
  <si>
    <t>MFA8</t>
  </si>
  <si>
    <t>MFA9</t>
  </si>
  <si>
    <t>MGA1</t>
  </si>
  <si>
    <t>montgardin_05</t>
  </si>
  <si>
    <t>956853.451030928</t>
  </si>
  <si>
    <t>6387555.5</t>
  </si>
  <si>
    <t>MGA10</t>
  </si>
  <si>
    <t>MGA2</t>
  </si>
  <si>
    <t>MGA3</t>
  </si>
  <si>
    <t>MGA4</t>
  </si>
  <si>
    <t>MGA5</t>
  </si>
  <si>
    <t>MGA6</t>
  </si>
  <si>
    <t>MGA7</t>
  </si>
  <si>
    <t>MGA8</t>
  </si>
  <si>
    <t>MGA9</t>
  </si>
  <si>
    <t>MIO1</t>
  </si>
  <si>
    <t>smich_04</t>
  </si>
  <si>
    <t>Mio_1</t>
  </si>
  <si>
    <t>Saint-Michel-L'Observatoire</t>
  </si>
  <si>
    <t>919062.724590164</t>
  </si>
  <si>
    <t>6316447.0</t>
  </si>
  <si>
    <t>MIO10</t>
  </si>
  <si>
    <t>Mio_2</t>
  </si>
  <si>
    <t>MIO11</t>
  </si>
  <si>
    <t>MIO12</t>
  </si>
  <si>
    <t>MIO13</t>
  </si>
  <si>
    <t>MIO14</t>
  </si>
  <si>
    <t>MIO15</t>
  </si>
  <si>
    <t>MIO2</t>
  </si>
  <si>
    <t>MIO3</t>
  </si>
  <si>
    <t>MIO4</t>
  </si>
  <si>
    <t>MIO5</t>
  </si>
  <si>
    <t>MIO6</t>
  </si>
  <si>
    <t>MIO7</t>
  </si>
  <si>
    <t>MIO8</t>
  </si>
  <si>
    <t>MIO9</t>
  </si>
  <si>
    <t>MIR1</t>
  </si>
  <si>
    <t>mireval_34</t>
  </si>
  <si>
    <t>Mireval</t>
  </si>
  <si>
    <t>764813.833333333</t>
  </si>
  <si>
    <t>6268832.0</t>
  </si>
  <si>
    <t>MIR2</t>
  </si>
  <si>
    <t>MIR3</t>
  </si>
  <si>
    <t>MIR4</t>
  </si>
  <si>
    <t>MIR5</t>
  </si>
  <si>
    <t>MIR6</t>
  </si>
  <si>
    <t>MIR7</t>
  </si>
  <si>
    <t>MIR8</t>
  </si>
  <si>
    <t>MLC1_1</t>
  </si>
  <si>
    <t>mejannes_30</t>
  </si>
  <si>
    <t>MÃ©jannes-Le-Clap</t>
  </si>
  <si>
    <t>809221.025581395</t>
  </si>
  <si>
    <t>6349081.5</t>
  </si>
  <si>
    <t>MLC1_2</t>
  </si>
  <si>
    <t>MLC1_3</t>
  </si>
  <si>
    <t>MLC1_4</t>
  </si>
  <si>
    <t>MLC1_5</t>
  </si>
  <si>
    <t>MLC1_6</t>
  </si>
  <si>
    <t>MLC1_7</t>
  </si>
  <si>
    <t>MLC1_8</t>
  </si>
  <si>
    <t>MLO01</t>
  </si>
  <si>
    <t>finialette_48</t>
  </si>
  <si>
    <t>755965.2</t>
  </si>
  <si>
    <t>6366610.0</t>
  </si>
  <si>
    <t>MLO02</t>
  </si>
  <si>
    <t>MLO03</t>
  </si>
  <si>
    <t>MLO04</t>
  </si>
  <si>
    <t>MLO05</t>
  </si>
  <si>
    <t>MLO06</t>
  </si>
  <si>
    <t>MLO07</t>
  </si>
  <si>
    <t>MLO11</t>
  </si>
  <si>
    <t>redoussas_48</t>
  </si>
  <si>
    <t>Redoussas</t>
  </si>
  <si>
    <t>CubiÃ¨res</t>
  </si>
  <si>
    <t>755949.029542285</t>
  </si>
  <si>
    <t>6364117.10765367</t>
  </si>
  <si>
    <t>MLO12</t>
  </si>
  <si>
    <t>MLO13</t>
  </si>
  <si>
    <t>MLO14</t>
  </si>
  <si>
    <t>MLO15</t>
  </si>
  <si>
    <t>MLO16</t>
  </si>
  <si>
    <t>MLO17</t>
  </si>
  <si>
    <t>MLO21</t>
  </si>
  <si>
    <t>finialette2_48</t>
  </si>
  <si>
    <t>Finialette2</t>
  </si>
  <si>
    <t>MLO22</t>
  </si>
  <si>
    <t>MLO23</t>
  </si>
  <si>
    <t>MLO24</t>
  </si>
  <si>
    <t>MLO25</t>
  </si>
  <si>
    <t>MLO26</t>
  </si>
  <si>
    <t>MLO27</t>
  </si>
  <si>
    <t>MLO28</t>
  </si>
  <si>
    <t>MLO29</t>
  </si>
  <si>
    <t>MLO61</t>
  </si>
  <si>
    <t>cubiere_48</t>
  </si>
  <si>
    <t>CubiÃ¨re</t>
  </si>
  <si>
    <t>CubiÃ©rettes</t>
  </si>
  <si>
    <t>MLO62</t>
  </si>
  <si>
    <t>MLO63</t>
  </si>
  <si>
    <t>MLO64</t>
  </si>
  <si>
    <t>MLO65</t>
  </si>
  <si>
    <t>MLO66</t>
  </si>
  <si>
    <t>MLO67</t>
  </si>
  <si>
    <t>MLO68</t>
  </si>
  <si>
    <t>MLO69</t>
  </si>
  <si>
    <t>MLO71</t>
  </si>
  <si>
    <t>camargue_48</t>
  </si>
  <si>
    <t>Mas Camargue</t>
  </si>
  <si>
    <t>MLO72</t>
  </si>
  <si>
    <t>MLO73</t>
  </si>
  <si>
    <t>MLO74</t>
  </si>
  <si>
    <t>MLO75</t>
  </si>
  <si>
    <t>MLO76</t>
  </si>
  <si>
    <t>MLO77</t>
  </si>
  <si>
    <t>MLO78</t>
  </si>
  <si>
    <t>MLO79</t>
  </si>
  <si>
    <t>MOC1</t>
  </si>
  <si>
    <t>montagnac1_30</t>
  </si>
  <si>
    <t>792792.570930233</t>
  </si>
  <si>
    <t>6315965.0</t>
  </si>
  <si>
    <t>741877.977261905</t>
  </si>
  <si>
    <t>6263666.5</t>
  </si>
  <si>
    <t>MOC10</t>
  </si>
  <si>
    <t>montagnac2_30</t>
  </si>
  <si>
    <t>MOC11</t>
  </si>
  <si>
    <t>MOC12</t>
  </si>
  <si>
    <t>MOC13</t>
  </si>
  <si>
    <t>MOC14</t>
  </si>
  <si>
    <t>MOC15</t>
  </si>
  <si>
    <t>MOC16</t>
  </si>
  <si>
    <t>MOC17</t>
  </si>
  <si>
    <t>MOC2</t>
  </si>
  <si>
    <t>MOC3</t>
  </si>
  <si>
    <t>MOC4</t>
  </si>
  <si>
    <t>MOC5</t>
  </si>
  <si>
    <t>MOC6</t>
  </si>
  <si>
    <t>MOC7</t>
  </si>
  <si>
    <t>MOC8</t>
  </si>
  <si>
    <t>MOC9</t>
  </si>
  <si>
    <t>MON4_1</t>
  </si>
  <si>
    <t>montagnac_34</t>
  </si>
  <si>
    <t>MON4_2</t>
  </si>
  <si>
    <t>MON4_3</t>
  </si>
  <si>
    <t>MON4_4</t>
  </si>
  <si>
    <t>MON4_5</t>
  </si>
  <si>
    <t>MON4_6</t>
  </si>
  <si>
    <t>MON4_7</t>
  </si>
  <si>
    <t>MON4_8</t>
  </si>
  <si>
    <t>MON4_9</t>
  </si>
  <si>
    <t>MONRO_1</t>
  </si>
  <si>
    <t>monro_31</t>
  </si>
  <si>
    <t>MontÃ©gut-Lauragais</t>
  </si>
  <si>
    <t>613812.315068493</t>
  </si>
  <si>
    <t>6264333.5</t>
  </si>
  <si>
    <t>MONRO_2</t>
  </si>
  <si>
    <t>MONRO_3</t>
  </si>
  <si>
    <t>MONRO_4</t>
  </si>
  <si>
    <t>Roumens</t>
  </si>
  <si>
    <t>MONRO_5</t>
  </si>
  <si>
    <t>MONRO_6</t>
  </si>
  <si>
    <t>MONRO_7</t>
  </si>
  <si>
    <t>MONRO_8</t>
  </si>
  <si>
    <t>MONT_1</t>
  </si>
  <si>
    <t>montauriol_66</t>
  </si>
  <si>
    <t>TordÃ¨res</t>
  </si>
  <si>
    <t>678386.958109955</t>
  </si>
  <si>
    <t>6163827.0</t>
  </si>
  <si>
    <t>MONT_2</t>
  </si>
  <si>
    <t>MONT_3</t>
  </si>
  <si>
    <t>Montauriol</t>
  </si>
  <si>
    <t>MONT_4</t>
  </si>
  <si>
    <t>MONT_5</t>
  </si>
  <si>
    <t>MONT_6</t>
  </si>
  <si>
    <t>MONT_7</t>
  </si>
  <si>
    <t>MONT1</t>
  </si>
  <si>
    <t>montmarin_34</t>
  </si>
  <si>
    <t>730804.388425731</t>
  </si>
  <si>
    <t>6249639.13029573</t>
  </si>
  <si>
    <t>MONT2</t>
  </si>
  <si>
    <t>MONT3</t>
  </si>
  <si>
    <t>MONT4</t>
  </si>
  <si>
    <t>MONT5</t>
  </si>
  <si>
    <t>MONT6</t>
  </si>
  <si>
    <t>MONT7</t>
  </si>
  <si>
    <t>MONT8</t>
  </si>
  <si>
    <t>MONTAUD1</t>
  </si>
  <si>
    <t>montaud_34</t>
  </si>
  <si>
    <t>Montaud</t>
  </si>
  <si>
    <t>776828.408674569</t>
  </si>
  <si>
    <t>6294165.0</t>
  </si>
  <si>
    <t>MONTAUD2</t>
  </si>
  <si>
    <t>MONTAUD3</t>
  </si>
  <si>
    <t>MONTAUD4</t>
  </si>
  <si>
    <t>MONTAUD5</t>
  </si>
  <si>
    <t>MONTAUD6</t>
  </si>
  <si>
    <t>MONTAUD7</t>
  </si>
  <si>
    <t>MONTAUD8</t>
  </si>
  <si>
    <t>MONTAUD9</t>
  </si>
  <si>
    <t>MONTE1</t>
  </si>
  <si>
    <t>monte_66</t>
  </si>
  <si>
    <t>Monte_1</t>
  </si>
  <si>
    <t>Montescot</t>
  </si>
  <si>
    <t>693913.911958085</t>
  </si>
  <si>
    <t>6168433.0</t>
  </si>
  <si>
    <t>MONTE2</t>
  </si>
  <si>
    <t>MONTE3</t>
  </si>
  <si>
    <t>MONTE4</t>
  </si>
  <si>
    <t>MONTE5</t>
  </si>
  <si>
    <t>MONTP1</t>
  </si>
  <si>
    <t>montpezat_30</t>
  </si>
  <si>
    <t>Montpezat</t>
  </si>
  <si>
    <t>793572.749090909</t>
  </si>
  <si>
    <t>6307120.5</t>
  </si>
  <si>
    <t>MONTP2</t>
  </si>
  <si>
    <t>MONTP3</t>
  </si>
  <si>
    <t>MONTP4</t>
  </si>
  <si>
    <t>MONTP5</t>
  </si>
  <si>
    <t>MONTP6</t>
  </si>
  <si>
    <t>MONTP7</t>
  </si>
  <si>
    <t>MONTP8</t>
  </si>
  <si>
    <t>MONTPN1</t>
  </si>
  <si>
    <t>montpeyroux1_34</t>
  </si>
  <si>
    <t>Montpeyroux</t>
  </si>
  <si>
    <t>740331.728813559</t>
  </si>
  <si>
    <t>6289830.5</t>
  </si>
  <si>
    <t>MONTPN2</t>
  </si>
  <si>
    <t>MONTPN3</t>
  </si>
  <si>
    <t>MONTPN4</t>
  </si>
  <si>
    <t>Arboras</t>
  </si>
  <si>
    <t>MONTPN5</t>
  </si>
  <si>
    <t>MONTPN6</t>
  </si>
  <si>
    <t>MONTPN7</t>
  </si>
  <si>
    <t>MONTPN8</t>
  </si>
  <si>
    <t>MONTPS1</t>
  </si>
  <si>
    <t>montpeyroux2_34</t>
  </si>
  <si>
    <t>MONTPS2</t>
  </si>
  <si>
    <t>MONTPS3</t>
  </si>
  <si>
    <t>MONTPS4</t>
  </si>
  <si>
    <t>MONTPS5</t>
  </si>
  <si>
    <t>MONTPS6</t>
  </si>
  <si>
    <t>Lagamas</t>
  </si>
  <si>
    <t>MONTPS7</t>
  </si>
  <si>
    <t>MONTPS8</t>
  </si>
  <si>
    <t>MONTQ_1</t>
  </si>
  <si>
    <t>montesquieu_66</t>
  </si>
  <si>
    <t>Montesquieu-Des-AlbÃ¨res</t>
  </si>
  <si>
    <t>689729.970454545</t>
  </si>
  <si>
    <t>6157845.0</t>
  </si>
  <si>
    <t>MONTQ_2</t>
  </si>
  <si>
    <t>MONTQ_3</t>
  </si>
  <si>
    <t>MONTQ_4</t>
  </si>
  <si>
    <t>MONTQ_5</t>
  </si>
  <si>
    <t>MONTQ_6</t>
  </si>
  <si>
    <t>MONTQ_7</t>
  </si>
  <si>
    <t>MONTQ_8</t>
  </si>
  <si>
    <t>MONTQ_9</t>
  </si>
  <si>
    <t>MOUR_11</t>
  </si>
  <si>
    <t>mouries1_13</t>
  </si>
  <si>
    <t>MouriÃ¨s</t>
  </si>
  <si>
    <t>852416.071428571</t>
  </si>
  <si>
    <t>6291441.5</t>
  </si>
  <si>
    <t>MOUR_14</t>
  </si>
  <si>
    <t>MOUR_15</t>
  </si>
  <si>
    <t>MOUR_16</t>
  </si>
  <si>
    <t>MOUR_17</t>
  </si>
  <si>
    <t>mouries2_13</t>
  </si>
  <si>
    <t>MOUR_18</t>
  </si>
  <si>
    <t>MOUR_19</t>
  </si>
  <si>
    <t>MOUR_2</t>
  </si>
  <si>
    <t>MOUR_21</t>
  </si>
  <si>
    <t>MOUR_22</t>
  </si>
  <si>
    <t>MOUR_23</t>
  </si>
  <si>
    <t>MOUR_24</t>
  </si>
  <si>
    <t>MOUR_25</t>
  </si>
  <si>
    <t>MOUR_26</t>
  </si>
  <si>
    <t>MOUR_27</t>
  </si>
  <si>
    <t>MOUR_28</t>
  </si>
  <si>
    <t>MOUR_29</t>
  </si>
  <si>
    <t>MOUR_3</t>
  </si>
  <si>
    <t>MOUR_30</t>
  </si>
  <si>
    <t>MOUR_31</t>
  </si>
  <si>
    <t>MOUR_32</t>
  </si>
  <si>
    <t>MOUR_4</t>
  </si>
  <si>
    <t>MOUR_5</t>
  </si>
  <si>
    <t>MOUR_6</t>
  </si>
  <si>
    <t>MOUR_7</t>
  </si>
  <si>
    <t>MOUR_8</t>
  </si>
  <si>
    <t>MOVER_1</t>
  </si>
  <si>
    <t>mover_31</t>
  </si>
  <si>
    <t>Mover</t>
  </si>
  <si>
    <t>Montpitol</t>
  </si>
  <si>
    <t>593540.85</t>
  </si>
  <si>
    <t>6286771.0</t>
  </si>
  <si>
    <t>MOVER_2</t>
  </si>
  <si>
    <t>MOVER_3</t>
  </si>
  <si>
    <t>Verfeil</t>
  </si>
  <si>
    <t>MOVER_4</t>
  </si>
  <si>
    <t>MOVER_5</t>
  </si>
  <si>
    <t>MOVER_6</t>
  </si>
  <si>
    <t>MOVER_7</t>
  </si>
  <si>
    <t>MOVER_8</t>
  </si>
  <si>
    <t>MURVLM1</t>
  </si>
  <si>
    <t>murvlm_34</t>
  </si>
  <si>
    <t>Pignan</t>
  </si>
  <si>
    <t>759697.98643312</t>
  </si>
  <si>
    <t>6279226.5</t>
  </si>
  <si>
    <t>MURVLM2</t>
  </si>
  <si>
    <t>Murviel-LÃ¨s-Montpellier</t>
  </si>
  <si>
    <t>MURVLM3</t>
  </si>
  <si>
    <t>MURVLM4</t>
  </si>
  <si>
    <t>MURVLM5</t>
  </si>
  <si>
    <t>MURVLM6</t>
  </si>
  <si>
    <t>MURVLM7</t>
  </si>
  <si>
    <t>Saint-Paul-Et-Valmalle</t>
  </si>
  <si>
    <t>MURVLM8</t>
  </si>
  <si>
    <t>MURVLM9</t>
  </si>
  <si>
    <t>MUY01</t>
  </si>
  <si>
    <t>muy1_83</t>
  </si>
  <si>
    <t>Le Muy</t>
  </si>
  <si>
    <t>988757.751627957</t>
  </si>
  <si>
    <t>6269743.5</t>
  </si>
  <si>
    <t>MUY02</t>
  </si>
  <si>
    <t>MUY03</t>
  </si>
  <si>
    <t>MUY04</t>
  </si>
  <si>
    <t>MUY05</t>
  </si>
  <si>
    <t>MUY06</t>
  </si>
  <si>
    <t>MUY07</t>
  </si>
  <si>
    <t>MUY08</t>
  </si>
  <si>
    <t>muy2_83</t>
  </si>
  <si>
    <t>MUY09</t>
  </si>
  <si>
    <t>MUY10</t>
  </si>
  <si>
    <t>MUY11</t>
  </si>
  <si>
    <t>MUY12</t>
  </si>
  <si>
    <t>MUY13</t>
  </si>
  <si>
    <t>MUY14</t>
  </si>
  <si>
    <t>MUY15</t>
  </si>
  <si>
    <t>MUY16</t>
  </si>
  <si>
    <t>MUY17</t>
  </si>
  <si>
    <t>MUY18</t>
  </si>
  <si>
    <t>muy3_83</t>
  </si>
  <si>
    <t>MUY19</t>
  </si>
  <si>
    <t>MUY20</t>
  </si>
  <si>
    <t>MUY21</t>
  </si>
  <si>
    <t>MUY22</t>
  </si>
  <si>
    <t>MUY23</t>
  </si>
  <si>
    <t>MUY24</t>
  </si>
  <si>
    <t>MUY25</t>
  </si>
  <si>
    <t>NAGES_1</t>
  </si>
  <si>
    <t>nages_30</t>
  </si>
  <si>
    <t>Nages</t>
  </si>
  <si>
    <t>Nages-Et-Solorgues</t>
  </si>
  <si>
    <t>799505.230769231</t>
  </si>
  <si>
    <t>6299312.0</t>
  </si>
  <si>
    <t>NAGES_2</t>
  </si>
  <si>
    <t>NAGES_3</t>
  </si>
  <si>
    <t>NAGES_4</t>
  </si>
  <si>
    <t>NAGES_5</t>
  </si>
  <si>
    <t>NAGES_6</t>
  </si>
  <si>
    <t>NEGRIES1</t>
  </si>
  <si>
    <t>negries_13</t>
  </si>
  <si>
    <t>Negries</t>
  </si>
  <si>
    <t>NEGRIES10</t>
  </si>
  <si>
    <t>NEGRIES2</t>
  </si>
  <si>
    <t>NEGRIES3</t>
  </si>
  <si>
    <t>NEGRIES4</t>
  </si>
  <si>
    <t>NEGRIES5</t>
  </si>
  <si>
    <t>NEGRIES6</t>
  </si>
  <si>
    <t>NEGRIES7</t>
  </si>
  <si>
    <t>NEGRIES8</t>
  </si>
  <si>
    <t>NEGRIES9</t>
  </si>
  <si>
    <t>NOREV_1</t>
  </si>
  <si>
    <t>norev_31</t>
  </si>
  <si>
    <t>Norev_1</t>
  </si>
  <si>
    <t>Nogaret</t>
  </si>
  <si>
    <t>618772.894396552</t>
  </si>
  <si>
    <t>6262854.5</t>
  </si>
  <si>
    <t>NOREV_2</t>
  </si>
  <si>
    <t>NOREV_3</t>
  </si>
  <si>
    <t>Revel</t>
  </si>
  <si>
    <t>NOREV_4</t>
  </si>
  <si>
    <t>NOREV_5</t>
  </si>
  <si>
    <t>NOREV_6</t>
  </si>
  <si>
    <t>NOREV_7</t>
  </si>
  <si>
    <t>NOREV_8</t>
  </si>
  <si>
    <t>NOREV_9</t>
  </si>
  <si>
    <t>OLONZ1</t>
  </si>
  <si>
    <t>olonzac_34</t>
  </si>
  <si>
    <t>Olonzac</t>
  </si>
  <si>
    <t>677649.993902439</t>
  </si>
  <si>
    <t>6242521.5</t>
  </si>
  <si>
    <t>OLONZ10</t>
  </si>
  <si>
    <t>OLONZ11</t>
  </si>
  <si>
    <t>OLONZ12</t>
  </si>
  <si>
    <t>OLONZ13</t>
  </si>
  <si>
    <t>OLONZ14</t>
  </si>
  <si>
    <t>OLONZ15</t>
  </si>
  <si>
    <t>OLONZ16</t>
  </si>
  <si>
    <t>OLONZ17</t>
  </si>
  <si>
    <t>OLONZ18</t>
  </si>
  <si>
    <t>OLONZ19</t>
  </si>
  <si>
    <t>OLONZ2</t>
  </si>
  <si>
    <t>OLONZ3</t>
  </si>
  <si>
    <t>OLONZ4</t>
  </si>
  <si>
    <t>Beaufort</t>
  </si>
  <si>
    <t>OLONZ5</t>
  </si>
  <si>
    <t>OLONZ6</t>
  </si>
  <si>
    <t>OLONZ7</t>
  </si>
  <si>
    <t>OLONZ8</t>
  </si>
  <si>
    <t>OLONZ9</t>
  </si>
  <si>
    <t>ORG1</t>
  </si>
  <si>
    <t>orgon1_13</t>
  </si>
  <si>
    <t>Orgon_est</t>
  </si>
  <si>
    <t>Orgon</t>
  </si>
  <si>
    <t>862532.20890411</t>
  </si>
  <si>
    <t>6300440.0</t>
  </si>
  <si>
    <t>ORG10</t>
  </si>
  <si>
    <t>orgon2_13</t>
  </si>
  <si>
    <t>Orgon_ouest</t>
  </si>
  <si>
    <t>ORG11</t>
  </si>
  <si>
    <t>ORG12</t>
  </si>
  <si>
    <t>ORG13</t>
  </si>
  <si>
    <t>ORG14</t>
  </si>
  <si>
    <t>ORG15</t>
  </si>
  <si>
    <t>ORG16</t>
  </si>
  <si>
    <t>ORG17</t>
  </si>
  <si>
    <t>ORG18</t>
  </si>
  <si>
    <t>ORG2</t>
  </si>
  <si>
    <t>ORG3</t>
  </si>
  <si>
    <t>ORG4</t>
  </si>
  <si>
    <t>ORG5</t>
  </si>
  <si>
    <t>ORG6</t>
  </si>
  <si>
    <t>SÃ©nas</t>
  </si>
  <si>
    <t>ORG7</t>
  </si>
  <si>
    <t>ORG8</t>
  </si>
  <si>
    <t>ORG9</t>
  </si>
  <si>
    <t>PAIL1</t>
  </si>
  <si>
    <t>pailhes2_34</t>
  </si>
  <si>
    <t>PailhÃ¨s</t>
  </si>
  <si>
    <t>714667.498809524</t>
  </si>
  <si>
    <t>6259978.5</t>
  </si>
  <si>
    <t>PAIL10</t>
  </si>
  <si>
    <t>PAIL11</t>
  </si>
  <si>
    <t>PAIL12</t>
  </si>
  <si>
    <t>PAIL13</t>
  </si>
  <si>
    <t>PAIL14</t>
  </si>
  <si>
    <t>PAIL15</t>
  </si>
  <si>
    <t>PAIL16</t>
  </si>
  <si>
    <t>pailhes1_34</t>
  </si>
  <si>
    <t>PAIL17</t>
  </si>
  <si>
    <t>PAIL18</t>
  </si>
  <si>
    <t>PAIL2</t>
  </si>
  <si>
    <t>PAIL3</t>
  </si>
  <si>
    <t>PAIL4</t>
  </si>
  <si>
    <t>PAIL5</t>
  </si>
  <si>
    <t>PAIL6</t>
  </si>
  <si>
    <t>PAIL7</t>
  </si>
  <si>
    <t>PAIL8</t>
  </si>
  <si>
    <t>PAIL9</t>
  </si>
  <si>
    <t>PAIZ1</t>
  </si>
  <si>
    <t>paizay_79</t>
  </si>
  <si>
    <t>Paizay_1</t>
  </si>
  <si>
    <t>Deux-Sevres</t>
  </si>
  <si>
    <t>Paizay-Le-Tort</t>
  </si>
  <si>
    <t>456002.932011494</t>
  </si>
  <si>
    <t>6568063.0</t>
  </si>
  <si>
    <t>PAIZ2</t>
  </si>
  <si>
    <t>PAIZ3</t>
  </si>
  <si>
    <t>PAIZ4</t>
  </si>
  <si>
    <t>PAIZ5</t>
  </si>
  <si>
    <t>PAIZ6</t>
  </si>
  <si>
    <t>PAIZ7</t>
  </si>
  <si>
    <t>PAIZ8</t>
  </si>
  <si>
    <t>PALAU1</t>
  </si>
  <si>
    <t>palau_66</t>
  </si>
  <si>
    <t>Palau-Del-Vidre</t>
  </si>
  <si>
    <t>696465.552631579</t>
  </si>
  <si>
    <t>6162926.5</t>
  </si>
  <si>
    <t>PALAU2</t>
  </si>
  <si>
    <t>PALAU3</t>
  </si>
  <si>
    <t>PALAU4</t>
  </si>
  <si>
    <t>PALAU5</t>
  </si>
  <si>
    <t>PALAU6</t>
  </si>
  <si>
    <t>PALAU7</t>
  </si>
  <si>
    <t>PALAU8</t>
  </si>
  <si>
    <t>PALAU9</t>
  </si>
  <si>
    <t>PASSA_1</t>
  </si>
  <si>
    <t>passa1_66</t>
  </si>
  <si>
    <t>PASSA_2</t>
  </si>
  <si>
    <t>PASSA_3</t>
  </si>
  <si>
    <t>PASSA_4</t>
  </si>
  <si>
    <t>PASSA_5</t>
  </si>
  <si>
    <t>PASSA_6</t>
  </si>
  <si>
    <t>PASSA_7</t>
  </si>
  <si>
    <t>PASSA_8</t>
  </si>
  <si>
    <t>PDM1</t>
  </si>
  <si>
    <t>peaudemeau_13</t>
  </si>
  <si>
    <t>Peaudemeau</t>
  </si>
  <si>
    <t>PDM2</t>
  </si>
  <si>
    <t>PDM3</t>
  </si>
  <si>
    <t>PDM4</t>
  </si>
  <si>
    <t>PDM5</t>
  </si>
  <si>
    <t>PDM6</t>
  </si>
  <si>
    <t>PDM7</t>
  </si>
  <si>
    <t>PDM8</t>
  </si>
  <si>
    <t>PEDM_1</t>
  </si>
  <si>
    <t>peyriac_11</t>
  </si>
  <si>
    <t>Peyriac-De-Mer</t>
  </si>
  <si>
    <t>695044.945984869</t>
  </si>
  <si>
    <t>6221184.30179654</t>
  </si>
  <si>
    <t>PEDM_2</t>
  </si>
  <si>
    <t>PEDM_3</t>
  </si>
  <si>
    <t>PEDM_4</t>
  </si>
  <si>
    <t>PEDM_5</t>
  </si>
  <si>
    <t>PEDM_6</t>
  </si>
  <si>
    <t>PEDM_7</t>
  </si>
  <si>
    <t>PEDM_8</t>
  </si>
  <si>
    <t>PEDM_9</t>
  </si>
  <si>
    <t>PEDT01</t>
  </si>
  <si>
    <t>tavora2</t>
  </si>
  <si>
    <t>Tavora_m</t>
  </si>
  <si>
    <t>PEDT02</t>
  </si>
  <si>
    <t>PEDT03</t>
  </si>
  <si>
    <t>PEDT04</t>
  </si>
  <si>
    <t>PEDT05</t>
  </si>
  <si>
    <t>PEDT06</t>
  </si>
  <si>
    <t>PEDT07</t>
  </si>
  <si>
    <t>PEDT08</t>
  </si>
  <si>
    <t>PEDT09</t>
  </si>
  <si>
    <t>PEDT10</t>
  </si>
  <si>
    <t>PEDT11</t>
  </si>
  <si>
    <t>tavora1</t>
  </si>
  <si>
    <t>PEDT12</t>
  </si>
  <si>
    <t>PEDT13</t>
  </si>
  <si>
    <t>PEDT14</t>
  </si>
  <si>
    <t>PEDT15</t>
  </si>
  <si>
    <t>PEDT16</t>
  </si>
  <si>
    <t>PEDT17</t>
  </si>
  <si>
    <t>PEDT18</t>
  </si>
  <si>
    <t>PEDT19</t>
  </si>
  <si>
    <t>PEDT20</t>
  </si>
  <si>
    <t>PEDT21</t>
  </si>
  <si>
    <t>douro2_po</t>
  </si>
  <si>
    <t>Pndi_c</t>
  </si>
  <si>
    <t>PEDT22</t>
  </si>
  <si>
    <t>PEDT23</t>
  </si>
  <si>
    <t>PEDT24</t>
  </si>
  <si>
    <t>PEDT25</t>
  </si>
  <si>
    <t>PEDT26</t>
  </si>
  <si>
    <t>PEDT27</t>
  </si>
  <si>
    <t>PEDT28</t>
  </si>
  <si>
    <t>PEDT29</t>
  </si>
  <si>
    <t>PEDT30</t>
  </si>
  <si>
    <t>PEDT31</t>
  </si>
  <si>
    <t>PEDT32</t>
  </si>
  <si>
    <t>PEDT33</t>
  </si>
  <si>
    <t>PEDT34</t>
  </si>
  <si>
    <t>PEDT35</t>
  </si>
  <si>
    <t>PEDT36</t>
  </si>
  <si>
    <t>douro1_po</t>
  </si>
  <si>
    <t>Pndi_m</t>
  </si>
  <si>
    <t>PEDT37</t>
  </si>
  <si>
    <t>PEDT38</t>
  </si>
  <si>
    <t>PEDT39</t>
  </si>
  <si>
    <t>PEDT40</t>
  </si>
  <si>
    <t>PEDT41</t>
  </si>
  <si>
    <t>PEDT42</t>
  </si>
  <si>
    <t>PEDT43</t>
  </si>
  <si>
    <t>PEDT44</t>
  </si>
  <si>
    <t>PEDT45</t>
  </si>
  <si>
    <t>PEDT46</t>
  </si>
  <si>
    <t>PEDT47</t>
  </si>
  <si>
    <t>PEDT48</t>
  </si>
  <si>
    <t>PEDT49</t>
  </si>
  <si>
    <t>PEDT50</t>
  </si>
  <si>
    <t>PEDT51</t>
  </si>
  <si>
    <t>PEDT52</t>
  </si>
  <si>
    <t>PEDT53</t>
  </si>
  <si>
    <t>PEDT54</t>
  </si>
  <si>
    <t>PEDT55</t>
  </si>
  <si>
    <t>PEDT56</t>
  </si>
  <si>
    <t>PEDT57</t>
  </si>
  <si>
    <t>PEDT58</t>
  </si>
  <si>
    <t>PEDT59</t>
  </si>
  <si>
    <t>PEDT60</t>
  </si>
  <si>
    <t>PELL1</t>
  </si>
  <si>
    <t>pellegrue_33</t>
  </si>
  <si>
    <t>Pellegrue</t>
  </si>
  <si>
    <t>469198.999005305</t>
  </si>
  <si>
    <t>6408888.5</t>
  </si>
  <si>
    <t>PELL10</t>
  </si>
  <si>
    <t>PELL11</t>
  </si>
  <si>
    <t>PELL12</t>
  </si>
  <si>
    <t>PELL13</t>
  </si>
  <si>
    <t>PELL14</t>
  </si>
  <si>
    <t>PELL15</t>
  </si>
  <si>
    <t>PELL16</t>
  </si>
  <si>
    <t>PELL17</t>
  </si>
  <si>
    <t>PELL18</t>
  </si>
  <si>
    <t>PELL19</t>
  </si>
  <si>
    <t>PELL2</t>
  </si>
  <si>
    <t>PELL20</t>
  </si>
  <si>
    <t>PELL3</t>
  </si>
  <si>
    <t>PELL4</t>
  </si>
  <si>
    <t>PELL5</t>
  </si>
  <si>
    <t>PELL6</t>
  </si>
  <si>
    <t>PELL7</t>
  </si>
  <si>
    <t>PELL8</t>
  </si>
  <si>
    <t>PELL9</t>
  </si>
  <si>
    <t>PEYREST1</t>
  </si>
  <si>
    <t>peyrest_66</t>
  </si>
  <si>
    <t>Peyrest_1</t>
  </si>
  <si>
    <t>Peyrestortes</t>
  </si>
  <si>
    <t>687476.498794549</t>
  </si>
  <si>
    <t>6183253.5</t>
  </si>
  <si>
    <t>PEYREST2</t>
  </si>
  <si>
    <t>PEYREST3</t>
  </si>
  <si>
    <t>PEYREST4</t>
  </si>
  <si>
    <t>PEYREST5</t>
  </si>
  <si>
    <t>PEZIRIV1</t>
  </si>
  <si>
    <t>peziriv_66</t>
  </si>
  <si>
    <t>Peziriv_1</t>
  </si>
  <si>
    <t>PÃ©zilla-La-RiviÃ¨re</t>
  </si>
  <si>
    <t>681039.119935897</t>
  </si>
  <si>
    <t>6178853.5</t>
  </si>
  <si>
    <t>PEZIRIV2</t>
  </si>
  <si>
    <t>PEZIRIV3</t>
  </si>
  <si>
    <t>PEZIRIV4</t>
  </si>
  <si>
    <t>PEZIRIV5</t>
  </si>
  <si>
    <t>PEZIRIV6</t>
  </si>
  <si>
    <t>PEZIRIV7</t>
  </si>
  <si>
    <t>PIC1</t>
  </si>
  <si>
    <t>pichauris1_13</t>
  </si>
  <si>
    <t>905615.774334402</t>
  </si>
  <si>
    <t>6255390.93836274</t>
  </si>
  <si>
    <t>PIC10</t>
  </si>
  <si>
    <t>PIC11</t>
  </si>
  <si>
    <t>PIC12</t>
  </si>
  <si>
    <t>pichauris2_13</t>
  </si>
  <si>
    <t>PIC13</t>
  </si>
  <si>
    <t>PIC14</t>
  </si>
  <si>
    <t>PIC15</t>
  </si>
  <si>
    <t>PIC16</t>
  </si>
  <si>
    <t>PIC17</t>
  </si>
  <si>
    <t>PIC18</t>
  </si>
  <si>
    <t>pichauris3_13</t>
  </si>
  <si>
    <t>PIC19</t>
  </si>
  <si>
    <t>PIC2</t>
  </si>
  <si>
    <t>PIC20</t>
  </si>
  <si>
    <t>PIC21</t>
  </si>
  <si>
    <t>PIC22</t>
  </si>
  <si>
    <t>PIC23</t>
  </si>
  <si>
    <t>PIC24</t>
  </si>
  <si>
    <t>PIC25</t>
  </si>
  <si>
    <t>PIC3</t>
  </si>
  <si>
    <t>PIC4</t>
  </si>
  <si>
    <t>PIC5</t>
  </si>
  <si>
    <t>PIC6</t>
  </si>
  <si>
    <t>PIC7</t>
  </si>
  <si>
    <t>PIC8</t>
  </si>
  <si>
    <t>PIC9</t>
  </si>
  <si>
    <t>PIE01</t>
  </si>
  <si>
    <t>pierrefeu1_83</t>
  </si>
  <si>
    <t>Pierrefeu-Du-Var</t>
  </si>
  <si>
    <t>958061.009185303</t>
  </si>
  <si>
    <t>6242467.5</t>
  </si>
  <si>
    <t>PIE02</t>
  </si>
  <si>
    <t>PIE03</t>
  </si>
  <si>
    <t>PIE04</t>
  </si>
  <si>
    <t>PIE05</t>
  </si>
  <si>
    <t>PIE06</t>
  </si>
  <si>
    <t>PIE07</t>
  </si>
  <si>
    <t>PIE08</t>
  </si>
  <si>
    <t>PIE09</t>
  </si>
  <si>
    <t>PIE10</t>
  </si>
  <si>
    <t>pierrefeu2_83</t>
  </si>
  <si>
    <t>PIE11</t>
  </si>
  <si>
    <t>PIE12</t>
  </si>
  <si>
    <t>PIE13</t>
  </si>
  <si>
    <t>PIE14</t>
  </si>
  <si>
    <t>PIE15</t>
  </si>
  <si>
    <t>PIE16</t>
  </si>
  <si>
    <t>PIE17</t>
  </si>
  <si>
    <t>PIE18</t>
  </si>
  <si>
    <t>POM1</t>
  </si>
  <si>
    <t>pompignan_30</t>
  </si>
  <si>
    <t>768705.79108796</t>
  </si>
  <si>
    <t>6310831.04363298</t>
  </si>
  <si>
    <t>POM2</t>
  </si>
  <si>
    <t>POM3</t>
  </si>
  <si>
    <t>POM4</t>
  </si>
  <si>
    <t>POM5</t>
  </si>
  <si>
    <t>POM6</t>
  </si>
  <si>
    <t>POM7</t>
  </si>
  <si>
    <t>POM8</t>
  </si>
  <si>
    <t>POM9</t>
  </si>
  <si>
    <t>PORQB1</t>
  </si>
  <si>
    <t>porq_brg_83</t>
  </si>
  <si>
    <t>BreganÃ§onnet</t>
  </si>
  <si>
    <t>HyÃ¨res</t>
  </si>
  <si>
    <t>963671.533333333</t>
  </si>
  <si>
    <t>6217014.0</t>
  </si>
  <si>
    <t>PORQB2</t>
  </si>
  <si>
    <t>PORQB3</t>
  </si>
  <si>
    <t>PORQB4</t>
  </si>
  <si>
    <t>PORQC1</t>
  </si>
  <si>
    <t>porq_cra_83</t>
  </si>
  <si>
    <t>Courtade</t>
  </si>
  <si>
    <t>PORQC2</t>
  </si>
  <si>
    <t>PORQC3</t>
  </si>
  <si>
    <t>PORQC4</t>
  </si>
  <si>
    <t>PORQN1</t>
  </si>
  <si>
    <t>porq_nda_83</t>
  </si>
  <si>
    <t>Notre Dame</t>
  </si>
  <si>
    <t>PORQN2</t>
  </si>
  <si>
    <t>PORQN3</t>
  </si>
  <si>
    <t>PORQN4</t>
  </si>
  <si>
    <t>PORQN5</t>
  </si>
  <si>
    <t>PORQN6</t>
  </si>
  <si>
    <t>PORQP1</t>
  </si>
  <si>
    <t>porq_pqa_83</t>
  </si>
  <si>
    <t>Porquerolles</t>
  </si>
  <si>
    <t>PORQP2</t>
  </si>
  <si>
    <t>PORQP3</t>
  </si>
  <si>
    <t>PORQP4</t>
  </si>
  <si>
    <t>PORQP5</t>
  </si>
  <si>
    <t>PORQP6</t>
  </si>
  <si>
    <t>PORQP7</t>
  </si>
  <si>
    <t>POUZOL_1</t>
  </si>
  <si>
    <t>pouzols_11</t>
  </si>
  <si>
    <t>Pouzols-Minervois</t>
  </si>
  <si>
    <t>685022.855046135</t>
  </si>
  <si>
    <t>6242978.74589998</t>
  </si>
  <si>
    <t>POUZOL_2</t>
  </si>
  <si>
    <t>POUZOL_3</t>
  </si>
  <si>
    <t>POUZOL_4</t>
  </si>
  <si>
    <t>POUZOL_5</t>
  </si>
  <si>
    <t>POUZOL_6</t>
  </si>
  <si>
    <t>POUZOL_7</t>
  </si>
  <si>
    <t>POUZOL_8</t>
  </si>
  <si>
    <t>PRANL1</t>
  </si>
  <si>
    <t>pranles_07</t>
  </si>
  <si>
    <t>Pranles</t>
  </si>
  <si>
    <t>824635.075</t>
  </si>
  <si>
    <t>6410323.0</t>
  </si>
  <si>
    <t>PRANL10</t>
  </si>
  <si>
    <t>PRANL2</t>
  </si>
  <si>
    <t>PRANL3</t>
  </si>
  <si>
    <t>PRANL4</t>
  </si>
  <si>
    <t>PRANL5</t>
  </si>
  <si>
    <t>PRANL6</t>
  </si>
  <si>
    <t>PRANL7</t>
  </si>
  <si>
    <t>PRANL8</t>
  </si>
  <si>
    <t>PRANL9</t>
  </si>
  <si>
    <t>PRATSSO1</t>
  </si>
  <si>
    <t>pratsso_66</t>
  </si>
  <si>
    <t>Pratsso_1</t>
  </si>
  <si>
    <t>Prats-De-Sournia</t>
  </si>
  <si>
    <t>655787.28794702</t>
  </si>
  <si>
    <t>6182348.0</t>
  </si>
  <si>
    <t>PRATSSO2</t>
  </si>
  <si>
    <t>PRATSSO3</t>
  </si>
  <si>
    <t>PRATSSO4</t>
  </si>
  <si>
    <t>PRATSSO5</t>
  </si>
  <si>
    <t>PRATSSO6</t>
  </si>
  <si>
    <t>PREI1</t>
  </si>
  <si>
    <t>preignes1_34</t>
  </si>
  <si>
    <t>729651.591011381</t>
  </si>
  <si>
    <t>6247907.12253801</t>
  </si>
  <si>
    <t>PREI10</t>
  </si>
  <si>
    <t>PREI11</t>
  </si>
  <si>
    <t>PREI12</t>
  </si>
  <si>
    <t>PREI2</t>
  </si>
  <si>
    <t>PREI3</t>
  </si>
  <si>
    <t>PREI4</t>
  </si>
  <si>
    <t>preignes2_34</t>
  </si>
  <si>
    <t>PREI5</t>
  </si>
  <si>
    <t>PREI6</t>
  </si>
  <si>
    <t>PREI7</t>
  </si>
  <si>
    <t>PREI8</t>
  </si>
  <si>
    <t>PREI9</t>
  </si>
  <si>
    <t>PSJ1</t>
  </si>
  <si>
    <t>psj_30</t>
  </si>
  <si>
    <t>Saint-Laurent-D'Aigouze</t>
  </si>
  <si>
    <t>803783.470200648</t>
  </si>
  <si>
    <t>6275662.48113925</t>
  </si>
  <si>
    <t>PSJ2</t>
  </si>
  <si>
    <t>PSJ3</t>
  </si>
  <si>
    <t>PSJ4</t>
  </si>
  <si>
    <t>PSJ5</t>
  </si>
  <si>
    <t>PUE1</t>
  </si>
  <si>
    <t>puechabon_34</t>
  </si>
  <si>
    <t>Puechabon_1</t>
  </si>
  <si>
    <t>PuÃ©chabon</t>
  </si>
  <si>
    <t>749292.599483427</t>
  </si>
  <si>
    <t>6291819.0</t>
  </si>
  <si>
    <t>PUE10</t>
  </si>
  <si>
    <t>PUE11</t>
  </si>
  <si>
    <t>PUE12</t>
  </si>
  <si>
    <t>PUE2</t>
  </si>
  <si>
    <t>PUE3</t>
  </si>
  <si>
    <t>PUE4</t>
  </si>
  <si>
    <t>PUE5</t>
  </si>
  <si>
    <t>PUE6</t>
  </si>
  <si>
    <t>PUE7</t>
  </si>
  <si>
    <t>PUE8</t>
  </si>
  <si>
    <t>PUE9</t>
  </si>
  <si>
    <t>PUG1</t>
  </si>
  <si>
    <t>puget1_83</t>
  </si>
  <si>
    <t>Puget-Ville</t>
  </si>
  <si>
    <t>955578.746299766</t>
  </si>
  <si>
    <t>6247404.40446868</t>
  </si>
  <si>
    <t>PUG10</t>
  </si>
  <si>
    <t>puget2_83</t>
  </si>
  <si>
    <t>PUG11</t>
  </si>
  <si>
    <t>PUG12</t>
  </si>
  <si>
    <t>PUG13</t>
  </si>
  <si>
    <t>PUG14</t>
  </si>
  <si>
    <t>PUG15</t>
  </si>
  <si>
    <t>PUG16</t>
  </si>
  <si>
    <t>PUG17</t>
  </si>
  <si>
    <t>PUG18</t>
  </si>
  <si>
    <t>PUG2</t>
  </si>
  <si>
    <t>PUG3</t>
  </si>
  <si>
    <t>PUG4</t>
  </si>
  <si>
    <t>PUG5</t>
  </si>
  <si>
    <t>PUG6</t>
  </si>
  <si>
    <t>PUG7</t>
  </si>
  <si>
    <t>PUG8</t>
  </si>
  <si>
    <t>PUG9</t>
  </si>
  <si>
    <t>PUI1</t>
  </si>
  <si>
    <t>puimoisson1_04</t>
  </si>
  <si>
    <t>Puimoisson</t>
  </si>
  <si>
    <t>951942.920975579</t>
  </si>
  <si>
    <t>6314417.27260409</t>
  </si>
  <si>
    <t>PUI10</t>
  </si>
  <si>
    <t>Saint-Jurs</t>
  </si>
  <si>
    <t>PUI11</t>
  </si>
  <si>
    <t>PUI12</t>
  </si>
  <si>
    <t>PUI13</t>
  </si>
  <si>
    <t>PUI14</t>
  </si>
  <si>
    <t>PUI15</t>
  </si>
  <si>
    <t>PUI16</t>
  </si>
  <si>
    <t>PUI17</t>
  </si>
  <si>
    <t>PUI18</t>
  </si>
  <si>
    <t>PUI19</t>
  </si>
  <si>
    <t>PUI2</t>
  </si>
  <si>
    <t>PUI20</t>
  </si>
  <si>
    <t>PUI21</t>
  </si>
  <si>
    <t>PUI22</t>
  </si>
  <si>
    <t>PUI23</t>
  </si>
  <si>
    <t>PUI24</t>
  </si>
  <si>
    <t>PUI25</t>
  </si>
  <si>
    <t>PUI26</t>
  </si>
  <si>
    <t>PUI27</t>
  </si>
  <si>
    <t>puimoisson2_04</t>
  </si>
  <si>
    <t>PUI28</t>
  </si>
  <si>
    <t>PUI29</t>
  </si>
  <si>
    <t>PUI3</t>
  </si>
  <si>
    <t>PUI30</t>
  </si>
  <si>
    <t>PUI31</t>
  </si>
  <si>
    <t>PUI32</t>
  </si>
  <si>
    <t>PUI33</t>
  </si>
  <si>
    <t>PUI34</t>
  </si>
  <si>
    <t>PUI35</t>
  </si>
  <si>
    <t>PUI36</t>
  </si>
  <si>
    <t>PUI37</t>
  </si>
  <si>
    <t>PUI38</t>
  </si>
  <si>
    <t>PUI39</t>
  </si>
  <si>
    <t>PUI4</t>
  </si>
  <si>
    <t>PUI40</t>
  </si>
  <si>
    <t>PUI41</t>
  </si>
  <si>
    <t>PUI42</t>
  </si>
  <si>
    <t>PUI43</t>
  </si>
  <si>
    <t>PUI44</t>
  </si>
  <si>
    <t>PUI45</t>
  </si>
  <si>
    <t>PUI46</t>
  </si>
  <si>
    <t>PUI47</t>
  </si>
  <si>
    <t>PUI48</t>
  </si>
  <si>
    <t>PUI49</t>
  </si>
  <si>
    <t>PUI5</t>
  </si>
  <si>
    <t>PUI50</t>
  </si>
  <si>
    <t>PUI51</t>
  </si>
  <si>
    <t>PUI52</t>
  </si>
  <si>
    <t>PUI53</t>
  </si>
  <si>
    <t>PUI54</t>
  </si>
  <si>
    <t>PUI55</t>
  </si>
  <si>
    <t>PUI56</t>
  </si>
  <si>
    <t>PUI6</t>
  </si>
  <si>
    <t>PUI7</t>
  </si>
  <si>
    <t>PUI8</t>
  </si>
  <si>
    <t>PUI9</t>
  </si>
  <si>
    <t>PUISS1</t>
  </si>
  <si>
    <t>puisserguier_34</t>
  </si>
  <si>
    <t>Puisserguier</t>
  </si>
  <si>
    <t>703780.945754717</t>
  </si>
  <si>
    <t>6253286.5</t>
  </si>
  <si>
    <t>PUISS2</t>
  </si>
  <si>
    <t>PUISS3</t>
  </si>
  <si>
    <t>PUISS4</t>
  </si>
  <si>
    <t>PUISS5</t>
  </si>
  <si>
    <t>PUISS6</t>
  </si>
  <si>
    <t>PUISS7</t>
  </si>
  <si>
    <t>PUISS8</t>
  </si>
  <si>
    <t>PUISS9</t>
  </si>
  <si>
    <t>QUARAN1</t>
  </si>
  <si>
    <t>quarante_34</t>
  </si>
  <si>
    <t>Quarante</t>
  </si>
  <si>
    <t>698740.679234442</t>
  </si>
  <si>
    <t>6250425.49999999</t>
  </si>
  <si>
    <t>QUARAN10</t>
  </si>
  <si>
    <t>QUARAN11</t>
  </si>
  <si>
    <t>QUARAN12</t>
  </si>
  <si>
    <t>QUARAN13</t>
  </si>
  <si>
    <t>QUARAN14</t>
  </si>
  <si>
    <t>QUARAN15</t>
  </si>
  <si>
    <t>QUARAN16</t>
  </si>
  <si>
    <t>QUARAN17</t>
  </si>
  <si>
    <t>QUARAN18</t>
  </si>
  <si>
    <t>QUARAN2</t>
  </si>
  <si>
    <t>QUARAN3</t>
  </si>
  <si>
    <t>QUARAN4</t>
  </si>
  <si>
    <t>QUARAN5</t>
  </si>
  <si>
    <t>QUARAN6</t>
  </si>
  <si>
    <t>QUARAN7</t>
  </si>
  <si>
    <t>QUARAN8</t>
  </si>
  <si>
    <t>QUARAN9</t>
  </si>
  <si>
    <t>REC1</t>
  </si>
  <si>
    <t>recoux_83</t>
  </si>
  <si>
    <t>969595.408870796</t>
  </si>
  <si>
    <t>6263105.81734903</t>
  </si>
  <si>
    <t>REC2</t>
  </si>
  <si>
    <t>REC3</t>
  </si>
  <si>
    <t>REC4</t>
  </si>
  <si>
    <t>REC5</t>
  </si>
  <si>
    <t>REC6</t>
  </si>
  <si>
    <t>REC7</t>
  </si>
  <si>
    <t>REC8</t>
  </si>
  <si>
    <t>REDS1</t>
  </si>
  <si>
    <t>redessan_30</t>
  </si>
  <si>
    <t>Redessan</t>
  </si>
  <si>
    <t>821031.392610179</t>
  </si>
  <si>
    <t>6304530.0</t>
  </si>
  <si>
    <t>REDS2</t>
  </si>
  <si>
    <t>REDS3</t>
  </si>
  <si>
    <t>REDS4</t>
  </si>
  <si>
    <t>REDS5</t>
  </si>
  <si>
    <t>REDS6</t>
  </si>
  <si>
    <t>REDS7</t>
  </si>
  <si>
    <t>REDS8</t>
  </si>
  <si>
    <t>REDS9</t>
  </si>
  <si>
    <t>REMY_1</t>
  </si>
  <si>
    <t>stremy1_13</t>
  </si>
  <si>
    <t>Saint-RÃ©my-De-Provence</t>
  </si>
  <si>
    <t>848333.466612378</t>
  </si>
  <si>
    <t>6299860.0</t>
  </si>
  <si>
    <t>REMY_10</t>
  </si>
  <si>
    <t>REMY_11</t>
  </si>
  <si>
    <t>stremy2_13</t>
  </si>
  <si>
    <t>REMY_12</t>
  </si>
  <si>
    <t>REMY_13</t>
  </si>
  <si>
    <t>REMY_14</t>
  </si>
  <si>
    <t>REMY_15</t>
  </si>
  <si>
    <t>REMY_16</t>
  </si>
  <si>
    <t>REMY_17</t>
  </si>
  <si>
    <t>REMY_18</t>
  </si>
  <si>
    <t>REMY_19</t>
  </si>
  <si>
    <t>REMY_2</t>
  </si>
  <si>
    <t>REMY_20</t>
  </si>
  <si>
    <t>REMY_21</t>
  </si>
  <si>
    <t>REMY_22</t>
  </si>
  <si>
    <t>REMY_23</t>
  </si>
  <si>
    <t>REMY_24</t>
  </si>
  <si>
    <t>REMY_25</t>
  </si>
  <si>
    <t>REMY_3</t>
  </si>
  <si>
    <t>REMY_4</t>
  </si>
  <si>
    <t>REMY_5</t>
  </si>
  <si>
    <t>REMY_6</t>
  </si>
  <si>
    <t>REMY_7</t>
  </si>
  <si>
    <t>REMY_8</t>
  </si>
  <si>
    <t>REMY_9</t>
  </si>
  <si>
    <t>REV1</t>
  </si>
  <si>
    <t>revbrous_04</t>
  </si>
  <si>
    <t>Revest</t>
  </si>
  <si>
    <t>Revest Des Brousses</t>
  </si>
  <si>
    <t>914427.325757576</t>
  </si>
  <si>
    <t>6323803.5</t>
  </si>
  <si>
    <t>REV2</t>
  </si>
  <si>
    <t>REV3</t>
  </si>
  <si>
    <t>REV4</t>
  </si>
  <si>
    <t>REV5</t>
  </si>
  <si>
    <t>REV6</t>
  </si>
  <si>
    <t>REV7</t>
  </si>
  <si>
    <t>REV8</t>
  </si>
  <si>
    <t>REVAU_1</t>
  </si>
  <si>
    <t>revau_31</t>
  </si>
  <si>
    <t>Revau_1</t>
  </si>
  <si>
    <t>Vaudreuille</t>
  </si>
  <si>
    <t>REVAU_2</t>
  </si>
  <si>
    <t>REVAU_3</t>
  </si>
  <si>
    <t>REVAU_4</t>
  </si>
  <si>
    <t>REVAU_5</t>
  </si>
  <si>
    <t>REVAU_6</t>
  </si>
  <si>
    <t>REVAU_7</t>
  </si>
  <si>
    <t>REVAU_8</t>
  </si>
  <si>
    <t>RHI1</t>
  </si>
  <si>
    <t>oingt_69</t>
  </si>
  <si>
    <t>Oingt_1</t>
  </si>
  <si>
    <t>Bagnols</t>
  </si>
  <si>
    <t>820585.788235294</t>
  </si>
  <si>
    <t>6540152.5</t>
  </si>
  <si>
    <t>RHI10</t>
  </si>
  <si>
    <t>Ternand</t>
  </si>
  <si>
    <t>RHI11</t>
  </si>
  <si>
    <t>LÃ©tra</t>
  </si>
  <si>
    <t>RHI12</t>
  </si>
  <si>
    <t>RHI2</t>
  </si>
  <si>
    <t>Frontenas</t>
  </si>
  <si>
    <t>RHI3</t>
  </si>
  <si>
    <t>TheizÃ©</t>
  </si>
  <si>
    <t>RHI4</t>
  </si>
  <si>
    <t>Ville-Sur-Jarnioux</t>
  </si>
  <si>
    <t>RHI5</t>
  </si>
  <si>
    <t>RHI6</t>
  </si>
  <si>
    <t>Val D'Oingt</t>
  </si>
  <si>
    <t>RHI7</t>
  </si>
  <si>
    <t>RHI8</t>
  </si>
  <si>
    <t>RHI9</t>
  </si>
  <si>
    <t>Sainte-Paule</t>
  </si>
  <si>
    <t>RIAN1</t>
  </si>
  <si>
    <t>rian1_83</t>
  </si>
  <si>
    <t>Rians</t>
  </si>
  <si>
    <t>920937.618181818</t>
  </si>
  <si>
    <t>6282131.0</t>
  </si>
  <si>
    <t>RIAN10</t>
  </si>
  <si>
    <t>RIAN11</t>
  </si>
  <si>
    <t>RIAN12</t>
  </si>
  <si>
    <t>RIAN13</t>
  </si>
  <si>
    <t>RIAN14</t>
  </si>
  <si>
    <t>RIAN15</t>
  </si>
  <si>
    <t>rian2_83</t>
  </si>
  <si>
    <t>RIAN16</t>
  </si>
  <si>
    <t>RIAN17</t>
  </si>
  <si>
    <t>RIAN18</t>
  </si>
  <si>
    <t>RIAN19</t>
  </si>
  <si>
    <t>RIAN2</t>
  </si>
  <si>
    <t>RIAN20</t>
  </si>
  <si>
    <t>RIAN21</t>
  </si>
  <si>
    <t>RIAN22</t>
  </si>
  <si>
    <t>RIAN23</t>
  </si>
  <si>
    <t>RIAN24</t>
  </si>
  <si>
    <t>RIAN3</t>
  </si>
  <si>
    <t>RIAN4</t>
  </si>
  <si>
    <t>RIAN5</t>
  </si>
  <si>
    <t>RIAN6</t>
  </si>
  <si>
    <t>RIAN7</t>
  </si>
  <si>
    <t>RIAN8</t>
  </si>
  <si>
    <t>RIAN9</t>
  </si>
  <si>
    <t>RIGAR1</t>
  </si>
  <si>
    <t>rigar_66</t>
  </si>
  <si>
    <t>Rigar_1</t>
  </si>
  <si>
    <t>Rigarda</t>
  </si>
  <si>
    <t>661786.798465473</t>
  </si>
  <si>
    <t>6170053.0</t>
  </si>
  <si>
    <t>RIGAR2</t>
  </si>
  <si>
    <t>RIGAR3</t>
  </si>
  <si>
    <t>RIGAR4</t>
  </si>
  <si>
    <t>RIGAR5</t>
  </si>
  <si>
    <t>RIV1</t>
  </si>
  <si>
    <t>rives_34</t>
  </si>
  <si>
    <t>Les Rives</t>
  </si>
  <si>
    <t>720882.73706145</t>
  </si>
  <si>
    <t>6306395.5</t>
  </si>
  <si>
    <t>RIV2</t>
  </si>
  <si>
    <t>RIV3</t>
  </si>
  <si>
    <t>RIV4</t>
  </si>
  <si>
    <t>RIV5</t>
  </si>
  <si>
    <t>RIV6</t>
  </si>
  <si>
    <t>RIV7</t>
  </si>
  <si>
    <t>Le Caylar</t>
  </si>
  <si>
    <t>RIV8</t>
  </si>
  <si>
    <t>Saint-FÃ©lix-De-L'HÃ©ras</t>
  </si>
  <si>
    <t>RIV9</t>
  </si>
  <si>
    <t>RIVSA1</t>
  </si>
  <si>
    <t>rivsa_66</t>
  </si>
  <si>
    <t>Rivsa_1</t>
  </si>
  <si>
    <t>Rivesaltes</t>
  </si>
  <si>
    <t>690004.495588235</t>
  </si>
  <si>
    <t>6186303.5</t>
  </si>
  <si>
    <t>RIVSA2</t>
  </si>
  <si>
    <t>RIVSA3</t>
  </si>
  <si>
    <t>RIVSA4</t>
  </si>
  <si>
    <t>RIVSA5</t>
  </si>
  <si>
    <t>RIVSA6</t>
  </si>
  <si>
    <t>RIVSA7</t>
  </si>
  <si>
    <t>RIVSA8</t>
  </si>
  <si>
    <t>RIVSA9</t>
  </si>
  <si>
    <t>RODES_1</t>
  </si>
  <si>
    <t>rodes_66</t>
  </si>
  <si>
    <t>RodÃ¨s</t>
  </si>
  <si>
    <t>663593.878929766</t>
  </si>
  <si>
    <t>6173083.0</t>
  </si>
  <si>
    <t>RODES_2</t>
  </si>
  <si>
    <t>RODES_2BIS</t>
  </si>
  <si>
    <t>RODES_3</t>
  </si>
  <si>
    <t>RODES_4</t>
  </si>
  <si>
    <t>RODES_5</t>
  </si>
  <si>
    <t>RODES_6</t>
  </si>
  <si>
    <t>RODES_7</t>
  </si>
  <si>
    <t>RODES_8</t>
  </si>
  <si>
    <t>RODES_9</t>
  </si>
  <si>
    <t>RUQ1</t>
  </si>
  <si>
    <t>rouquet_34</t>
  </si>
  <si>
    <t>Rouquet_1</t>
  </si>
  <si>
    <t>PÃ©gairolles-De-L'Escalette</t>
  </si>
  <si>
    <t>728786.890931455</t>
  </si>
  <si>
    <t>6300173.95736737</t>
  </si>
  <si>
    <t>RUQ10</t>
  </si>
  <si>
    <t>RUQ11</t>
  </si>
  <si>
    <t>SoubÃ¨s</t>
  </si>
  <si>
    <t>RUQ12</t>
  </si>
  <si>
    <t>RUQ2</t>
  </si>
  <si>
    <t>RUQ3</t>
  </si>
  <si>
    <t>RUQ4</t>
  </si>
  <si>
    <t>RUQ5</t>
  </si>
  <si>
    <t>RUQ6</t>
  </si>
  <si>
    <t>RUQ7</t>
  </si>
  <si>
    <t>RUQ8</t>
  </si>
  <si>
    <t>RUQ9</t>
  </si>
  <si>
    <t>SAD1</t>
  </si>
  <si>
    <t>sadoulet_30</t>
  </si>
  <si>
    <t>768988.640748431</t>
  </si>
  <si>
    <t>6313775.65847557</t>
  </si>
  <si>
    <t>SAD2</t>
  </si>
  <si>
    <t>SAD3</t>
  </si>
  <si>
    <t>SAD4</t>
  </si>
  <si>
    <t>SAD5</t>
  </si>
  <si>
    <t>SAD6</t>
  </si>
  <si>
    <t>SAD7</t>
  </si>
  <si>
    <t>SAD8</t>
  </si>
  <si>
    <t>SAPUN_1</t>
  </si>
  <si>
    <t>puy2_32</t>
  </si>
  <si>
    <t>Saint-Puy</t>
  </si>
  <si>
    <t>495852.368815896</t>
  </si>
  <si>
    <t>6311287.0</t>
  </si>
  <si>
    <t>SAPUN_2</t>
  </si>
  <si>
    <t>SAPUN_3</t>
  </si>
  <si>
    <t>SAPUN_4</t>
  </si>
  <si>
    <t>SAPUN_5</t>
  </si>
  <si>
    <t>SAPUN_6</t>
  </si>
  <si>
    <t>SAPUN_7</t>
  </si>
  <si>
    <t>SAPUN_8</t>
  </si>
  <si>
    <t>SAPUN_9</t>
  </si>
  <si>
    <t>SAPUS_10</t>
  </si>
  <si>
    <t>puy1_32</t>
  </si>
  <si>
    <t>SAPUS_11</t>
  </si>
  <si>
    <t>SAPUS_12</t>
  </si>
  <si>
    <t>Larroque-Saint-Sernin</t>
  </si>
  <si>
    <t>SAPUS_13</t>
  </si>
  <si>
    <t>SAPUS_14</t>
  </si>
  <si>
    <t>SAPUS_15</t>
  </si>
  <si>
    <t>SAPUS_16</t>
  </si>
  <si>
    <t>SAPUS_17</t>
  </si>
  <si>
    <t>SAPUS_18</t>
  </si>
  <si>
    <t>SARA1</t>
  </si>
  <si>
    <t>saragousse_13</t>
  </si>
  <si>
    <t>Rognac</t>
  </si>
  <si>
    <t>882760.280148507</t>
  </si>
  <si>
    <t>6268571.69822217</t>
  </si>
  <si>
    <t>SARA2</t>
  </si>
  <si>
    <t>SARA3</t>
  </si>
  <si>
    <t>SARA4</t>
  </si>
  <si>
    <t>SARA5</t>
  </si>
  <si>
    <t>SARA6</t>
  </si>
  <si>
    <t>SARA6bis</t>
  </si>
  <si>
    <t>SARA7</t>
  </si>
  <si>
    <t>SARA8</t>
  </si>
  <si>
    <t>SCH1</t>
  </si>
  <si>
    <t>chinian_34</t>
  </si>
  <si>
    <t>Saint-Chinian</t>
  </si>
  <si>
    <t>695296.155660377</t>
  </si>
  <si>
    <t>6258725.0</t>
  </si>
  <si>
    <t>SCH2</t>
  </si>
  <si>
    <t>SCH3</t>
  </si>
  <si>
    <t>SCH4</t>
  </si>
  <si>
    <t>SCH5</t>
  </si>
  <si>
    <t>SCH6</t>
  </si>
  <si>
    <t>SCH7</t>
  </si>
  <si>
    <t>SCH8</t>
  </si>
  <si>
    <t>SCH9</t>
  </si>
  <si>
    <t>SENAS_1</t>
  </si>
  <si>
    <t>senas1_13</t>
  </si>
  <si>
    <t>La Cabre</t>
  </si>
  <si>
    <t>868154.350472813</t>
  </si>
  <si>
    <t>6295687.5</t>
  </si>
  <si>
    <t>SENAS_10</t>
  </si>
  <si>
    <t>senas2_13</t>
  </si>
  <si>
    <t>Grandvallon</t>
  </si>
  <si>
    <t>SENAS_11</t>
  </si>
  <si>
    <t>SENAS_12</t>
  </si>
  <si>
    <t>SENAS_13</t>
  </si>
  <si>
    <t>SENAS_14</t>
  </si>
  <si>
    <t>SENAS_15</t>
  </si>
  <si>
    <t>SENAS_16</t>
  </si>
  <si>
    <t>SENAS_17</t>
  </si>
  <si>
    <t>SENAS_18</t>
  </si>
  <si>
    <t>SENAS_19</t>
  </si>
  <si>
    <t>senas3_13</t>
  </si>
  <si>
    <t>Durance</t>
  </si>
  <si>
    <t>SENAS_2</t>
  </si>
  <si>
    <t>SENAS_20</t>
  </si>
  <si>
    <t>SENAS_21</t>
  </si>
  <si>
    <t>SENAS_22</t>
  </si>
  <si>
    <t>SENAS_23</t>
  </si>
  <si>
    <t>SENAS_24</t>
  </si>
  <si>
    <t>SENAS_25</t>
  </si>
  <si>
    <t>SENAS_26</t>
  </si>
  <si>
    <t>SENAS_3</t>
  </si>
  <si>
    <t>SENAS_4</t>
  </si>
  <si>
    <t>SENAS_5</t>
  </si>
  <si>
    <t>SENAS_6</t>
  </si>
  <si>
    <t>SENAS_7</t>
  </si>
  <si>
    <t>SENAS_8</t>
  </si>
  <si>
    <t>SENAS_9</t>
  </si>
  <si>
    <t>SFASP_1</t>
  </si>
  <si>
    <t>sfasp_31</t>
  </si>
  <si>
    <t>Sainte-Foy-D'Aigrefeuille</t>
  </si>
  <si>
    <t>588389.05448718</t>
  </si>
  <si>
    <t>6274489.0</t>
  </si>
  <si>
    <t>SFASP_2</t>
  </si>
  <si>
    <t>SFASP_3</t>
  </si>
  <si>
    <t>SFASP_4</t>
  </si>
  <si>
    <t>SFASP_5</t>
  </si>
  <si>
    <t>SFASP_6</t>
  </si>
  <si>
    <t>Saint-Pierre-De-Lages</t>
  </si>
  <si>
    <t>SFASP_7</t>
  </si>
  <si>
    <t>SFASP_8</t>
  </si>
  <si>
    <t>SFERM1</t>
  </si>
  <si>
    <t>ferme_33</t>
  </si>
  <si>
    <t>Saint-Ferme</t>
  </si>
  <si>
    <t>467088.584051724</t>
  </si>
  <si>
    <t>6403857.5</t>
  </si>
  <si>
    <t>SFERM10</t>
  </si>
  <si>
    <t>SFERM2</t>
  </si>
  <si>
    <t>SFERM3</t>
  </si>
  <si>
    <t>SFERM4</t>
  </si>
  <si>
    <t>SFERM5</t>
  </si>
  <si>
    <t>SFERM6</t>
  </si>
  <si>
    <t>SFERM7</t>
  </si>
  <si>
    <t>SFERM8</t>
  </si>
  <si>
    <t>SFERM9</t>
  </si>
  <si>
    <t>SFLN_1</t>
  </si>
  <si>
    <t>sfelix1_31</t>
  </si>
  <si>
    <t>Sfelix_Nord</t>
  </si>
  <si>
    <t>SFLN_10</t>
  </si>
  <si>
    <t>SFLN_2</t>
  </si>
  <si>
    <t>SFLN_3</t>
  </si>
  <si>
    <t>SFLN_4</t>
  </si>
  <si>
    <t>SFLN_5</t>
  </si>
  <si>
    <t>SFLN_6</t>
  </si>
  <si>
    <t>SFLN_7</t>
  </si>
  <si>
    <t>SFLN_8</t>
  </si>
  <si>
    <t>SFLN_9</t>
  </si>
  <si>
    <t>SFLS_10</t>
  </si>
  <si>
    <t>sfelix2_31</t>
  </si>
  <si>
    <t>Sfelix_Sud</t>
  </si>
  <si>
    <t>SFLS_11</t>
  </si>
  <si>
    <t>SFLS_12</t>
  </si>
  <si>
    <t>SFLS_13</t>
  </si>
  <si>
    <t>SFLS_14</t>
  </si>
  <si>
    <t>SFLS_15</t>
  </si>
  <si>
    <t>SFLS_16</t>
  </si>
  <si>
    <t>SFLS_17</t>
  </si>
  <si>
    <t>SFLS_9</t>
  </si>
  <si>
    <t>SGEN1</t>
  </si>
  <si>
    <t>stgenis_66</t>
  </si>
  <si>
    <t>Stgenis_66</t>
  </si>
  <si>
    <t>Saint-GÃ©nis-Des-Fontaines</t>
  </si>
  <si>
    <t>693219.345015576</t>
  </si>
  <si>
    <t>6161039.0</t>
  </si>
  <si>
    <t>SGEN2</t>
  </si>
  <si>
    <t>SGEN3</t>
  </si>
  <si>
    <t>SGEN4</t>
  </si>
  <si>
    <t>SGEN5</t>
  </si>
  <si>
    <t>SGEN6</t>
  </si>
  <si>
    <t>SMAR1</t>
  </si>
  <si>
    <t>stmarie_66</t>
  </si>
  <si>
    <t>Stmarie_1</t>
  </si>
  <si>
    <t>Sainte-Marie</t>
  </si>
  <si>
    <t>701446.102000332</t>
  </si>
  <si>
    <t>6180715.5</t>
  </si>
  <si>
    <t>SMAR2</t>
  </si>
  <si>
    <t>SMAR3</t>
  </si>
  <si>
    <t>SMAR4</t>
  </si>
  <si>
    <t>SMAR5</t>
  </si>
  <si>
    <t>SMIL_1</t>
  </si>
  <si>
    <t>smichel_11</t>
  </si>
  <si>
    <t>Saint-Michel-De-LanÃ¨s</t>
  </si>
  <si>
    <t>598691.426380889</t>
  </si>
  <si>
    <t>6248329.38569999</t>
  </si>
  <si>
    <t>SMIL_2</t>
  </si>
  <si>
    <t>SMIL_3</t>
  </si>
  <si>
    <t>SMIL_4</t>
  </si>
  <si>
    <t>SMIL_5</t>
  </si>
  <si>
    <t>SMIL_6</t>
  </si>
  <si>
    <t>SMIL_7</t>
  </si>
  <si>
    <t>SMIL_8</t>
  </si>
  <si>
    <t>SMIL_9</t>
  </si>
  <si>
    <t>SMO1</t>
  </si>
  <si>
    <t>sault2_84</t>
  </si>
  <si>
    <t>Monieux</t>
  </si>
  <si>
    <t>890655.84205429</t>
  </si>
  <si>
    <t>6333212.58639454</t>
  </si>
  <si>
    <t>SMO10</t>
  </si>
  <si>
    <t>SMO11</t>
  </si>
  <si>
    <t>SMO12</t>
  </si>
  <si>
    <t>SMO13</t>
  </si>
  <si>
    <t>SMO14</t>
  </si>
  <si>
    <t>SMO2</t>
  </si>
  <si>
    <t>SMO3</t>
  </si>
  <si>
    <t>SMO4</t>
  </si>
  <si>
    <t>SMO5</t>
  </si>
  <si>
    <t>SMO6</t>
  </si>
  <si>
    <t>SMO7</t>
  </si>
  <si>
    <t>SMO8</t>
  </si>
  <si>
    <t>SMO9</t>
  </si>
  <si>
    <t>SOUS1</t>
  </si>
  <si>
    <t>soussac_33</t>
  </si>
  <si>
    <t>Soussac</t>
  </si>
  <si>
    <t>463333.063588564</t>
  </si>
  <si>
    <t>6408513.0</t>
  </si>
  <si>
    <t>SOUS10</t>
  </si>
  <si>
    <t>SOUS2</t>
  </si>
  <si>
    <t>SOUS3</t>
  </si>
  <si>
    <t>SOUS4</t>
  </si>
  <si>
    <t>SOUS5</t>
  </si>
  <si>
    <t>SOUS6</t>
  </si>
  <si>
    <t>SOUS7</t>
  </si>
  <si>
    <t>SOUS8</t>
  </si>
  <si>
    <t>SOUS9</t>
  </si>
  <si>
    <t>SOUVIG1</t>
  </si>
  <si>
    <t>souvignargues_30</t>
  </si>
  <si>
    <t>Souvignargues</t>
  </si>
  <si>
    <t>791549.269959184</t>
  </si>
  <si>
    <t>6303079.0</t>
  </si>
  <si>
    <t>SOUVIG10</t>
  </si>
  <si>
    <t>SOUVIG2</t>
  </si>
  <si>
    <t>SOUVIG3</t>
  </si>
  <si>
    <t>SOUVIG4</t>
  </si>
  <si>
    <t>SOUVIG5</t>
  </si>
  <si>
    <t>SOUVIG6</t>
  </si>
  <si>
    <t>SOUVIG7</t>
  </si>
  <si>
    <t>SOUVIG8</t>
  </si>
  <si>
    <t>SOUVIG9</t>
  </si>
  <si>
    <t>SPCR1</t>
  </si>
  <si>
    <t>spcr_13</t>
  </si>
  <si>
    <t>spcr_vallon_de_la_mounine</t>
  </si>
  <si>
    <t>SPCR14</t>
  </si>
  <si>
    <t>spcr_homme_mort</t>
  </si>
  <si>
    <t>SPCR15</t>
  </si>
  <si>
    <t>SPCR16</t>
  </si>
  <si>
    <t>SPCR2</t>
  </si>
  <si>
    <t>SPCR3</t>
  </si>
  <si>
    <t>SPCR4</t>
  </si>
  <si>
    <t>spcr_sommet</t>
  </si>
  <si>
    <t>SPCR5</t>
  </si>
  <si>
    <t>SPCR6</t>
  </si>
  <si>
    <t>SPDLF_1</t>
  </si>
  <si>
    <t>spdlf_34</t>
  </si>
  <si>
    <t>Saint-Pierre-De-La-Fage</t>
  </si>
  <si>
    <t>734160.367647059</t>
  </si>
  <si>
    <t>6299509.0</t>
  </si>
  <si>
    <t>SPDLF_2</t>
  </si>
  <si>
    <t>SPDLF_3</t>
  </si>
  <si>
    <t>SPDLF_4</t>
  </si>
  <si>
    <t>SPDLF_5</t>
  </si>
  <si>
    <t>SPDLF_6</t>
  </si>
  <si>
    <t>SPDLF_7</t>
  </si>
  <si>
    <t>SPDLF_8</t>
  </si>
  <si>
    <t>SSAU1</t>
  </si>
  <si>
    <t>sault1_84</t>
  </si>
  <si>
    <t>Sault</t>
  </si>
  <si>
    <t>SSAU10</t>
  </si>
  <si>
    <t>SSAU11</t>
  </si>
  <si>
    <t>SSAU12</t>
  </si>
  <si>
    <t>SSAU13</t>
  </si>
  <si>
    <t>SSAU14</t>
  </si>
  <si>
    <t>SSAU2</t>
  </si>
  <si>
    <t>SSAU3</t>
  </si>
  <si>
    <t>SSAU4</t>
  </si>
  <si>
    <t>SSAU5</t>
  </si>
  <si>
    <t>SSAU6</t>
  </si>
  <si>
    <t>SSAU7</t>
  </si>
  <si>
    <t>SSAU8</t>
  </si>
  <si>
    <t>SSAU9</t>
  </si>
  <si>
    <t>STCYR1</t>
  </si>
  <si>
    <t>stcyr_07</t>
  </si>
  <si>
    <t>Saint-Cyr</t>
  </si>
  <si>
    <t>836367.173131171</t>
  </si>
  <si>
    <t>6462886.0</t>
  </si>
  <si>
    <t>STCYR2</t>
  </si>
  <si>
    <t>STCYR3</t>
  </si>
  <si>
    <t>STCYR4</t>
  </si>
  <si>
    <t>STCYR5</t>
  </si>
  <si>
    <t>STCYR6</t>
  </si>
  <si>
    <t>STCYR7</t>
  </si>
  <si>
    <t>STCYR8</t>
  </si>
  <si>
    <t>STCYR9</t>
  </si>
  <si>
    <t>STJLAS1</t>
  </si>
  <si>
    <t>stjlas_66</t>
  </si>
  <si>
    <t>Stjlas_1</t>
  </si>
  <si>
    <t>Saint-Jean-Lasseille</t>
  </si>
  <si>
    <t>688784.756684492</t>
  </si>
  <si>
    <t>6165219.0</t>
  </si>
  <si>
    <t>STJLAS2</t>
  </si>
  <si>
    <t>STJLAS3</t>
  </si>
  <si>
    <t>STJLAS4</t>
  </si>
  <si>
    <t>STMAR_1</t>
  </si>
  <si>
    <t>stmarcel_11</t>
  </si>
  <si>
    <t>Saint-Marcel-Sur-Aude</t>
  </si>
  <si>
    <t>693919.409466745</t>
  </si>
  <si>
    <t>6239233.28519998</t>
  </si>
  <si>
    <t>STMAR_2</t>
  </si>
  <si>
    <t>STMAR_3</t>
  </si>
  <si>
    <t>STMAR_4</t>
  </si>
  <si>
    <t>STMAR_5</t>
  </si>
  <si>
    <t>STMAR_6</t>
  </si>
  <si>
    <t>STMAR_7</t>
  </si>
  <si>
    <t>STMAR_8</t>
  </si>
  <si>
    <t>STMAR_9</t>
  </si>
  <si>
    <t>STPAP_1</t>
  </si>
  <si>
    <t>stpapoul_11</t>
  </si>
  <si>
    <t>Saint-Papoul</t>
  </si>
  <si>
    <t>622696.135768003</t>
  </si>
  <si>
    <t>6249175.07219999</t>
  </si>
  <si>
    <t>STPAP_2</t>
  </si>
  <si>
    <t>STPAP_3</t>
  </si>
  <si>
    <t>STPAP_4</t>
  </si>
  <si>
    <t>STPAP_5</t>
  </si>
  <si>
    <t>STPAP_6</t>
  </si>
  <si>
    <t>STPAP_7</t>
  </si>
  <si>
    <t>STPAP_8</t>
  </si>
  <si>
    <t>STREM1</t>
  </si>
  <si>
    <t>stremeze_07</t>
  </si>
  <si>
    <t>Deves</t>
  </si>
  <si>
    <t>Saint-RemÃ¨ze</t>
  </si>
  <si>
    <t>818649.475</t>
  </si>
  <si>
    <t>6365360.0</t>
  </si>
  <si>
    <t>STREM10</t>
  </si>
  <si>
    <t>Briange</t>
  </si>
  <si>
    <t>STREM11</t>
  </si>
  <si>
    <t>STREM12</t>
  </si>
  <si>
    <t>STREM13</t>
  </si>
  <si>
    <t>STREM14</t>
  </si>
  <si>
    <t>STREM15</t>
  </si>
  <si>
    <t>STREM16</t>
  </si>
  <si>
    <t>STREM2</t>
  </si>
  <si>
    <t>STREM3</t>
  </si>
  <si>
    <t>STREM4</t>
  </si>
  <si>
    <t>STREM5</t>
  </si>
  <si>
    <t>STREM6</t>
  </si>
  <si>
    <t>STREM7</t>
  </si>
  <si>
    <t>STREM8</t>
  </si>
  <si>
    <t>STREM9</t>
  </si>
  <si>
    <t>SUM1</t>
  </si>
  <si>
    <t>sumene_30</t>
  </si>
  <si>
    <t>SumÃ¨ne</t>
  </si>
  <si>
    <t>757890.473404255</t>
  </si>
  <si>
    <t>6321515.5</t>
  </si>
  <si>
    <t>SUM2</t>
  </si>
  <si>
    <t>SUM3</t>
  </si>
  <si>
    <t>SUM4</t>
  </si>
  <si>
    <t>SUM5</t>
  </si>
  <si>
    <t>SUM6</t>
  </si>
  <si>
    <t>SV01_1</t>
  </si>
  <si>
    <t>svrh_13</t>
  </si>
  <si>
    <t>Roqueshautes_2</t>
  </si>
  <si>
    <t>Beaurecueil</t>
  </si>
  <si>
    <t>906793.144117647</t>
  </si>
  <si>
    <t>6272251.5</t>
  </si>
  <si>
    <t>SV01_10</t>
  </si>
  <si>
    <t>Le Tholonet</t>
  </si>
  <si>
    <t>SV01_11</t>
  </si>
  <si>
    <t>SV01_12</t>
  </si>
  <si>
    <t>SV01_2</t>
  </si>
  <si>
    <t>SV01_3</t>
  </si>
  <si>
    <t>SV01_4</t>
  </si>
  <si>
    <t>SV01_5</t>
  </si>
  <si>
    <t>SV01_6</t>
  </si>
  <si>
    <t>SV01_7</t>
  </si>
  <si>
    <t>SV01_8</t>
  </si>
  <si>
    <t>SV01_9</t>
  </si>
  <si>
    <t>SV02_1</t>
  </si>
  <si>
    <t>svb_13</t>
  </si>
  <si>
    <t>Svb</t>
  </si>
  <si>
    <t>SV02_2</t>
  </si>
  <si>
    <t>SV02_3</t>
  </si>
  <si>
    <t>SV02_4</t>
  </si>
  <si>
    <t>SV02_5</t>
  </si>
  <si>
    <t>SV02_6</t>
  </si>
  <si>
    <t>SV02_7</t>
  </si>
  <si>
    <t>SV03_1</t>
  </si>
  <si>
    <t>svbrc_13</t>
  </si>
  <si>
    <t>Svc</t>
  </si>
  <si>
    <t>Saint-Antonin-Sur-Bayon</t>
  </si>
  <si>
    <t>SV03_2</t>
  </si>
  <si>
    <t>SV03_3</t>
  </si>
  <si>
    <t>SV03_4</t>
  </si>
  <si>
    <t>SV03_5</t>
  </si>
  <si>
    <t>SV03_6</t>
  </si>
  <si>
    <t>SV03_7</t>
  </si>
  <si>
    <t>SV05_1</t>
  </si>
  <si>
    <t>svma_13</t>
  </si>
  <si>
    <t>Les_masques_2</t>
  </si>
  <si>
    <t>SV05_10</t>
  </si>
  <si>
    <t>svbu_13</t>
  </si>
  <si>
    <t>SV05_11</t>
  </si>
  <si>
    <t>SV05_12</t>
  </si>
  <si>
    <t>SV05_2</t>
  </si>
  <si>
    <t>SV05_3</t>
  </si>
  <si>
    <t>SV05_4</t>
  </si>
  <si>
    <t>SV05_5</t>
  </si>
  <si>
    <t>SV05_6</t>
  </si>
  <si>
    <t>SV05_7</t>
  </si>
  <si>
    <t>SV05_8</t>
  </si>
  <si>
    <t>SV05_9</t>
  </si>
  <si>
    <t>SV06_1</t>
  </si>
  <si>
    <t>Svf</t>
  </si>
  <si>
    <t>SV06_2</t>
  </si>
  <si>
    <t>SV06_3</t>
  </si>
  <si>
    <t>SV06_4</t>
  </si>
  <si>
    <t>SV06_5</t>
  </si>
  <si>
    <t>SV06_6</t>
  </si>
  <si>
    <t>SV06_7</t>
  </si>
  <si>
    <t>SV06_8</t>
  </si>
  <si>
    <t>SV07_1</t>
  </si>
  <si>
    <t>Svg</t>
  </si>
  <si>
    <t>SV07_2</t>
  </si>
  <si>
    <t>SV07_3</t>
  </si>
  <si>
    <t>svsub_13</t>
  </si>
  <si>
    <t>SV07_4</t>
  </si>
  <si>
    <t>SV07_5</t>
  </si>
  <si>
    <t>SV07_6</t>
  </si>
  <si>
    <t>SV08_1</t>
  </si>
  <si>
    <t>Suberoque_2</t>
  </si>
  <si>
    <t>SV08_2</t>
  </si>
  <si>
    <t>SV08_3</t>
  </si>
  <si>
    <t>SV08_4</t>
  </si>
  <si>
    <t>SV08_5</t>
  </si>
  <si>
    <t>SV09_1</t>
  </si>
  <si>
    <t>stpaul_13</t>
  </si>
  <si>
    <t>Svi</t>
  </si>
  <si>
    <t>Saint-Paul-LÃ¨s-Durance</t>
  </si>
  <si>
    <t>921592.157239819</t>
  </si>
  <si>
    <t>6291365.5</t>
  </si>
  <si>
    <t>SV09_10</t>
  </si>
  <si>
    <t>SV09_11</t>
  </si>
  <si>
    <t>SV09_12</t>
  </si>
  <si>
    <t>SV09_2</t>
  </si>
  <si>
    <t>SV09_3</t>
  </si>
  <si>
    <t>SV09_4</t>
  </si>
  <si>
    <t>SV09_5</t>
  </si>
  <si>
    <t>SV09_6</t>
  </si>
  <si>
    <t>SV09_7</t>
  </si>
  <si>
    <t>SV09_8</t>
  </si>
  <si>
    <t>SV09_9</t>
  </si>
  <si>
    <t>SV10_1</t>
  </si>
  <si>
    <t>Svj</t>
  </si>
  <si>
    <t>SV10_2</t>
  </si>
  <si>
    <t>SV10_3</t>
  </si>
  <si>
    <t>SV10_4</t>
  </si>
  <si>
    <t>SV10_5</t>
  </si>
  <si>
    <t>SV10_6</t>
  </si>
  <si>
    <t>SVBRC1</t>
  </si>
  <si>
    <t>beaurecueil_1</t>
  </si>
  <si>
    <t>SVBRC10</t>
  </si>
  <si>
    <t>SVBRC11</t>
  </si>
  <si>
    <t>SVBRC12</t>
  </si>
  <si>
    <t>SVBRC2</t>
  </si>
  <si>
    <t>SVBRC3</t>
  </si>
  <si>
    <t>SVBRC4</t>
  </si>
  <si>
    <t>SVBRC5</t>
  </si>
  <si>
    <t>SVBRC6</t>
  </si>
  <si>
    <t>SVBRC7</t>
  </si>
  <si>
    <t>SVBRC8</t>
  </si>
  <si>
    <t>SVBRC9</t>
  </si>
  <si>
    <t>SVBU1</t>
  </si>
  <si>
    <t>la_bugadiere_1</t>
  </si>
  <si>
    <t>SVBU10</t>
  </si>
  <si>
    <t>SVBU2</t>
  </si>
  <si>
    <t>SVBU3</t>
  </si>
  <si>
    <t>SVBU4</t>
  </si>
  <si>
    <t>SVBU5</t>
  </si>
  <si>
    <t>SVBU6</t>
  </si>
  <si>
    <t>SVBU7</t>
  </si>
  <si>
    <t>SVBU8</t>
  </si>
  <si>
    <t>SVBU9</t>
  </si>
  <si>
    <t>SVMA1</t>
  </si>
  <si>
    <t>les_masques_1</t>
  </si>
  <si>
    <t>SVMA2</t>
  </si>
  <si>
    <t>SVMA3</t>
  </si>
  <si>
    <t>SVMA4</t>
  </si>
  <si>
    <t>SVMA5</t>
  </si>
  <si>
    <t>SVMA6</t>
  </si>
  <si>
    <t>SVMA7</t>
  </si>
  <si>
    <t>SVMA8</t>
  </si>
  <si>
    <t>SVMA9</t>
  </si>
  <si>
    <t>SVRH1</t>
  </si>
  <si>
    <t>Roqueshautes_1</t>
  </si>
  <si>
    <t>SVRH2</t>
  </si>
  <si>
    <t>SVRH3</t>
  </si>
  <si>
    <t>SVRH4</t>
  </si>
  <si>
    <t>SVRH5</t>
  </si>
  <si>
    <t>SVRH6</t>
  </si>
  <si>
    <t>SVRH7</t>
  </si>
  <si>
    <t>SVRH8</t>
  </si>
  <si>
    <t>SVRH9</t>
  </si>
  <si>
    <t>SVSUB1</t>
  </si>
  <si>
    <t>Suberoque_1</t>
  </si>
  <si>
    <t>SVSUB2</t>
  </si>
  <si>
    <t>SVSUB3</t>
  </si>
  <si>
    <t>SVSUB4</t>
  </si>
  <si>
    <t>SVSUB5</t>
  </si>
  <si>
    <t>SVSUB6</t>
  </si>
  <si>
    <t>SVSUB7</t>
  </si>
  <si>
    <t>SVSUB8</t>
  </si>
  <si>
    <t>SVSUB9</t>
  </si>
  <si>
    <t>TARER1</t>
  </si>
  <si>
    <t>tarer_66</t>
  </si>
  <si>
    <t>Tarer_1</t>
  </si>
  <si>
    <t>Tarerach</t>
  </si>
  <si>
    <t>659997.82196789</t>
  </si>
  <si>
    <t>6175862.5</t>
  </si>
  <si>
    <t>TARER2</t>
  </si>
  <si>
    <t>TARER3</t>
  </si>
  <si>
    <t>TARER4</t>
  </si>
  <si>
    <t>TARER5</t>
  </si>
  <si>
    <t>TARER6</t>
  </si>
  <si>
    <t>TDV1</t>
  </si>
  <si>
    <t>tourduvalat_13</t>
  </si>
  <si>
    <t>Tourduvalat_1</t>
  </si>
  <si>
    <t>835913.273456964</t>
  </si>
  <si>
    <t>6266920.88606806</t>
  </si>
  <si>
    <t>TDV2</t>
  </si>
  <si>
    <t>TDV3</t>
  </si>
  <si>
    <t>TDV4</t>
  </si>
  <si>
    <t>TDV5</t>
  </si>
  <si>
    <t>TDV6</t>
  </si>
  <si>
    <t>TDV7</t>
  </si>
  <si>
    <t>TDV8</t>
  </si>
  <si>
    <t>TDV9</t>
  </si>
  <si>
    <t>TEO1</t>
  </si>
  <si>
    <t>theodorit_30</t>
  </si>
  <si>
    <t>Saint-ThÃ©odorit</t>
  </si>
  <si>
    <t>787074.33</t>
  </si>
  <si>
    <t>6316603.5</t>
  </si>
  <si>
    <t>TEO2</t>
  </si>
  <si>
    <t>TEO3</t>
  </si>
  <si>
    <t>TEO4</t>
  </si>
  <si>
    <t>TEO5</t>
  </si>
  <si>
    <t>TEO6</t>
  </si>
  <si>
    <t>TEO7</t>
  </si>
  <si>
    <t>TEO8</t>
  </si>
  <si>
    <t>TEYRAN1</t>
  </si>
  <si>
    <t>teyran_34</t>
  </si>
  <si>
    <t>Teyran</t>
  </si>
  <si>
    <t>774665.772924649</t>
  </si>
  <si>
    <t>6288073.49999999</t>
  </si>
  <si>
    <t>TEYRAN2</t>
  </si>
  <si>
    <t>TEYRAN3</t>
  </si>
  <si>
    <t>TEYRAN4</t>
  </si>
  <si>
    <t>TEYRAN5</t>
  </si>
  <si>
    <t>TEYRAN6</t>
  </si>
  <si>
    <t>TEYRAN7</t>
  </si>
  <si>
    <t>TEYRAN8</t>
  </si>
  <si>
    <t>TEYRAN9</t>
  </si>
  <si>
    <t>THO1</t>
  </si>
  <si>
    <t>thoronet_83</t>
  </si>
  <si>
    <t>Le Thoronet</t>
  </si>
  <si>
    <t>966483.805908622</t>
  </si>
  <si>
    <t>6267572.0</t>
  </si>
  <si>
    <t>THO2</t>
  </si>
  <si>
    <t>THO3</t>
  </si>
  <si>
    <t>THO4</t>
  </si>
  <si>
    <t>THO5</t>
  </si>
  <si>
    <t>THO6</t>
  </si>
  <si>
    <t>THO7</t>
  </si>
  <si>
    <t>THO8</t>
  </si>
  <si>
    <t>THO9</t>
  </si>
  <si>
    <t>THUIR1</t>
  </si>
  <si>
    <t>thuir1_66</t>
  </si>
  <si>
    <t>Thuir_est</t>
  </si>
  <si>
    <t>Thuir</t>
  </si>
  <si>
    <t>679836.019305019</t>
  </si>
  <si>
    <t>6170981.0</t>
  </si>
  <si>
    <t>THUIR2</t>
  </si>
  <si>
    <t>THUIR3</t>
  </si>
  <si>
    <t>THUIR4</t>
  </si>
  <si>
    <t>THUIR5</t>
  </si>
  <si>
    <t>THUIR6</t>
  </si>
  <si>
    <t>TORR1</t>
  </si>
  <si>
    <t>torr_66</t>
  </si>
  <si>
    <t>Torr_1</t>
  </si>
  <si>
    <t>Torreilles</t>
  </si>
  <si>
    <t>700579.691894683</t>
  </si>
  <si>
    <t>6184139.0</t>
  </si>
  <si>
    <t>TORR1_vieux</t>
  </si>
  <si>
    <t>TORR2</t>
  </si>
  <si>
    <t>TORR2_vieux</t>
  </si>
  <si>
    <t>TORR3</t>
  </si>
  <si>
    <t>TORR3_vieux</t>
  </si>
  <si>
    <t>TORR4</t>
  </si>
  <si>
    <t>TORR5</t>
  </si>
  <si>
    <t>TORR5_vieux</t>
  </si>
  <si>
    <t>TORR6</t>
  </si>
  <si>
    <t>TORR6_vieux</t>
  </si>
  <si>
    <t>TORR7</t>
  </si>
  <si>
    <t>TORR8</t>
  </si>
  <si>
    <t>TRES_1</t>
  </si>
  <si>
    <t>TRES_2</t>
  </si>
  <si>
    <t>TRES_3</t>
  </si>
  <si>
    <t>TRES_4</t>
  </si>
  <si>
    <t>TRES_5</t>
  </si>
  <si>
    <t>TRES_6</t>
  </si>
  <si>
    <t>TZ01_22</t>
  </si>
  <si>
    <t>thezan_34</t>
  </si>
  <si>
    <t>Thezan_1</t>
  </si>
  <si>
    <t>ThÃ©zan-LÃ¨s-BÃ©ziers</t>
  </si>
  <si>
    <t>712421.961061508</t>
  </si>
  <si>
    <t>6257033.5</t>
  </si>
  <si>
    <t>TZ01_23</t>
  </si>
  <si>
    <t>TZ01_24</t>
  </si>
  <si>
    <t>TZ01_25</t>
  </si>
  <si>
    <t>TZ01_26</t>
  </si>
  <si>
    <t>TZ01_27</t>
  </si>
  <si>
    <t>TZ01_28</t>
  </si>
  <si>
    <t>TZ01_29</t>
  </si>
  <si>
    <t>TZ01_30</t>
  </si>
  <si>
    <t>TZ01_31</t>
  </si>
  <si>
    <t>TZ01_32</t>
  </si>
  <si>
    <t>TZ01_33</t>
  </si>
  <si>
    <t>TZ02_11</t>
  </si>
  <si>
    <t>Thezan_2</t>
  </si>
  <si>
    <t>TZ02_12</t>
  </si>
  <si>
    <t>TZ02_13</t>
  </si>
  <si>
    <t>TZ02_14</t>
  </si>
  <si>
    <t>TZ02_15</t>
  </si>
  <si>
    <t>TZ02_16</t>
  </si>
  <si>
    <t>TZ02_17</t>
  </si>
  <si>
    <t>TZ02_18</t>
  </si>
  <si>
    <t>TZ02_19</t>
  </si>
  <si>
    <t>TZ02_2</t>
  </si>
  <si>
    <t>TZ02_21</t>
  </si>
  <si>
    <t>TZ02_6</t>
  </si>
  <si>
    <t>TZ03_1</t>
  </si>
  <si>
    <t>Thezan_3l</t>
  </si>
  <si>
    <t>TZ03_10</t>
  </si>
  <si>
    <t>TZ03_3</t>
  </si>
  <si>
    <t>TZ03_4</t>
  </si>
  <si>
    <t>TZ03_5</t>
  </si>
  <si>
    <t>TZ03_7</t>
  </si>
  <si>
    <t>TZ03_8</t>
  </si>
  <si>
    <t>TZ03_9</t>
  </si>
  <si>
    <t>VALES_1</t>
  </si>
  <si>
    <t>vallesvilles_31</t>
  </si>
  <si>
    <t>Vallesvilles</t>
  </si>
  <si>
    <t>591096.752996255</t>
  </si>
  <si>
    <t>6278284.0</t>
  </si>
  <si>
    <t>VALES_2</t>
  </si>
  <si>
    <t>VALES_3</t>
  </si>
  <si>
    <t>VALES_4</t>
  </si>
  <si>
    <t>VALES_5</t>
  </si>
  <si>
    <t>VALES_6</t>
  </si>
  <si>
    <t>VALES_7</t>
  </si>
  <si>
    <t>VALES_8</t>
  </si>
  <si>
    <t>VALL1</t>
  </si>
  <si>
    <t>vallongue_30</t>
  </si>
  <si>
    <t>NÃ®mes</t>
  </si>
  <si>
    <t>808786.261904762</t>
  </si>
  <si>
    <t>6304654.0</t>
  </si>
  <si>
    <t>VALL10</t>
  </si>
  <si>
    <t>VALL2</t>
  </si>
  <si>
    <t>VALL3</t>
  </si>
  <si>
    <t>VALL4</t>
  </si>
  <si>
    <t>VALL5</t>
  </si>
  <si>
    <t>VALL6</t>
  </si>
  <si>
    <t>VALL7</t>
  </si>
  <si>
    <t>VALL8</t>
  </si>
  <si>
    <t>VALL9</t>
  </si>
  <si>
    <t>VALLIG1</t>
  </si>
  <si>
    <t>valliguieres_30</t>
  </si>
  <si>
    <t>ValliguiÃ¨res</t>
  </si>
  <si>
    <t>826616.592105263</t>
  </si>
  <si>
    <t>6324574.0</t>
  </si>
  <si>
    <t>VALLIG2</t>
  </si>
  <si>
    <t>VALLIG3</t>
  </si>
  <si>
    <t>VALLIG4</t>
  </si>
  <si>
    <t>VALLIG5</t>
  </si>
  <si>
    <t>VALLIG6</t>
  </si>
  <si>
    <t>VALLIG7</t>
  </si>
  <si>
    <t>VALLIG8</t>
  </si>
  <si>
    <t>VALLIG9</t>
  </si>
  <si>
    <t>VANS1</t>
  </si>
  <si>
    <t>vans1_07</t>
  </si>
  <si>
    <t>Les Vans</t>
  </si>
  <si>
    <t>787069.009954751</t>
  </si>
  <si>
    <t>6366137.0</t>
  </si>
  <si>
    <t>VANS10</t>
  </si>
  <si>
    <t>vans2_07</t>
  </si>
  <si>
    <t>VANS2</t>
  </si>
  <si>
    <t>VANS3</t>
  </si>
  <si>
    <t>VANS4</t>
  </si>
  <si>
    <t>VANS5</t>
  </si>
  <si>
    <t>VANS6</t>
  </si>
  <si>
    <t>VANS7</t>
  </si>
  <si>
    <t>VANS8</t>
  </si>
  <si>
    <t>VANS9</t>
  </si>
  <si>
    <t>VAUV_1</t>
  </si>
  <si>
    <t>vauvert_30</t>
  </si>
  <si>
    <t>VAUV_2</t>
  </si>
  <si>
    <t>VAUV_3</t>
  </si>
  <si>
    <t>VAUV_4</t>
  </si>
  <si>
    <t>VAUV_5</t>
  </si>
  <si>
    <t>VAUV_6</t>
  </si>
  <si>
    <t>VAUV_7</t>
  </si>
  <si>
    <t>VAUV_8</t>
  </si>
  <si>
    <t>VAUV_9</t>
  </si>
  <si>
    <t>VAUX_1</t>
  </si>
  <si>
    <t>vaux_31</t>
  </si>
  <si>
    <t>Vaux</t>
  </si>
  <si>
    <t>605528.09375</t>
  </si>
  <si>
    <t>6263262.5</t>
  </si>
  <si>
    <t>VAUX_10</t>
  </si>
  <si>
    <t>VAUX_2</t>
  </si>
  <si>
    <t>VAUX_3</t>
  </si>
  <si>
    <t>VAUX_4</t>
  </si>
  <si>
    <t>VAUX_5</t>
  </si>
  <si>
    <t>VAUX_6</t>
  </si>
  <si>
    <t>VAUX_7</t>
  </si>
  <si>
    <t>VAUX_8</t>
  </si>
  <si>
    <t>VAUX_9</t>
  </si>
  <si>
    <t>VAYL1</t>
  </si>
  <si>
    <t>vaylats_46</t>
  </si>
  <si>
    <t>Vaylats</t>
  </si>
  <si>
    <t>592589.141447368</t>
  </si>
  <si>
    <t>6358910.5</t>
  </si>
  <si>
    <t>VAYL2</t>
  </si>
  <si>
    <t>VAYL3</t>
  </si>
  <si>
    <t>VAYL4</t>
  </si>
  <si>
    <t>VAYL5</t>
  </si>
  <si>
    <t>VAYL6</t>
  </si>
  <si>
    <t>VAYL7</t>
  </si>
  <si>
    <t>VEDAS1</t>
  </si>
  <si>
    <t>vedas_34</t>
  </si>
  <si>
    <t>Saint-Jean-De-VÃ©das</t>
  </si>
  <si>
    <t>767519.083928571</t>
  </si>
  <si>
    <t>6275237.5</t>
  </si>
  <si>
    <t>VEDAS10</t>
  </si>
  <si>
    <t>VEDAS2</t>
  </si>
  <si>
    <t>VEDAS3</t>
  </si>
  <si>
    <t>VEDAS4</t>
  </si>
  <si>
    <t>VEDAS5</t>
  </si>
  <si>
    <t>VEDAS6</t>
  </si>
  <si>
    <t>VEDAS7</t>
  </si>
  <si>
    <t>VEDAS8</t>
  </si>
  <si>
    <t>VEDAS9</t>
  </si>
  <si>
    <t>VENDRES1</t>
  </si>
  <si>
    <t>vendres_34</t>
  </si>
  <si>
    <t>Vendres</t>
  </si>
  <si>
    <t>718374.682352941</t>
  </si>
  <si>
    <t>6239942.5</t>
  </si>
  <si>
    <t>VENDRES2</t>
  </si>
  <si>
    <t>VENDRES3</t>
  </si>
  <si>
    <t>VENDRES4</t>
  </si>
  <si>
    <t>VENDRES5</t>
  </si>
  <si>
    <t>VENDRES6</t>
  </si>
  <si>
    <t>Sauvian</t>
  </si>
  <si>
    <t>VENDRES7</t>
  </si>
  <si>
    <t>VENDRES8</t>
  </si>
  <si>
    <t>VENDRES9</t>
  </si>
  <si>
    <t>VER1</t>
  </si>
  <si>
    <t>verargues_34</t>
  </si>
  <si>
    <t>VÃ©rargues</t>
  </si>
  <si>
    <t>788026.712068966</t>
  </si>
  <si>
    <t>6290792.0</t>
  </si>
  <si>
    <t>VER2</t>
  </si>
  <si>
    <t>VER3</t>
  </si>
  <si>
    <t>VER4</t>
  </si>
  <si>
    <t>VER5</t>
  </si>
  <si>
    <t>VER6</t>
  </si>
  <si>
    <t>VERF1</t>
  </si>
  <si>
    <t>verfeil1_82</t>
  </si>
  <si>
    <t>Verfeil_1</t>
  </si>
  <si>
    <t>610102.681908345</t>
  </si>
  <si>
    <t>6343663.5</t>
  </si>
  <si>
    <t>VERF2</t>
  </si>
  <si>
    <t>VERF3</t>
  </si>
  <si>
    <t>VERF4</t>
  </si>
  <si>
    <t>VERF5</t>
  </si>
  <si>
    <t>VERF6</t>
  </si>
  <si>
    <t>VERF7</t>
  </si>
  <si>
    <t>VERF8</t>
  </si>
  <si>
    <t>VERF9</t>
  </si>
  <si>
    <t>VERFE_1</t>
  </si>
  <si>
    <t>verfeil_31</t>
  </si>
  <si>
    <t>VERFE_2</t>
  </si>
  <si>
    <t>VERFE_3</t>
  </si>
  <si>
    <t>VERFE_4</t>
  </si>
  <si>
    <t>VERFE_5</t>
  </si>
  <si>
    <t>VERFE_6</t>
  </si>
  <si>
    <t>VERFE_7</t>
  </si>
  <si>
    <t>VERFE_8</t>
  </si>
  <si>
    <t>VIAS1</t>
  </si>
  <si>
    <t>vias_34</t>
  </si>
  <si>
    <t>733119.264705882</t>
  </si>
  <si>
    <t>6245603.5</t>
  </si>
  <si>
    <t>VIAS10</t>
  </si>
  <si>
    <t>VIAS2</t>
  </si>
  <si>
    <t>VIAS3</t>
  </si>
  <si>
    <t>VIAS4</t>
  </si>
  <si>
    <t>VIAS5</t>
  </si>
  <si>
    <t>VIAS6</t>
  </si>
  <si>
    <t>VIAS7</t>
  </si>
  <si>
    <t>VIAS8</t>
  </si>
  <si>
    <t>VIAS9</t>
  </si>
  <si>
    <t>VILDU_1</t>
  </si>
  <si>
    <t>villedubert_11</t>
  </si>
  <si>
    <t>Villedubert</t>
  </si>
  <si>
    <t>652867.298636364</t>
  </si>
  <si>
    <t>6237027.5</t>
  </si>
  <si>
    <t>VILDU_2</t>
  </si>
  <si>
    <t>VILDU_3</t>
  </si>
  <si>
    <t>VILDU_4</t>
  </si>
  <si>
    <t>VILDU_5</t>
  </si>
  <si>
    <t>VILDU_6</t>
  </si>
  <si>
    <t>VILDU_7</t>
  </si>
  <si>
    <t>VILLAE_10</t>
  </si>
  <si>
    <t>villasavary1_11</t>
  </si>
  <si>
    <t>Villasavary</t>
  </si>
  <si>
    <t>621257.260869565</t>
  </si>
  <si>
    <t>6237161.5</t>
  </si>
  <si>
    <t>VILLAE_11</t>
  </si>
  <si>
    <t>VILLAE_12</t>
  </si>
  <si>
    <t>VILLAE_13</t>
  </si>
  <si>
    <t>VILLAE_14</t>
  </si>
  <si>
    <t>VILLAE_15</t>
  </si>
  <si>
    <t>VILLAE_9</t>
  </si>
  <si>
    <t>VILLAN_1</t>
  </si>
  <si>
    <t>villasavary2_11</t>
  </si>
  <si>
    <t>VILLAN_2</t>
  </si>
  <si>
    <t>VILLAN_3</t>
  </si>
  <si>
    <t>VILLAN_4</t>
  </si>
  <si>
    <t>VILLAN_5</t>
  </si>
  <si>
    <t>VILLAN_6</t>
  </si>
  <si>
    <t>VILLAN_7</t>
  </si>
  <si>
    <t>VILLAN_8</t>
  </si>
  <si>
    <t>VILLAO_16</t>
  </si>
  <si>
    <t>villasavary3_11</t>
  </si>
  <si>
    <t>VILLAO_17</t>
  </si>
  <si>
    <t>VILLAO_18</t>
  </si>
  <si>
    <t>VILLAO_19</t>
  </si>
  <si>
    <t>VILLAO_20</t>
  </si>
  <si>
    <t>VILLAO_21</t>
  </si>
  <si>
    <t>VILLAO_22</t>
  </si>
  <si>
    <t>VILLAO_23</t>
  </si>
  <si>
    <t>VILLMO1</t>
  </si>
  <si>
    <t>villmo_66</t>
  </si>
  <si>
    <t>Villmo_1</t>
  </si>
  <si>
    <t>Villemolaque</t>
  </si>
  <si>
    <t>688293.333064516</t>
  </si>
  <si>
    <t>6166424.5</t>
  </si>
  <si>
    <t>VILLMO2</t>
  </si>
  <si>
    <t>VILLMO3</t>
  </si>
  <si>
    <t>VILLMO4</t>
  </si>
  <si>
    <t>VILLMO5</t>
  </si>
  <si>
    <t>VILLRA1</t>
  </si>
  <si>
    <t>villra_66</t>
  </si>
  <si>
    <t>Villra_1</t>
  </si>
  <si>
    <t>Villeneuve-De-La-Raho</t>
  </si>
  <si>
    <t>692522.550629602</t>
  </si>
  <si>
    <t>6171177.61</t>
  </si>
  <si>
    <t>VILLRA2</t>
  </si>
  <si>
    <t>VILLRA3</t>
  </si>
  <si>
    <t>VILLRA4</t>
  </si>
  <si>
    <t>VILLRA5</t>
  </si>
  <si>
    <t>VILLSAL1</t>
  </si>
  <si>
    <t>villsal_66</t>
  </si>
  <si>
    <t>Villsal_1</t>
  </si>
  <si>
    <t>Villelongue-De-La-Salanque</t>
  </si>
  <si>
    <t>698146.502988048</t>
  </si>
  <si>
    <t>6180716.5</t>
  </si>
  <si>
    <t>VILLSAL2</t>
  </si>
  <si>
    <t>VILLSAL3</t>
  </si>
  <si>
    <t>VILLSAL4</t>
  </si>
  <si>
    <t>VILLSAL5</t>
  </si>
  <si>
    <t>VILLSAL6</t>
  </si>
  <si>
    <t>VILMAG1</t>
  </si>
  <si>
    <t>vilmag_34</t>
  </si>
  <si>
    <t>Villeneuve-LÃ¨s-Maguelone</t>
  </si>
  <si>
    <t>769807.315789474</t>
  </si>
  <si>
    <t>6268429.0</t>
  </si>
  <si>
    <t>VILMAG2</t>
  </si>
  <si>
    <t>VILMAG3</t>
  </si>
  <si>
    <t>VILMAG4</t>
  </si>
  <si>
    <t>VILMAG5</t>
  </si>
  <si>
    <t>VILMAG6</t>
  </si>
  <si>
    <t>VILMAG7</t>
  </si>
  <si>
    <t>VILMAG8</t>
  </si>
  <si>
    <t>VILMAG9</t>
  </si>
  <si>
    <t>VILMI_1</t>
  </si>
  <si>
    <t>villemin_11</t>
  </si>
  <si>
    <t>Villeneuve-Minervois</t>
  </si>
  <si>
    <t>656246.535530065</t>
  </si>
  <si>
    <t>6248354.03339998</t>
  </si>
  <si>
    <t>VILMI_2</t>
  </si>
  <si>
    <t>VILMI_3</t>
  </si>
  <si>
    <t>VILMI_4</t>
  </si>
  <si>
    <t>Caunes-Minervois</t>
  </si>
  <si>
    <t>VILMI_5</t>
  </si>
  <si>
    <t>VILMI_6</t>
  </si>
  <si>
    <t>VILMI_7</t>
  </si>
  <si>
    <t>VILMI_8</t>
  </si>
  <si>
    <t>VILMI_9</t>
  </si>
  <si>
    <t>VIMUE_10</t>
  </si>
  <si>
    <t>villemur1_31</t>
  </si>
  <si>
    <t>Villemur-Sur-Tarn</t>
  </si>
  <si>
    <t>579032.784246575</t>
  </si>
  <si>
    <t>6307747.0</t>
  </si>
  <si>
    <t>VIMUE_11</t>
  </si>
  <si>
    <t>VIMUE_12</t>
  </si>
  <si>
    <t>VIMUE_13</t>
  </si>
  <si>
    <t>VIMUE_14</t>
  </si>
  <si>
    <t>VIMUE_15</t>
  </si>
  <si>
    <t>VIMUE_16</t>
  </si>
  <si>
    <t>VIMUE_17</t>
  </si>
  <si>
    <t>VIMUO_1</t>
  </si>
  <si>
    <t>villemur2_31</t>
  </si>
  <si>
    <t>VIMUO_2</t>
  </si>
  <si>
    <t>VIMUO_3</t>
  </si>
  <si>
    <t>VIMUO_4</t>
  </si>
  <si>
    <t>VIMUO_5</t>
  </si>
  <si>
    <t>VIMUO_6</t>
  </si>
  <si>
    <t>VIMUO_7</t>
  </si>
  <si>
    <t>VIMUO_8</t>
  </si>
  <si>
    <t>VIMUO_9</t>
  </si>
  <si>
    <t>id_comptage</t>
  </si>
  <si>
    <t>nb_total_perdrix</t>
  </si>
  <si>
    <t>id_fermeture</t>
  </si>
  <si>
    <t>date_comptage</t>
  </si>
  <si>
    <t>remarque</t>
  </si>
  <si>
    <t>id_site</t>
  </si>
  <si>
    <t>code_site</t>
  </si>
  <si>
    <t>senas_13</t>
  </si>
  <si>
    <t>puy_32</t>
  </si>
  <si>
    <t>canohes_66</t>
  </si>
  <si>
    <t>sault_84</t>
  </si>
  <si>
    <t>couvert_12</t>
  </si>
  <si>
    <t>douro_po</t>
  </si>
  <si>
    <t>chorges_05</t>
  </si>
  <si>
    <t>luberon_84</t>
  </si>
  <si>
    <t>puimoisson_04</t>
  </si>
  <si>
    <t>eygalieres_13</t>
  </si>
  <si>
    <t>stremy_13</t>
  </si>
  <si>
    <t>montagnac_30</t>
  </si>
  <si>
    <t>muy_83</t>
  </si>
  <si>
    <t>stevictoire_13</t>
  </si>
  <si>
    <t>pncal_13</t>
  </si>
  <si>
    <t>porquerolles_83</t>
  </si>
  <si>
    <t>capitelles_34</t>
  </si>
  <si>
    <t>carpiagne_13</t>
  </si>
  <si>
    <t>vans_07</t>
  </si>
  <si>
    <t>batie_neuve_05</t>
  </si>
  <si>
    <t>stPaul_13</t>
  </si>
  <si>
    <t>balsiege_48</t>
  </si>
  <si>
    <t>villemur_31</t>
  </si>
  <si>
    <t>corneilhan_34</t>
  </si>
  <si>
    <t>casteln_11</t>
  </si>
  <si>
    <t>pichauris_13</t>
  </si>
  <si>
    <t>cazouls_34</t>
  </si>
  <si>
    <t>preignes_34</t>
  </si>
  <si>
    <t>crau_ccr_13</t>
  </si>
  <si>
    <t>bsa_07</t>
  </si>
  <si>
    <t>donzere_26</t>
  </si>
  <si>
    <t>aureille_13</t>
  </si>
  <si>
    <t>aubiet_32</t>
  </si>
  <si>
    <t>christol_34</t>
  </si>
  <si>
    <t>montpeyroux_34</t>
  </si>
  <si>
    <t>aramon_30</t>
  </si>
  <si>
    <t>pailhes_34</t>
  </si>
  <si>
    <t>fronton_31</t>
  </si>
  <si>
    <t>tavora_po</t>
  </si>
  <si>
    <t>aiv_30</t>
  </si>
  <si>
    <t>fourques_66</t>
  </si>
  <si>
    <t>pierrefeu_83</t>
  </si>
  <si>
    <t>ginasservis_83</t>
  </si>
  <si>
    <t>mouries_13</t>
  </si>
  <si>
    <t>rieux_11</t>
  </si>
  <si>
    <t>lespignan_34</t>
  </si>
  <si>
    <t>puget_83</t>
  </si>
  <si>
    <t>orgon_13</t>
  </si>
  <si>
    <t>pratssour_66</t>
  </si>
  <si>
    <t>garganv_82</t>
  </si>
  <si>
    <t>tarerach_66</t>
  </si>
  <si>
    <t>calmont_31</t>
  </si>
  <si>
    <t>cavanac_11</t>
  </si>
  <si>
    <t>cintegab_31</t>
  </si>
  <si>
    <t>mauvezin_32</t>
  </si>
  <si>
    <t>aussiere1_11</t>
  </si>
  <si>
    <t>aussieres_11</t>
  </si>
  <si>
    <t>aussiere2_11</t>
  </si>
  <si>
    <t>corbere_66</t>
  </si>
  <si>
    <t>mont_lozere_48</t>
  </si>
  <si>
    <t>st_jean_lasseille_66</t>
  </si>
  <si>
    <t>crau_13</t>
  </si>
  <si>
    <t>montescot_66</t>
  </si>
  <si>
    <t>villasavary_11</t>
  </si>
  <si>
    <t>enimie_48</t>
  </si>
  <si>
    <t>fontvieille_13</t>
  </si>
  <si>
    <t>palvidre_66</t>
  </si>
  <si>
    <t>rians_83</t>
  </si>
  <si>
    <t>maury_66</t>
  </si>
  <si>
    <t>rivesaltes_66</t>
  </si>
  <si>
    <t>verfeil_82</t>
  </si>
  <si>
    <t>torreilles_66</t>
  </si>
  <si>
    <t>cassano_it</t>
  </si>
  <si>
    <t>mane_04</t>
  </si>
  <si>
    <t>smichel_04</t>
  </si>
  <si>
    <t>thuir_66</t>
  </si>
  <si>
    <t>casasco_it</t>
  </si>
  <si>
    <t>rivalta_it</t>
  </si>
  <si>
    <t>st_hilaire_83</t>
  </si>
  <si>
    <t>cabrerolles_34</t>
  </si>
  <si>
    <t>enveigt_66</t>
  </si>
  <si>
    <t>barjac_30</t>
  </si>
  <si>
    <t>AUSS_1</t>
  </si>
  <si>
    <t>Asa_nord</t>
  </si>
  <si>
    <t>Narbonne</t>
  </si>
  <si>
    <t>693951.214919796</t>
  </si>
  <si>
    <t>6227308.88444785</t>
  </si>
  <si>
    <t>AUSS_2</t>
  </si>
  <si>
    <t>AUSS_3</t>
  </si>
  <si>
    <t>AUSS_4</t>
  </si>
  <si>
    <t>AUSS_5</t>
  </si>
  <si>
    <t>AUSS_6</t>
  </si>
  <si>
    <t>AUSS_7</t>
  </si>
  <si>
    <t>AUSS_8</t>
  </si>
  <si>
    <t>Asb_sud</t>
  </si>
  <si>
    <t>AUSS_9</t>
  </si>
  <si>
    <t>AUSS_10</t>
  </si>
  <si>
    <t>AUSS_11</t>
  </si>
  <si>
    <t>AUSS_12</t>
  </si>
  <si>
    <t>AUSS_13</t>
  </si>
  <si>
    <t>CODE_SITE</t>
  </si>
  <si>
    <t>DEPT_NUM</t>
  </si>
  <si>
    <t>DEPT</t>
  </si>
  <si>
    <t>04</t>
  </si>
  <si>
    <t>06</t>
  </si>
  <si>
    <t>07</t>
  </si>
  <si>
    <t>31</t>
  </si>
  <si>
    <t>05</t>
  </si>
  <si>
    <t>46</t>
  </si>
  <si>
    <t>48</t>
  </si>
  <si>
    <t>66</t>
  </si>
  <si>
    <t>69</t>
  </si>
  <si>
    <t>81</t>
  </si>
  <si>
    <t>82</t>
  </si>
  <si>
    <t>83</t>
  </si>
  <si>
    <t>84</t>
  </si>
  <si>
    <t>2b</t>
  </si>
  <si>
    <t>12</t>
  </si>
  <si>
    <t>79</t>
  </si>
  <si>
    <t>24</t>
  </si>
  <si>
    <t>26</t>
  </si>
  <si>
    <t>32</t>
  </si>
  <si>
    <t>11</t>
  </si>
  <si>
    <t>33</t>
  </si>
  <si>
    <t>34</t>
  </si>
  <si>
    <t>10</t>
  </si>
  <si>
    <t>13</t>
  </si>
  <si>
    <t>feuille de saisie des résultats</t>
  </si>
  <si>
    <r>
      <t>DEPARTEMENT</t>
    </r>
    <r>
      <rPr>
        <sz val="9"/>
        <color theme="1"/>
        <rFont val="Nunito Sans"/>
      </rPr>
      <t xml:space="preserve"> </t>
    </r>
    <r>
      <rPr>
        <i/>
        <sz val="9"/>
        <color theme="1"/>
        <rFont val="Nunito Sans"/>
      </rPr>
      <t>(sélectionner dans la liste)</t>
    </r>
    <r>
      <rPr>
        <i/>
        <sz val="10"/>
        <color theme="1"/>
        <rFont val="Nunito Sans"/>
      </rPr>
      <t xml:space="preserve"> :</t>
    </r>
  </si>
  <si>
    <r>
      <rPr>
        <sz val="10"/>
        <color theme="1"/>
        <rFont val="Nunito Sans"/>
      </rPr>
      <t>SITE</t>
    </r>
    <r>
      <rPr>
        <i/>
        <sz val="9"/>
        <color theme="1"/>
        <rFont val="Nunito Sans"/>
      </rPr>
      <t xml:space="preserve"> (sélectionner dans la liste) </t>
    </r>
    <r>
      <rPr>
        <i/>
        <sz val="10"/>
        <color theme="1"/>
        <rFont val="Nunito Sans"/>
      </rPr>
      <t xml:space="preserve"> :</t>
    </r>
  </si>
  <si>
    <t>observateur</t>
  </si>
  <si>
    <t>prec_date</t>
  </si>
  <si>
    <t>ref_condition</t>
  </si>
  <si>
    <t>prec_heure</t>
  </si>
  <si>
    <t>prec_ifm</t>
  </si>
  <si>
    <t>IDCIRC_nom</t>
  </si>
  <si>
    <t>323#circuit_2</t>
  </si>
  <si>
    <t>324#circuit_1</t>
  </si>
  <si>
    <t>325#circuit_2</t>
  </si>
  <si>
    <t>326#circuit_3</t>
  </si>
  <si>
    <t>327#circuit_4</t>
  </si>
  <si>
    <t>328#circuit_1</t>
  </si>
  <si>
    <t>331#circuit_1</t>
  </si>
  <si>
    <t>333#circuit_2</t>
  </si>
  <si>
    <t>334#circuit_3</t>
  </si>
  <si>
    <t>335#circuit_4</t>
  </si>
  <si>
    <t>336#circuit_5</t>
  </si>
  <si>
    <t>337#circuit_6</t>
  </si>
  <si>
    <t>338#circuit_1</t>
  </si>
  <si>
    <t>339#circuit_1</t>
  </si>
  <si>
    <t>340#circuit_2</t>
  </si>
  <si>
    <t>341#circuit_3</t>
  </si>
  <si>
    <t>342#circuit_4</t>
  </si>
  <si>
    <t>343#circuit_1</t>
  </si>
  <si>
    <t>344#circuit_1</t>
  </si>
  <si>
    <t>345#circuit_1</t>
  </si>
  <si>
    <t>346#circuit_Deves</t>
  </si>
  <si>
    <t>347#circuit_Briange</t>
  </si>
  <si>
    <t>348#circuit_celles</t>
  </si>
  <si>
    <t>349#circuit_aigvi_1</t>
  </si>
  <si>
    <t>350#circuit_1</t>
  </si>
  <si>
    <t>353#circuit_1</t>
  </si>
  <si>
    <t>354#circuit_1</t>
  </si>
  <si>
    <t>355#circuit_1</t>
  </si>
  <si>
    <t>356#circuit_1</t>
  </si>
  <si>
    <t>357#circuit_1</t>
  </si>
  <si>
    <t>358#circuit_1</t>
  </si>
  <si>
    <t>359#circuit_1</t>
  </si>
  <si>
    <t>360#circuit_1</t>
  </si>
  <si>
    <t>361#circuit_Nord</t>
  </si>
  <si>
    <t>362#circuit_Sud</t>
  </si>
  <si>
    <t>363#circuit_1</t>
  </si>
  <si>
    <t>364#circuit_1</t>
  </si>
  <si>
    <t>365#circuit_1</t>
  </si>
  <si>
    <t>366#circuit_Est</t>
  </si>
  <si>
    <t>367#circuit_Nord</t>
  </si>
  <si>
    <t>368#circuit_Ouest</t>
  </si>
  <si>
    <t>369#circuit_1</t>
  </si>
  <si>
    <t>372#circuit_Centre</t>
  </si>
  <si>
    <t>373#circuit_Nord</t>
  </si>
  <si>
    <t>374#circuit_1</t>
  </si>
  <si>
    <t>375#circuit_2</t>
  </si>
  <si>
    <t>376#circuit_1</t>
  </si>
  <si>
    <t>377#circuit_Centre</t>
  </si>
  <si>
    <t>378#circuit_Ouest</t>
  </si>
  <si>
    <t>379#circuit_Est</t>
  </si>
  <si>
    <t>380#circuit_Tapie</t>
  </si>
  <si>
    <t>381#circuit_1</t>
  </si>
  <si>
    <t>382#circuit_1</t>
  </si>
  <si>
    <t>383#circuit_2</t>
  </si>
  <si>
    <t>384#circuit_3</t>
  </si>
  <si>
    <t>385#circuit_4</t>
  </si>
  <si>
    <t>386#circuit_1</t>
  </si>
  <si>
    <t>387#circuit_2</t>
  </si>
  <si>
    <t>388#circuit_1</t>
  </si>
  <si>
    <t>389#circuit_2</t>
  </si>
  <si>
    <t>390#circuit_3</t>
  </si>
  <si>
    <t>391#circuit_1</t>
  </si>
  <si>
    <t>392#circuit_1</t>
  </si>
  <si>
    <t>393#circuit_1</t>
  </si>
  <si>
    <t>394#circuit_1</t>
  </si>
  <si>
    <t>395#circuit_Orgon_ouest</t>
  </si>
  <si>
    <t>396#circuit_1</t>
  </si>
  <si>
    <t>397#circuit_2</t>
  </si>
  <si>
    <t>399#circuit_Barasse</t>
  </si>
  <si>
    <t>400#circuit_cap_canaille_1</t>
  </si>
  <si>
    <t>404#circuit_1</t>
  </si>
  <si>
    <t>405#circuit_2</t>
  </si>
  <si>
    <t>406#circuit_3</t>
  </si>
  <si>
    <t>408#circuit_beaurecueil_1</t>
  </si>
  <si>
    <t>409#circuit_les_masques_1</t>
  </si>
  <si>
    <t>410#circuit_la_bugadiere_1</t>
  </si>
  <si>
    <t>412#circuit_1</t>
  </si>
  <si>
    <t>413#circuit_spcr_homme_mort</t>
  </si>
  <si>
    <t>414#circuit_spcr_sommet</t>
  </si>
  <si>
    <t>415#circuit_spcr_vallon_de_la_mounine</t>
  </si>
  <si>
    <t>416#circuit_Luminy_1</t>
  </si>
  <si>
    <t>417#circuit_Luminy_2</t>
  </si>
  <si>
    <t>419#circuit_La Cabre</t>
  </si>
  <si>
    <t>420#circuit_Durance</t>
  </si>
  <si>
    <t>421#circuit_Orgon_est</t>
  </si>
  <si>
    <t>422#circuit_Grandvallon</t>
  </si>
  <si>
    <t>423#circuit_1</t>
  </si>
  <si>
    <t>424#circuit_2</t>
  </si>
  <si>
    <t>425#circuit_1</t>
  </si>
  <si>
    <t>426#circuit_1</t>
  </si>
  <si>
    <t>427#circuit_2</t>
  </si>
  <si>
    <t>428#circuit_3</t>
  </si>
  <si>
    <t>429#circuit_4</t>
  </si>
  <si>
    <t>430#circuit_5</t>
  </si>
  <si>
    <t>431#circuit_1</t>
  </si>
  <si>
    <t>432#circuit_2</t>
  </si>
  <si>
    <t>433#circuit_1</t>
  </si>
  <si>
    <t>434#circuit_1</t>
  </si>
  <si>
    <t>435#circuit_2</t>
  </si>
  <si>
    <t>437#circuit_1</t>
  </si>
  <si>
    <t>438#circuit_1</t>
  </si>
  <si>
    <t>439#circuit_1</t>
  </si>
  <si>
    <t>440#circuit_1</t>
  </si>
  <si>
    <t>441#circuit_1</t>
  </si>
  <si>
    <t>442#circuit_1</t>
  </si>
  <si>
    <t>444#circuit_1</t>
  </si>
  <si>
    <t>445#circuit_1</t>
  </si>
  <si>
    <t>446#circuit_Gallician</t>
  </si>
  <si>
    <t>447#circuit_Vauvert</t>
  </si>
  <si>
    <t>448#circuit_1</t>
  </si>
  <si>
    <t>449#circuit_1</t>
  </si>
  <si>
    <t>450#circuit_1</t>
  </si>
  <si>
    <t>451#circuit_1</t>
  </si>
  <si>
    <t>452#circuit_1</t>
  </si>
  <si>
    <t>453#circuit_2</t>
  </si>
  <si>
    <t>454#circuit_1</t>
  </si>
  <si>
    <t>455#circuit_1</t>
  </si>
  <si>
    <t>456#circuit_1</t>
  </si>
  <si>
    <t>457#circuit_1</t>
  </si>
  <si>
    <t>458#circuit_1</t>
  </si>
  <si>
    <t>459#circuit_1</t>
  </si>
  <si>
    <t>460#circuit_1</t>
  </si>
  <si>
    <t>461#circuit_1</t>
  </si>
  <si>
    <t>462#circuit_1</t>
  </si>
  <si>
    <t>463#circuit_1</t>
  </si>
  <si>
    <t>464#circuit_1</t>
  </si>
  <si>
    <t>465#circuit_1</t>
  </si>
  <si>
    <t>467#circuit_1</t>
  </si>
  <si>
    <t>469#circuit_1</t>
  </si>
  <si>
    <t>470#circuit_1</t>
  </si>
  <si>
    <t>471#circuit_1</t>
  </si>
  <si>
    <t>472#circuit_1</t>
  </si>
  <si>
    <t>473#circuit_Nord</t>
  </si>
  <si>
    <t>475#circuit_1</t>
  </si>
  <si>
    <t>476#circuit_1</t>
  </si>
  <si>
    <t>477#circuit_1</t>
  </si>
  <si>
    <t>479#circuit_1</t>
  </si>
  <si>
    <t>480#circuit_1</t>
  </si>
  <si>
    <t>481#circuit_1</t>
  </si>
  <si>
    <t>482#circuit_1</t>
  </si>
  <si>
    <t>483#circuit_Est</t>
  </si>
  <si>
    <t>484#circuit_Ouest</t>
  </si>
  <si>
    <t>485#circuit_Est</t>
  </si>
  <si>
    <t>486#circuit_Ouest</t>
  </si>
  <si>
    <t>487#circuit_Sud</t>
  </si>
  <si>
    <t>488#circuit_1</t>
  </si>
  <si>
    <t>489#circuit_Nord</t>
  </si>
  <si>
    <t>490#circuit_Sud</t>
  </si>
  <si>
    <t>492#circuit_1</t>
  </si>
  <si>
    <t>493#circuit_1</t>
  </si>
  <si>
    <t>494#circuit_1</t>
  </si>
  <si>
    <t>495#circuit_1</t>
  </si>
  <si>
    <t>496#circuit_1</t>
  </si>
  <si>
    <t>497#circuit_2</t>
  </si>
  <si>
    <t>498#circuit_1</t>
  </si>
  <si>
    <t>499#circuit_1</t>
  </si>
  <si>
    <t>500#circuit_Abeilhan</t>
  </si>
  <si>
    <t>501#circuit_1</t>
  </si>
  <si>
    <t>502#circuit_1</t>
  </si>
  <si>
    <t>503#circuit_1</t>
  </si>
  <si>
    <t>504#circuit_CabriÃ¨re</t>
  </si>
  <si>
    <t>505#circuit_1</t>
  </si>
  <si>
    <t>506#circuit_1</t>
  </si>
  <si>
    <t>507#circuit_Caux_1</t>
  </si>
  <si>
    <t>508#circuit_Caux_2</t>
  </si>
  <si>
    <t>509#circuit_Cazouls_1</t>
  </si>
  <si>
    <t>510#circuit_Cazouls_2</t>
  </si>
  <si>
    <t>511#circuit_Cazouls_3</t>
  </si>
  <si>
    <t>513#circuit_1</t>
  </si>
  <si>
    <t>514#circuit_1</t>
  </si>
  <si>
    <t>517#circuit_1</t>
  </si>
  <si>
    <t>518#circuit_1</t>
  </si>
  <si>
    <t>519#circuit_1</t>
  </si>
  <si>
    <t>520#circuit_1</t>
  </si>
  <si>
    <t>521#circuit_FontÃ¨s</t>
  </si>
  <si>
    <t>522#circuit_1</t>
  </si>
  <si>
    <t>523#circuit_Gabian</t>
  </si>
  <si>
    <t>524#circuit_1</t>
  </si>
  <si>
    <t>525#circuit_1</t>
  </si>
  <si>
    <t>526#circuit_1</t>
  </si>
  <si>
    <t>527#circuit_1</t>
  </si>
  <si>
    <t>528#circuit_1</t>
  </si>
  <si>
    <t>529#circuit_Nord</t>
  </si>
  <si>
    <t>531#circuit_Lezignan</t>
  </si>
  <si>
    <t>532#circuit_1</t>
  </si>
  <si>
    <t>533#circuit_1</t>
  </si>
  <si>
    <t>534#circuit_Margon</t>
  </si>
  <si>
    <t>535#circuit_1</t>
  </si>
  <si>
    <t>536#circuit_1</t>
  </si>
  <si>
    <t>537#circuit_1</t>
  </si>
  <si>
    <t>538#circuit_Sud</t>
  </si>
  <si>
    <t>539#circuit_Nord</t>
  </si>
  <si>
    <t>540#circuit_1</t>
  </si>
  <si>
    <t>541#circuit_Neffies_1</t>
  </si>
  <si>
    <t>542#circuit_Neffies_2</t>
  </si>
  <si>
    <t>543#circuit_1</t>
  </si>
  <si>
    <t>544#circuit_2</t>
  </si>
  <si>
    <t>545#circuit_1</t>
  </si>
  <si>
    <t>546#circuit_2</t>
  </si>
  <si>
    <t>547#circuit_Pouzolles</t>
  </si>
  <si>
    <t>548#circuit_1</t>
  </si>
  <si>
    <t>549#circuit_1</t>
  </si>
  <si>
    <t>550#circuit_1</t>
  </si>
  <si>
    <t>551#circuit_1</t>
  </si>
  <si>
    <t>553#circuit_Roujan</t>
  </si>
  <si>
    <t>554#circuit_1</t>
  </si>
  <si>
    <t>555#circuit_1</t>
  </si>
  <si>
    <t>556#circuit_2</t>
  </si>
  <si>
    <t>557#circuit_1</t>
  </si>
  <si>
    <t>558#circuit_1</t>
  </si>
  <si>
    <t>559#circuit_1</t>
  </si>
  <si>
    <t>560#circuit_1</t>
  </si>
  <si>
    <t>561#circuit_1</t>
  </si>
  <si>
    <t>562#circuit_1</t>
  </si>
  <si>
    <t>563#circuit_1</t>
  </si>
  <si>
    <t>564#circuit_1</t>
  </si>
  <si>
    <t>565#circuit_1</t>
  </si>
  <si>
    <t>566#circuit_1</t>
  </si>
  <si>
    <t>567#circuit_1</t>
  </si>
  <si>
    <t>568#circuit_1</t>
  </si>
  <si>
    <t>569#circuit_1</t>
  </si>
  <si>
    <t>570#circuit_Redoussas</t>
  </si>
  <si>
    <t>571#circuit_CubiÃ¨re</t>
  </si>
  <si>
    <t>572#circuit_Mas Camargue</t>
  </si>
  <si>
    <t>573#circuit_Finialette2</t>
  </si>
  <si>
    <t>574#circuit_Nord</t>
  </si>
  <si>
    <t>575#circuit_Ouest</t>
  </si>
  <si>
    <t>576#circuit_Sud</t>
  </si>
  <si>
    <t>577#circuit_1</t>
  </si>
  <si>
    <t>578#circuit_1</t>
  </si>
  <si>
    <t>580#circuit_2</t>
  </si>
  <si>
    <t>581#circuit_1</t>
  </si>
  <si>
    <t>582#circuit_1</t>
  </si>
  <si>
    <t>583#circuit_1</t>
  </si>
  <si>
    <t>586#circuit_1</t>
  </si>
  <si>
    <t>587#circuit_1</t>
  </si>
  <si>
    <t>589#circuit_1</t>
  </si>
  <si>
    <t>590#circuit_1</t>
  </si>
  <si>
    <t>592#circuit_1</t>
  </si>
  <si>
    <t>593#circuit_1</t>
  </si>
  <si>
    <t>595#circuit_Est</t>
  </si>
  <si>
    <t>596#circuit_1</t>
  </si>
  <si>
    <t>597#circuit_Plaine</t>
  </si>
  <si>
    <t>598#circuit_Bois</t>
  </si>
  <si>
    <t>599#circuit_3</t>
  </si>
  <si>
    <t>600#circuit_2</t>
  </si>
  <si>
    <t>601#circuit_1</t>
  </si>
  <si>
    <t>602#circuit_1</t>
  </si>
  <si>
    <t>603#circuit_2</t>
  </si>
  <si>
    <t>604#circuit_BreganÃ§onnet</t>
  </si>
  <si>
    <t>605#circuit_Porquerolles</t>
  </si>
  <si>
    <t>606#circuit_Courtade</t>
  </si>
  <si>
    <t>607#circuit_Notre Dame</t>
  </si>
  <si>
    <t>608#circuit_1</t>
  </si>
  <si>
    <t>609#circuit_2</t>
  </si>
  <si>
    <t>610#circuit_1</t>
  </si>
  <si>
    <t>611#circuit_Centre</t>
  </si>
  <si>
    <t>612#circuit_Nord</t>
  </si>
  <si>
    <t>613#circuit_Sud</t>
  </si>
  <si>
    <t>614#circuit_1</t>
  </si>
  <si>
    <t>615#circuit_1</t>
  </si>
  <si>
    <t>619#circuit_2</t>
  </si>
  <si>
    <t>620#circuit_1</t>
  </si>
  <si>
    <t>622#circuit_7</t>
  </si>
  <si>
    <t>623#circuit_8</t>
  </si>
  <si>
    <t>624#circuit_2</t>
  </si>
  <si>
    <t>625#circuit_1</t>
  </si>
  <si>
    <t>626#circuit_3</t>
  </si>
  <si>
    <t>627#circuit_4</t>
  </si>
  <si>
    <t>628#circuit_Gardiole_Sud</t>
  </si>
  <si>
    <t>629#circuit_Gariole_CrÃªte De L'Estre</t>
  </si>
  <si>
    <t>630#circuit_Gardiole</t>
  </si>
  <si>
    <t>631#circuit_Fontasse</t>
  </si>
  <si>
    <t>632#circuit_Plaine Du Ris</t>
  </si>
  <si>
    <t>635#circuit_1</t>
  </si>
  <si>
    <t>638#circuit_Sfelix_Sud</t>
  </si>
  <si>
    <t>639#circuit_Norev_1</t>
  </si>
  <si>
    <t>640#circuit_Revau_1</t>
  </si>
  <si>
    <t>641#circuit_Verfeil</t>
  </si>
  <si>
    <t>642#circuit_Mover</t>
  </si>
  <si>
    <t>673#circuit_Villmo_1</t>
  </si>
  <si>
    <t>674#circuit_Villsal_1</t>
  </si>
  <si>
    <t>676#circuit_Tarer_1</t>
  </si>
  <si>
    <t>678#circuit_Soucieu_1</t>
  </si>
  <si>
    <t>679#circuit_Suberoque_1</t>
  </si>
  <si>
    <t>680#circuit_Roqueshautes_1</t>
  </si>
  <si>
    <t>681#circuit_Stmarie_1</t>
  </si>
  <si>
    <t>683#circuit_Rivsa_1</t>
  </si>
  <si>
    <t>685#circuit_Plmornantais_69</t>
  </si>
  <si>
    <t>686#circuit_Pilat_69</t>
  </si>
  <si>
    <t>689#circuit_Ciotat_1</t>
  </si>
  <si>
    <t>690#circuit_Ciotat_2</t>
  </si>
  <si>
    <t>691#circuit_Ciotat_3</t>
  </si>
  <si>
    <t>692#circuit_Plcheres_1</t>
  </si>
  <si>
    <t>694#circuit_Pdorees_1</t>
  </si>
  <si>
    <t>699#circuit_Tourduvalat_1</t>
  </si>
  <si>
    <t>700#circuit_Cabre_1</t>
  </si>
  <si>
    <t>701#circuit_Garganv_1</t>
  </si>
  <si>
    <t>702#circuit_Garganv_2</t>
  </si>
  <si>
    <t>703#circuit_2</t>
  </si>
  <si>
    <t>704#circuit_Cav_1</t>
  </si>
  <si>
    <t>706#circuit_1</t>
  </si>
  <si>
    <t>707#circuit_Stjlas_1</t>
  </si>
  <si>
    <t>708#circuit_Paizay_1</t>
  </si>
  <si>
    <t>710#circuit_Nord</t>
  </si>
  <si>
    <t>711#circuit_Mauve_1</t>
  </si>
  <si>
    <t>715#circuit_Mauve_2</t>
  </si>
  <si>
    <t>719#circuit_2</t>
  </si>
  <si>
    <t>720#circuit_1</t>
  </si>
  <si>
    <t>721#circuit_1</t>
  </si>
  <si>
    <t>722#circuit_Sthil_1</t>
  </si>
  <si>
    <t>723#circuit_Ouest</t>
  </si>
  <si>
    <t>724#circuit_Est</t>
  </si>
  <si>
    <t>725#circuit_Verfeil_1</t>
  </si>
  <si>
    <t>726#circuit_Oingt_1</t>
  </si>
  <si>
    <t>727#circuit_Cogny_1</t>
  </si>
  <si>
    <t>728#circuit_Chiroubles_1</t>
  </si>
  <si>
    <t>729#circuit_2</t>
  </si>
  <si>
    <t>730#circuit_Cercie_1</t>
  </si>
  <si>
    <t>731#circuit_1</t>
  </si>
  <si>
    <t>732#circuit_2</t>
  </si>
  <si>
    <t>733#circuit_1</t>
  </si>
  <si>
    <t>737#circuit_Torr_1</t>
  </si>
  <si>
    <t>739#circuit_Rigar_1</t>
  </si>
  <si>
    <t>740#circuit_Pratsso_1</t>
  </si>
  <si>
    <t>741#circuit_Peziriv_1</t>
  </si>
  <si>
    <t>743#circuit_Peyrest_1</t>
  </si>
  <si>
    <t>744#circuit_Monte_1</t>
  </si>
  <si>
    <t>745#circuit_Maury_1</t>
  </si>
  <si>
    <t>746#circuit_Maury_2</t>
  </si>
  <si>
    <t>749#circuit_1</t>
  </si>
  <si>
    <t>750#circuit_1</t>
  </si>
  <si>
    <t>751#circuit_2</t>
  </si>
  <si>
    <t>752#circuit_1</t>
  </si>
  <si>
    <t>753#circuit_1</t>
  </si>
  <si>
    <t>754#circuit_Sud</t>
  </si>
  <si>
    <t>755#circuit_2</t>
  </si>
  <si>
    <t>757#circuit_3</t>
  </si>
  <si>
    <t>758#circuit_Sud</t>
  </si>
  <si>
    <t>759#circuit_Nord</t>
  </si>
  <si>
    <t>762#circuit_Peaudemeau</t>
  </si>
  <si>
    <t>763#circuit_Negries</t>
  </si>
  <si>
    <t>766#circuit_Cossure</t>
  </si>
  <si>
    <t>767#circuit_Calissane</t>
  </si>
  <si>
    <t>768#circuit_1</t>
  </si>
  <si>
    <t>769#circuit_Calvisson_1</t>
  </si>
  <si>
    <t>770#circuit_1</t>
  </si>
  <si>
    <t>771#circuit_1</t>
  </si>
  <si>
    <t>772#circuit_1</t>
  </si>
  <si>
    <t>773#circuit_1</t>
  </si>
  <si>
    <t>775#circuit_2</t>
  </si>
  <si>
    <t>776#circuit_Fasfl_1</t>
  </si>
  <si>
    <t>777#circuit_Sfelix_Nord</t>
  </si>
  <si>
    <t>778#circuit_Sud</t>
  </si>
  <si>
    <t>779#circuit_Mauv_1</t>
  </si>
  <si>
    <t>780#circuit_1</t>
  </si>
  <si>
    <t>781#circuit_Mauve_3</t>
  </si>
  <si>
    <t>783#circuit_Mauve_5</t>
  </si>
  <si>
    <t>784#circuit_Mauve_6</t>
  </si>
  <si>
    <t>786#circuit_Mauve_4</t>
  </si>
  <si>
    <t>787#circuit_1</t>
  </si>
  <si>
    <t>788#circuit_Alignan</t>
  </si>
  <si>
    <t>789#circuit_Cazouls_4</t>
  </si>
  <si>
    <t>790#circuit_Sud</t>
  </si>
  <si>
    <t>791#circuit_Sud</t>
  </si>
  <si>
    <t>793#circuit_1</t>
  </si>
  <si>
    <t>794#circuit_Env_1</t>
  </si>
  <si>
    <t>796#circuit_Lesquerdes_1</t>
  </si>
  <si>
    <t>797#circuit_Ouest</t>
  </si>
  <si>
    <t>798#circuit_Est</t>
  </si>
  <si>
    <t>801#circuit_Stgenis_66</t>
  </si>
  <si>
    <t>802#circuit_Bertrands_1</t>
  </si>
  <si>
    <t>803#circuit_Ouest</t>
  </si>
  <si>
    <t>804#circuit_3</t>
  </si>
  <si>
    <t>805#circuit_4</t>
  </si>
  <si>
    <t>806#circuit_5</t>
  </si>
  <si>
    <t>807#circuit_6</t>
  </si>
  <si>
    <t>808#circuit_1</t>
  </si>
  <si>
    <t>809#circuit_2</t>
  </si>
  <si>
    <t>810#circuit_1</t>
  </si>
  <si>
    <t>811#circuit_2</t>
  </si>
  <si>
    <t>812#circuit_1</t>
  </si>
  <si>
    <t>813#circuit_2</t>
  </si>
  <si>
    <t>815#circuit_1</t>
  </si>
  <si>
    <t>816#circuit_1</t>
  </si>
  <si>
    <t>817#circuit_1</t>
  </si>
  <si>
    <t>818#circuit_Nord</t>
  </si>
  <si>
    <t>819#circuit_Sud</t>
  </si>
  <si>
    <t>820#circuit_1</t>
  </si>
  <si>
    <t>821#circuit_1</t>
  </si>
  <si>
    <t>822#circuit_Brignoles_1</t>
  </si>
  <si>
    <t>823#circuit_Balsiege_1</t>
  </si>
  <si>
    <t>824#circuit_Corbere_1</t>
  </si>
  <si>
    <t>825#circuit_Villra_1</t>
  </si>
  <si>
    <t>826#circuit_Anc1</t>
  </si>
  <si>
    <t>827#circuit_Anc2</t>
  </si>
  <si>
    <t>828#circuit_Oppede</t>
  </si>
  <si>
    <t>829#circuit_Mane_1</t>
  </si>
  <si>
    <t>830#circuit_Mane_2</t>
  </si>
  <si>
    <t>831#circuit_Figuiere_1</t>
  </si>
  <si>
    <t>832#circuit_Nages</t>
  </si>
  <si>
    <t>833#circuit_Puechabon_1</t>
  </si>
  <si>
    <t>834#circuit_Rouquet_1</t>
  </si>
  <si>
    <t>835#circuit_Mio_1</t>
  </si>
  <si>
    <t>836#circuit_Mio_2</t>
  </si>
  <si>
    <t>837#circuit_Thezan_1</t>
  </si>
  <si>
    <t>838#circuit_Thezan_2</t>
  </si>
  <si>
    <t>839#circuit_Thezan_3l</t>
  </si>
  <si>
    <t>842#circuit_Svb</t>
  </si>
  <si>
    <t>846#circuit_Svj</t>
  </si>
  <si>
    <t>847#circuit_Svi</t>
  </si>
  <si>
    <t>848#circuit_loches</t>
  </si>
  <si>
    <t>849#circuit_usage</t>
  </si>
  <si>
    <t>850#circuit_landreville</t>
  </si>
  <si>
    <t>851#circuit_6</t>
  </si>
  <si>
    <t>852#circuit_7</t>
  </si>
  <si>
    <t>853#circuit_lyonnais</t>
  </si>
  <si>
    <t>854#circuit_Frausseilles</t>
  </si>
  <si>
    <t>855#circuit_Goudes</t>
  </si>
  <si>
    <t>856#circuit_Ica1</t>
  </si>
  <si>
    <t>857#circuit_Ica2</t>
  </si>
  <si>
    <t>858#circuit_Ica3</t>
  </si>
  <si>
    <t>859#circuit_Ica4</t>
  </si>
  <si>
    <t>860#circuit_In1d</t>
  </si>
  <si>
    <t>861#circuit_In1s</t>
  </si>
  <si>
    <t>862#circuit_In2d</t>
  </si>
  <si>
    <t>863#circuit_Ir1d</t>
  </si>
  <si>
    <t>864#circuit_Ir1s</t>
  </si>
  <si>
    <t>865#circuit_Ir2d</t>
  </si>
  <si>
    <t>866#circuit_Ir2s</t>
  </si>
  <si>
    <t>867#circuit_Junas</t>
  </si>
  <si>
    <t>868#circuit_Tavora_m</t>
  </si>
  <si>
    <t>869#circuit_Ica2</t>
  </si>
  <si>
    <t>870#circuit_Pndi_c</t>
  </si>
  <si>
    <t>871#circuit_Pndi_m</t>
  </si>
  <si>
    <t>872#circuit_Revest</t>
  </si>
  <si>
    <t>873#circuit_Roqueshautes_2</t>
  </si>
  <si>
    <t>874#circuit_Svc</t>
  </si>
  <si>
    <t>875#circuit_Les_masques_2</t>
  </si>
  <si>
    <t>876#circuit_Svf</t>
  </si>
  <si>
    <t>877#circuit_Svg</t>
  </si>
  <si>
    <t>878#circuit_Suberoque_2</t>
  </si>
  <si>
    <t>879#circuit_Thuir_est</t>
  </si>
  <si>
    <t>880#circuit_Asa_nord</t>
  </si>
  <si>
    <t>881#circuit_Asb_sud</t>
  </si>
  <si>
    <t>30</t>
  </si>
  <si>
    <t>valdonnez_48</t>
  </si>
  <si>
    <t>VALDO1</t>
  </si>
  <si>
    <t>VALDO2</t>
  </si>
  <si>
    <t>VALDO3</t>
  </si>
  <si>
    <t>VALDO4</t>
  </si>
  <si>
    <t>VALDO5</t>
  </si>
  <si>
    <t>VALDO6</t>
  </si>
  <si>
    <t>VALDO7</t>
  </si>
  <si>
    <t>VALDO8</t>
  </si>
  <si>
    <t>882#valdo_1</t>
  </si>
  <si>
    <t>Mode d'emploi</t>
  </si>
  <si>
    <t>saisir toutes les répétitions, même si aucune perdrix n'a été vue</t>
  </si>
  <si>
    <t>fond vert : seules cases à remplir</t>
  </si>
  <si>
    <t>Une fois la saisie terminée</t>
  </si>
  <si>
    <t xml:space="preserve">sélectionner dans la liste proposée              </t>
  </si>
  <si>
    <t>Déposer les fichiers Excel et fiches et cartes sur le serveur de partage (GED Alfresco) dans le dossier adéquat</t>
  </si>
  <si>
    <t>En cas d'erreur :</t>
  </si>
  <si>
    <t>NOM observateur 1</t>
  </si>
  <si>
    <t>Prénom Observateur 1</t>
  </si>
  <si>
    <t>NOM observateur 2</t>
  </si>
  <si>
    <t>Prénom Observateur 2</t>
  </si>
  <si>
    <t>HEURE DE L'OBS</t>
  </si>
  <si>
    <t>NOMBRE D'ADULTES IDENTIFIES</t>
  </si>
  <si>
    <t>NOMBRE DE JEUNES nichée 1</t>
  </si>
  <si>
    <t xml:space="preserve">CLASSE D'AGE nichée 1 </t>
  </si>
  <si>
    <t>NOMBRE DE JEUNES       nichée 2</t>
  </si>
  <si>
    <t>CLASSE D'AGE nichée 2</t>
  </si>
  <si>
    <t>NOMBRE TOTAL D'OISEAUX VUS</t>
  </si>
  <si>
    <t>TYPE DE MILIEU</t>
  </si>
  <si>
    <t>COMPORTEMENT</t>
  </si>
  <si>
    <t>DISTANCE LINEAIRE</t>
  </si>
  <si>
    <t>ANGLE avec le tracé du circuit</t>
  </si>
  <si>
    <t>(sélectionner dans la liste)</t>
  </si>
  <si>
    <t>saisie obligatoire</t>
  </si>
  <si>
    <t>(format hh:mm)</t>
  </si>
  <si>
    <t>(entrer un nombre entier)</t>
  </si>
  <si>
    <t xml:space="preserve">y compris ceux non identifiés  </t>
  </si>
  <si>
    <t>(en mètres)</t>
  </si>
  <si>
    <t>(en degrés)</t>
  </si>
  <si>
    <t>01_chemin, piste</t>
  </si>
  <si>
    <t>02_fuite a pattes</t>
  </si>
  <si>
    <t>récapitulatif et résultat</t>
  </si>
  <si>
    <t>AGE-RATIO</t>
  </si>
  <si>
    <t>du</t>
  </si>
  <si>
    <t xml:space="preserve">au </t>
  </si>
  <si>
    <t>(jeunes / adulte)</t>
  </si>
  <si>
    <t>int4 NN</t>
  </si>
  <si>
    <t>int2</t>
  </si>
  <si>
    <t>date</t>
  </si>
  <si>
    <t>int4</t>
  </si>
  <si>
    <t>varchar(5)</t>
  </si>
  <si>
    <t>int</t>
  </si>
  <si>
    <t>numeric(6,1)</t>
  </si>
  <si>
    <t>text</t>
  </si>
  <si>
    <t>id_condition</t>
  </si>
  <si>
    <t>methode</t>
  </si>
  <si>
    <t>id_partie_journee</t>
  </si>
  <si>
    <t>km_debut</t>
  </si>
  <si>
    <t>km_fin</t>
  </si>
  <si>
    <t>id_observateur</t>
  </si>
  <si>
    <t>accompagnateurs</t>
  </si>
  <si>
    <t>id_luminosite</t>
  </si>
  <si>
    <t>id_precipitation</t>
  </si>
  <si>
    <t>id_temperature</t>
  </si>
  <si>
    <t>id_vent</t>
  </si>
  <si>
    <t>id_visibilite</t>
  </si>
  <si>
    <t>id_autres</t>
  </si>
  <si>
    <t>varchar(30)</t>
  </si>
  <si>
    <t>geometry</t>
  </si>
  <si>
    <t>varchar(50)</t>
  </si>
  <si>
    <t>nb_adulte</t>
  </si>
  <si>
    <t>nb_jeune_nichee1</t>
  </si>
  <si>
    <t>nb_jeune_nichee2</t>
  </si>
  <si>
    <t>nb_total_vues</t>
  </si>
  <si>
    <t>age_jeune_nichee1</t>
  </si>
  <si>
    <t>age_jeune_nichee2</t>
  </si>
  <si>
    <t>geom</t>
  </si>
  <si>
    <t>milieu</t>
  </si>
  <si>
    <t>comportement</t>
  </si>
  <si>
    <t>distance_lineaire</t>
  </si>
  <si>
    <t>distance_projetee</t>
  </si>
  <si>
    <t>angle</t>
  </si>
  <si>
    <t>heure_obs</t>
  </si>
  <si>
    <t>meteo</t>
  </si>
  <si>
    <t>JOUR</t>
  </si>
  <si>
    <t>MOIS</t>
  </si>
  <si>
    <t>ANNEE</t>
  </si>
  <si>
    <t>REPET</t>
  </si>
  <si>
    <t>MINUTES</t>
  </si>
  <si>
    <t>NPER</t>
  </si>
  <si>
    <t>DEPTc</t>
  </si>
  <si>
    <t>DEPTn</t>
  </si>
  <si>
    <t>liste sites</t>
  </si>
  <si>
    <t>liste secteurs</t>
  </si>
  <si>
    <t>temp</t>
  </si>
  <si>
    <t>nuage</t>
  </si>
  <si>
    <t>precip</t>
  </si>
  <si>
    <t>vent</t>
  </si>
  <si>
    <t>visibilité</t>
  </si>
  <si>
    <t>autres</t>
  </si>
  <si>
    <t>MILIEU</t>
  </si>
  <si>
    <t>classe d'age</t>
  </si>
  <si>
    <t>1_visibilité &lt; 1/3 du paysage (fermé)</t>
  </si>
  <si>
    <t>it</t>
  </si>
  <si>
    <t>po</t>
  </si>
  <si>
    <t>1_jan</t>
  </si>
  <si>
    <t>00</t>
  </si>
  <si>
    <t>0</t>
  </si>
  <si>
    <t>2_visibilité &gt; 1/3 et &lt;2/3 du paysage</t>
  </si>
  <si>
    <t>_04c</t>
  </si>
  <si>
    <t>_04n</t>
  </si>
  <si>
    <t>278_Mane # mane_04</t>
  </si>
  <si>
    <t>21_Avancon # avancon_05</t>
  </si>
  <si>
    <t>146_Brianconnet # brianconnet_06</t>
  </si>
  <si>
    <t>147_Bourg-Saint-Andeol # bsa_07</t>
  </si>
  <si>
    <t>113_Celles-Sur-Ource # celles_10</t>
  </si>
  <si>
    <t>145_Aigues-Vives # aigvi_11</t>
  </si>
  <si>
    <t>61_La Couvertoirade # couvert_12</t>
  </si>
  <si>
    <t>94_Allauch # allauch_13</t>
  </si>
  <si>
    <t>152_Chavagnac # chavagnac_24</t>
  </si>
  <si>
    <t>27_Donzere Mondragon # donzere_26</t>
  </si>
  <si>
    <t>234_Champ_De_Tir_De_Diane # diane_2b</t>
  </si>
  <si>
    <t>143_Aimargues # aimargues_30</t>
  </si>
  <si>
    <t>254_Gic_Hers Ariege_Aignes # aignes_31</t>
  </si>
  <si>
    <t>136_Aubiet # aubiet_32</t>
  </si>
  <si>
    <t>161_Auriolles # auriolles_33</t>
  </si>
  <si>
    <t>159_Boujan-Sur-Libron # boujan_34</t>
  </si>
  <si>
    <t>163_Beaussac # beaussac_46</t>
  </si>
  <si>
    <t>297_Balsiege # balsiege_48</t>
  </si>
  <si>
    <t>168_Bages # bages_66</t>
  </si>
  <si>
    <t>177_Cercie # cercie_69</t>
  </si>
  <si>
    <t>269_Paizay-Le-Tort # paizay_79</t>
  </si>
  <si>
    <t>182_Campans # campans_81</t>
  </si>
  <si>
    <t>260_Garganvillar # garganv_82</t>
  </si>
  <si>
    <t>98_Les Bertrands # bertrands_83</t>
  </si>
  <si>
    <t>14_Cheval Blanc # chevalblanc_84</t>
  </si>
  <si>
    <t>324_Casasco # casasco_it</t>
  </si>
  <si>
    <t>327_Parc Douro # douro_po</t>
  </si>
  <si>
    <t>473_Mane_Nord # man1_04</t>
  </si>
  <si>
    <t>223_Avancon # avancon_05</t>
  </si>
  <si>
    <t>231_Brianconnet # brianconnet_06</t>
  </si>
  <si>
    <t>96_bsa_chalon # bsa1_07</t>
  </si>
  <si>
    <t>226_Celles-Sur-Ource # celles_10</t>
  </si>
  <si>
    <t>139_Aigues-Vives # aigvi_11</t>
  </si>
  <si>
    <t>106_Sud # couvert1_12</t>
  </si>
  <si>
    <t>134_Allauch # allauch_13</t>
  </si>
  <si>
    <t>6_Chavagnac # chavagnac_24</t>
  </si>
  <si>
    <t>160_B # donzere2_26</t>
  </si>
  <si>
    <t>332_Diane # diane_2b</t>
  </si>
  <si>
    <t>225_Aimargues # aimargues_30</t>
  </si>
  <si>
    <t>350_Aignes # aignes_31</t>
  </si>
  <si>
    <t>248_Est # aubiet1_32</t>
  </si>
  <si>
    <t>31_Auriolles # auriolles_33</t>
  </si>
  <si>
    <t>216_Abeilhan # abeilhan_34</t>
  </si>
  <si>
    <t>9_Beaussac # beaussac_46</t>
  </si>
  <si>
    <t>456_Balsiege_Nord # balsiege1_48</t>
  </si>
  <si>
    <t>245_Bages # bages_66</t>
  </si>
  <si>
    <t>101_Cercie # cercie_69</t>
  </si>
  <si>
    <t>409_Paizay-Le-Tort # paizay_79</t>
  </si>
  <si>
    <t>184_Campans # campans_81</t>
  </si>
  <si>
    <t>393_Est # garganv1_82</t>
  </si>
  <si>
    <t>244_Les Bertrands # bertrands_83</t>
  </si>
  <si>
    <t>16_Cheval Blanc # chevalblanc_84</t>
  </si>
  <si>
    <t>487_Casasco_a # casasco1_it</t>
  </si>
  <si>
    <t>490_Pndi_managed # douro1_po</t>
  </si>
  <si>
    <t>1_froid</t>
  </si>
  <si>
    <t>1_0-1/4 du ciel</t>
  </si>
  <si>
    <t>0_temps sec</t>
  </si>
  <si>
    <t>0_nul</t>
  </si>
  <si>
    <t>1_brume</t>
  </si>
  <si>
    <t>1_rosée</t>
  </si>
  <si>
    <t>1_ec voiture</t>
  </si>
  <si>
    <t>01_vol</t>
  </si>
  <si>
    <t>1_taille D=1/4 ad</t>
  </si>
  <si>
    <t>2_fev</t>
  </si>
  <si>
    <t>3_visibilité &gt; 2/3 paysage (ouvert)</t>
  </si>
  <si>
    <t>_05c</t>
  </si>
  <si>
    <t>_05n</t>
  </si>
  <si>
    <t>2_Puimoisson # puimoisson_04</t>
  </si>
  <si>
    <t>104_La Batie-Neuve # batie_neuve_05</t>
  </si>
  <si>
    <t>102_Pranles # pranles_07</t>
  </si>
  <si>
    <t>312_St_Usage_Fontette # fontette_10</t>
  </si>
  <si>
    <t>295_Aussieres # aussieres_11</t>
  </si>
  <si>
    <t>150_Arbois # arbois_13</t>
  </si>
  <si>
    <t>123_Les Farges # farges_24</t>
  </si>
  <si>
    <t>142_Aigues-Vives # aiv_30</t>
  </si>
  <si>
    <t>1_Gic-Girou Saune, Aurin # aurin_31</t>
  </si>
  <si>
    <t>59_Lasseran # lasseran_32</t>
  </si>
  <si>
    <t>162_Cazaugitat # cazaugitat_33</t>
  </si>
  <si>
    <t>151_Brenas # brenas_34</t>
  </si>
  <si>
    <t>203_Vaylats # vaylats_46</t>
  </si>
  <si>
    <t>270_Barjac # barjac_48</t>
  </si>
  <si>
    <t>169_Baixas # baixas_66</t>
  </si>
  <si>
    <t>179_Chiroubles # chiroubles_69</t>
  </si>
  <si>
    <t>267_Frausseilles # frausseilles_81</t>
  </si>
  <si>
    <t>255_Verfeil # verfeil_82</t>
  </si>
  <si>
    <t>301_Brignoles # brignoles_83</t>
  </si>
  <si>
    <t>208_fd_petit_luberon # luberon_84</t>
  </si>
  <si>
    <t>326_Cassano # cassano_it</t>
  </si>
  <si>
    <t>328_Tavora # tavora_po</t>
  </si>
  <si>
    <t>474_Mane_Sud # man2_04</t>
  </si>
  <si>
    <t>135_1 # batie_neuve1_05</t>
  </si>
  <si>
    <t>76_Darbousset # bsa2_07</t>
  </si>
  <si>
    <t>470_St_Usage_Fontette # fontette_10</t>
  </si>
  <si>
    <t>454_Aussieres_Nord # aussiere1_11</t>
  </si>
  <si>
    <t>105_Centre # couvert2_12</t>
  </si>
  <si>
    <t>246_Arbois # arbois_13</t>
  </si>
  <si>
    <t>30_Les Farges # farges_24</t>
  </si>
  <si>
    <t>157_C # donzere3_26</t>
  </si>
  <si>
    <t>224_1 # aiv1_30</t>
  </si>
  <si>
    <t>236_Aurin # aurin_31</t>
  </si>
  <si>
    <t>210_Ouest # aubiet2_32</t>
  </si>
  <si>
    <t>249_Cazaugitat # cazaugitat_33</t>
  </si>
  <si>
    <t>213_Alignan # alignan_34</t>
  </si>
  <si>
    <t>127_Vaylats # vaylats_46</t>
  </si>
  <si>
    <t>457_Balsiege_Sud # balsiege2_48</t>
  </si>
  <si>
    <t>241_Baixas # baixas_66</t>
  </si>
  <si>
    <t>140_Chiroubles # chiroubles_69</t>
  </si>
  <si>
    <t>394_Frausseilles # frausseilles_81</t>
  </si>
  <si>
    <t>392_Ouest # garganv2_82</t>
  </si>
  <si>
    <t>458_Brignoles # brignoles_83</t>
  </si>
  <si>
    <t>38_Est Ancienne Reserve # luberon1_84</t>
  </si>
  <si>
    <t>493_Casasco_b # casasco2_it</t>
  </si>
  <si>
    <t>503_Pndi_control # douro2_po</t>
  </si>
  <si>
    <t>2_frais</t>
  </si>
  <si>
    <t>2_1/2 du ciel</t>
  </si>
  <si>
    <t>1_pluie fine</t>
  </si>
  <si>
    <t>1_faible</t>
  </si>
  <si>
    <t>2_brouillard</t>
  </si>
  <si>
    <t>2_neige au sol</t>
  </si>
  <si>
    <t>2_ec équestre</t>
  </si>
  <si>
    <t>02_pelouse</t>
  </si>
  <si>
    <t>2_taille C=1/2 ad</t>
  </si>
  <si>
    <t>3_mars</t>
  </si>
  <si>
    <t>_06c</t>
  </si>
  <si>
    <t>_06n</t>
  </si>
  <si>
    <t>276_Revest Des Brousses # revbrous_04</t>
  </si>
  <si>
    <t>26_La Batie-Vieille # batie_vieille_05</t>
  </si>
  <si>
    <t>110_Saint-Cyr # stcyr_07</t>
  </si>
  <si>
    <t>7_Landreville # landreville_10</t>
  </si>
  <si>
    <t>60_Capendu # capendu_11</t>
  </si>
  <si>
    <t>96_Aureille # aureille_13</t>
  </si>
  <si>
    <t>144_Allegres-Les-Fumades # alleglf_30</t>
  </si>
  <si>
    <t>56_Gic-Hers-Ariege, Auterive # auterive_31</t>
  </si>
  <si>
    <t>271_Mauvezin # mauvezin_32</t>
  </si>
  <si>
    <t>42_Saint-Ferme # ferme_33</t>
  </si>
  <si>
    <t>256_Cabrerolles # cabrerolles_34</t>
  </si>
  <si>
    <t>130_La Canourgue # canourgue_48</t>
  </si>
  <si>
    <t>207_Cabestany # cabestany_66</t>
  </si>
  <si>
    <t>181_Cogny # cogny_69</t>
  </si>
  <si>
    <t>190_Lautrec # lautrec_81</t>
  </si>
  <si>
    <t>186_Colle Noire # cno_83</t>
  </si>
  <si>
    <t>126_Sault # sault_84</t>
  </si>
  <si>
    <t>325_Rivalta # rivalta_it</t>
  </si>
  <si>
    <t>12_Est # puimoisson1_04</t>
  </si>
  <si>
    <t>146_2 # batie_neuve2_05</t>
  </si>
  <si>
    <t>98_Arte # bsa3_07</t>
  </si>
  <si>
    <t>2_Landreville # landreville_10</t>
  </si>
  <si>
    <t>455_Aussieres_Sud # aussiere2_11</t>
  </si>
  <si>
    <t>68_Nord # couvert3_12</t>
  </si>
  <si>
    <t>93_Colline-Na # aureille1_13</t>
  </si>
  <si>
    <t>161_D # donzere4_26</t>
  </si>
  <si>
    <t>222_2 # aiv2_30</t>
  </si>
  <si>
    <t>239_Auterive # auterive_31</t>
  </si>
  <si>
    <t>173_Sud # aubiet3_32</t>
  </si>
  <si>
    <t>287_Saint-Ferme # ferme_33</t>
  </si>
  <si>
    <t>243_Boujan-Sur-Libron # boujan_34</t>
  </si>
  <si>
    <t>414_barjac # barjac_48</t>
  </si>
  <si>
    <t>199_Cabestany # cabestany_66</t>
  </si>
  <si>
    <t>202_Cogny # cogny_69</t>
  </si>
  <si>
    <t>149_Lautrec # lautrec_81</t>
  </si>
  <si>
    <t>353_verfeil # verfeil1_82</t>
  </si>
  <si>
    <t>104_Colle Noire # cno_83</t>
  </si>
  <si>
    <t>8_Zone Test Reserve # luberon2_84</t>
  </si>
  <si>
    <t>494_Casasco_c # casasco3_it</t>
  </si>
  <si>
    <t>501_Tavora_control # tavora1</t>
  </si>
  <si>
    <t>3_doux</t>
  </si>
  <si>
    <t>3_3/4 du ciel</t>
  </si>
  <si>
    <t>2_pluie forte</t>
  </si>
  <si>
    <t>2_fort</t>
  </si>
  <si>
    <t>3_brume de chaleur</t>
  </si>
  <si>
    <t>3_gelée</t>
  </si>
  <si>
    <t>03_vigilance</t>
  </si>
  <si>
    <t>03_pre, prairie</t>
  </si>
  <si>
    <t>3_taille B=3/4 ad</t>
  </si>
  <si>
    <t>4_avr</t>
  </si>
  <si>
    <t>_07c</t>
  </si>
  <si>
    <t>_07n</t>
  </si>
  <si>
    <t>310_Saint Michel L'Observatoire # smichel_04</t>
  </si>
  <si>
    <t>132_Chorges # chorges_05</t>
  </si>
  <si>
    <t>118_Saint-Remeze # stremeze_07</t>
  </si>
  <si>
    <t>307_Loches # loches_10</t>
  </si>
  <si>
    <t>205_Les Casses # casses_11</t>
  </si>
  <si>
    <t>148_Belugue # belugue_13</t>
  </si>
  <si>
    <t>153_Aramon # aramon_30</t>
  </si>
  <si>
    <t>11_Gic-Auta, Beauville, Cambiac # becam_31</t>
  </si>
  <si>
    <t>266_Miramont D'Astarac # miramont_32</t>
  </si>
  <si>
    <t>55_Landerrouat # landerrouat_33</t>
  </si>
  <si>
    <t>164_Capestang # capestang_34</t>
  </si>
  <si>
    <t>51_Sainte-Enimie # enimie_48</t>
  </si>
  <si>
    <t>93_Calce # calce_66</t>
  </si>
  <si>
    <t>304_Monts Du Lyonnais # lyonnais_69</t>
  </si>
  <si>
    <t>191_Mezens # mezens_81</t>
  </si>
  <si>
    <t>188_Escarcets # escarcets_83</t>
  </si>
  <si>
    <t>273_Ouest # puimoisson2_04</t>
  </si>
  <si>
    <t>227_La Batie-Vieille # batie_vieille_05</t>
  </si>
  <si>
    <t>70_Saint-Ferreol # bsa4_07</t>
  </si>
  <si>
    <t>465_Loches # loches_10</t>
  </si>
  <si>
    <t>440_Aussieres-Nord # aussieres1_11</t>
  </si>
  <si>
    <t>378_Colline_A # aureille2_13</t>
  </si>
  <si>
    <t>165_A # donzere1_26</t>
  </si>
  <si>
    <t>228_Allegres Les Fumades # alleglf_30</t>
  </si>
  <si>
    <t>54_Beauville, Cambiac # becam_31</t>
  </si>
  <si>
    <t>138_Lasseran # lasseran_32</t>
  </si>
  <si>
    <t>285_Landerrouat # landerrouat_33</t>
  </si>
  <si>
    <t>87_Brenas # brenas_34</t>
  </si>
  <si>
    <t>298_Mas Camargue # camargue_48</t>
  </si>
  <si>
    <t>255_Calce # calce_66</t>
  </si>
  <si>
    <t>462_Monts-Du-Lyonnais # lyonnais_69</t>
  </si>
  <si>
    <t>150_Mezens # mezens_81</t>
  </si>
  <si>
    <t>206_Escarcets # escarcets_83</t>
  </si>
  <si>
    <t>99_Est Chasse # luberon3_84</t>
  </si>
  <si>
    <t>495_Casasco_d # casasco4_it</t>
  </si>
  <si>
    <t>502_Tavora_managed # tavora2</t>
  </si>
  <si>
    <t>4_chaud</t>
  </si>
  <si>
    <t>4_plus des 3/4 du ciel</t>
  </si>
  <si>
    <t>3_neige</t>
  </si>
  <si>
    <t>3_très fort</t>
  </si>
  <si>
    <t>0_sans les précédents</t>
  </si>
  <si>
    <t>4_givre</t>
  </si>
  <si>
    <t>04_chant</t>
  </si>
  <si>
    <t>04_ble</t>
  </si>
  <si>
    <t>4_taille A=adulte</t>
  </si>
  <si>
    <t>5_mai</t>
  </si>
  <si>
    <t>_10c</t>
  </si>
  <si>
    <t>_10n</t>
  </si>
  <si>
    <t>36_Montgardin # montgardin_05</t>
  </si>
  <si>
    <t>193_Les Vans # vans_07</t>
  </si>
  <si>
    <t>87_Castelnaudary # casteln_11</t>
  </si>
  <si>
    <t>63_Grandes Cabanes # cabanes_13</t>
  </si>
  <si>
    <t>154_Asperes # asperes_30</t>
  </si>
  <si>
    <t>92_Gic Auta, Belesta-En-Lauragais, Mourville-Hautes # belmh_31</t>
  </si>
  <si>
    <t>57_Saint-Puy # puy_32</t>
  </si>
  <si>
    <t>30_Massugas # massugas_33</t>
  </si>
  <si>
    <t>129_Gic Des Capitelles # capitelles_34</t>
  </si>
  <si>
    <t>77_Estables # estables_48</t>
  </si>
  <si>
    <t>125_Canet # canet_66</t>
  </si>
  <si>
    <t>174_Bois D'Oingt # oingt_69</t>
  </si>
  <si>
    <t>22_Faron # faron_83</t>
  </si>
  <si>
    <t>438_Revest des Brousses # revbrous_04</t>
  </si>
  <si>
    <t>253_1 # chorges1_05</t>
  </si>
  <si>
    <t>143_Pranles # pranles_07</t>
  </si>
  <si>
    <t>450_Aussieres_Sud # aussieres2_11</t>
  </si>
  <si>
    <t>377_Plaine # aureille3_13</t>
  </si>
  <si>
    <t>162_E # donzere5_26</t>
  </si>
  <si>
    <t>229_Bois # aramon1_30</t>
  </si>
  <si>
    <t>95_Belesta-En-Lauragais, Mourville-Hautes # belmh_31</t>
  </si>
  <si>
    <t>415_Mauve # mauve_32</t>
  </si>
  <si>
    <t>3_Massugas # massugas_33</t>
  </si>
  <si>
    <t>379_Cabre # cabre_34</t>
  </si>
  <si>
    <t>252_La Canourgue # canourgue_48</t>
  </si>
  <si>
    <t>211_Canet # canet_66</t>
  </si>
  <si>
    <t>187_Bois D'Oingt # oingt_69</t>
  </si>
  <si>
    <t>56_Faron # faron_83</t>
  </si>
  <si>
    <t>77_Zone Test Ancienne # luberon4_84</t>
  </si>
  <si>
    <t>489_Cassano_a # cassano1_it</t>
  </si>
  <si>
    <t>4_grêle</t>
  </si>
  <si>
    <t>05_couvaison</t>
  </si>
  <si>
    <t>05_autre cereale</t>
  </si>
  <si>
    <t>5_taille non précisée</t>
  </si>
  <si>
    <t>6_juin</t>
  </si>
  <si>
    <t>_11c</t>
  </si>
  <si>
    <t>_11n</t>
  </si>
  <si>
    <t>257_Cavanac # cavanac_11</t>
  </si>
  <si>
    <t>74_Carpiagne # carpiagne_13</t>
  </si>
  <si>
    <t>155_Aujargues # aujargues_30</t>
  </si>
  <si>
    <t>37_Gic-Gtc, Bouloc, Villaudric # bouvi_31</t>
  </si>
  <si>
    <t>97_Pellegrue # pellegrue_33</t>
  </si>
  <si>
    <t>100_La Caunette # caunette_34</t>
  </si>
  <si>
    <t>180_Finialette # finialette_48</t>
  </si>
  <si>
    <t>170_Canohes # canohes_66</t>
  </si>
  <si>
    <t>81_Pierres-Dorees # pdorees_69</t>
  </si>
  <si>
    <t>141_Ginasservis # ginasservis_83</t>
  </si>
  <si>
    <t>468_Saint Michel Observatoire # smich_04</t>
  </si>
  <si>
    <t>39_2 # chorges2_05</t>
  </si>
  <si>
    <t>154_Saint-Cyr # stcyr_07</t>
  </si>
  <si>
    <t>25_Capendu # capendu_11</t>
  </si>
  <si>
    <t>73_Tapie # aureille4_13</t>
  </si>
  <si>
    <t>491_F # donzere6_26</t>
  </si>
  <si>
    <t>61_Plaine # aramon2_30</t>
  </si>
  <si>
    <t>240_Bouloc, Villandric # bouvi_31</t>
  </si>
  <si>
    <t>371_Miramont D'Astarac # miramont_32</t>
  </si>
  <si>
    <t>286_Pellegrue # pellegrue_33</t>
  </si>
  <si>
    <t>212_Cabrieres # cabrieres_34</t>
  </si>
  <si>
    <t>14_Cubiere # cubiere_48</t>
  </si>
  <si>
    <t>110_Est # canohes1_66</t>
  </si>
  <si>
    <t>300_Pierre-Dorees # pdorees_69</t>
  </si>
  <si>
    <t>219_Plaine # ginasservis1_83</t>
  </si>
  <si>
    <t>83_Zone Test Ancienne # luberon5_84</t>
  </si>
  <si>
    <t>499_Cassano_b # cassano2_it</t>
  </si>
  <si>
    <t>06_repos couche</t>
  </si>
  <si>
    <t>06_bambouseraie</t>
  </si>
  <si>
    <t>6_aucun jeune</t>
  </si>
  <si>
    <t>7_juil</t>
  </si>
  <si>
    <t>_12c</t>
  </si>
  <si>
    <t>_12n</t>
  </si>
  <si>
    <t>8_Coustouge # coustouge_11</t>
  </si>
  <si>
    <t>272_Rn_Coussouls_De_Crau # crau_13</t>
  </si>
  <si>
    <t>320_Barjac # barjac_30</t>
  </si>
  <si>
    <t>23_Gic-Girou Saune, Bourg-Saint-Bernard, Saussens # bsbs_31</t>
  </si>
  <si>
    <t>196_Soussac # soussac_33</t>
  </si>
  <si>
    <t>166_Cazouls-D'Herault # cazhe_34</t>
  </si>
  <si>
    <t>43_L'Hermet # hermet_48</t>
  </si>
  <si>
    <t>235_Cases_De_Pene # cases_66</t>
  </si>
  <si>
    <t>89_Plateaux-Du-Pilat # pilat_69</t>
  </si>
  <si>
    <t>184_Cap Lardier # lardier_83</t>
  </si>
  <si>
    <t>158_3 # chorges3_05</t>
  </si>
  <si>
    <t>159_Saint-Remeze # stremeze_07</t>
  </si>
  <si>
    <t>289_Les Casses # casses_11</t>
  </si>
  <si>
    <t>118_Barasse # barasse_13</t>
  </si>
  <si>
    <t>492_G # donzere7_26</t>
  </si>
  <si>
    <t>232_Asperes # asperes_30</t>
  </si>
  <si>
    <t>242_Bourg-Saint-Bernard, Saussens # bsbs_31</t>
  </si>
  <si>
    <t>4_Sud # puy1_32</t>
  </si>
  <si>
    <t>20_Soussac # soussac_33</t>
  </si>
  <si>
    <t>251_Capestang # capestang_34</t>
  </si>
  <si>
    <t>299_Nord # enimie1_48</t>
  </si>
  <si>
    <t>111_Ouest # canohes2_66</t>
  </si>
  <si>
    <t>303_Plateaux-Du-Pilat # pilat_69</t>
  </si>
  <si>
    <t>220_Bois # ginasservis2_83</t>
  </si>
  <si>
    <t>35_Ouest Chasse # luberon6_84</t>
  </si>
  <si>
    <t>500_Cassano_c # cassano3_it</t>
  </si>
  <si>
    <t>07_perchée</t>
  </si>
  <si>
    <t>07_autre graminee (sorgho, ..)</t>
  </si>
  <si>
    <t>8_aout</t>
  </si>
  <si>
    <t>_13c</t>
  </si>
  <si>
    <t>_13n</t>
  </si>
  <si>
    <t>187_Cuxac-D'Aude # cuxac_11</t>
  </si>
  <si>
    <t>76_Crau-Ccr # crau_ccr_13</t>
  </si>
  <si>
    <t>156_Baron # baron_30</t>
  </si>
  <si>
    <t>24_Gic-Auta, Le-Cabanial, Saint-Julia # cabanial_31</t>
  </si>
  <si>
    <t>165_Cazouls # cazouls_34</t>
  </si>
  <si>
    <t>121_Mont Lozere # mont_lozere_48</t>
  </si>
  <si>
    <t>172_Castelnou, Sainte-Colombe # cassc_66</t>
  </si>
  <si>
    <t>44_Plaine Des Cheres # plcheres_69</t>
  </si>
  <si>
    <t>173_Le Muy # muy_83</t>
  </si>
  <si>
    <t>166_4 # chorges4_05</t>
  </si>
  <si>
    <t>13_Est # vans1_07</t>
  </si>
  <si>
    <t>109_Est # casteln1_11</t>
  </si>
  <si>
    <t>51_Belugue # belugue_13</t>
  </si>
  <si>
    <t>234_Aujargues # aujargues_30</t>
  </si>
  <si>
    <t>153_Le Cabanial, Saint-Julia # cabanial_31</t>
  </si>
  <si>
    <t>97_Nord # puy2_32</t>
  </si>
  <si>
    <t>57_La Caunette # caunette_34</t>
  </si>
  <si>
    <t>41_Ouest # enimie2_48</t>
  </si>
  <si>
    <t>333_cases # cases_66</t>
  </si>
  <si>
    <t>301_Plaine Des Cheres # plcheres_69</t>
  </si>
  <si>
    <t>204_Cap Lardier # lardier_83</t>
  </si>
  <si>
    <t>69_Ouest Reserve # luberon7_84</t>
  </si>
  <si>
    <t>488_Rivalta_a # rivalta1_it</t>
  </si>
  <si>
    <t>08_prise de nourriture</t>
  </si>
  <si>
    <t>08_luzerne</t>
  </si>
  <si>
    <t>9_sep</t>
  </si>
  <si>
    <t>_24c</t>
  </si>
  <si>
    <t>_24n</t>
  </si>
  <si>
    <t>9_Ferrals-Les-Corbieres # felco_11</t>
  </si>
  <si>
    <t>134_Eygalieres # eygalieres_13</t>
  </si>
  <si>
    <t>18_Barjac, Saint-Privat-De-Champclos # barspc_30</t>
  </si>
  <si>
    <t>58_Gic-Hers-Ariege, Calmont # calmont_31</t>
  </si>
  <si>
    <t>78_Cebazan # cebazan_34</t>
  </si>
  <si>
    <t>236_Cerbere # cerbe_66</t>
  </si>
  <si>
    <t>54_Plateau-Mornantais # plmornantais_69</t>
  </si>
  <si>
    <t>194_Pierrefeu # pierrefeu_83</t>
  </si>
  <si>
    <t>7_Montgardin # montgardin_05</t>
  </si>
  <si>
    <t>416_Ouest # vans2_07</t>
  </si>
  <si>
    <t>250_Ouest # casteln2_11</t>
  </si>
  <si>
    <t>247_Grandes Cabannes # cabanes_13</t>
  </si>
  <si>
    <t>485_Barjac # barjac_30</t>
  </si>
  <si>
    <t>90_Sud # calmont1_31</t>
  </si>
  <si>
    <t>197_Sud # caux1_34</t>
  </si>
  <si>
    <t>19_Sud # enimie3_48</t>
  </si>
  <si>
    <t>256_Castelnou, Sainte-Colombe # cassc_66</t>
  </si>
  <si>
    <t>302_Plateau-Mornantais # plmornantais_69</t>
  </si>
  <si>
    <t>304_Sud # muy1_83</t>
  </si>
  <si>
    <t>48_1 # sault1_84</t>
  </si>
  <si>
    <t>496_Rivalta_b # rivalta2_it</t>
  </si>
  <si>
    <t>09_accouplement</t>
  </si>
  <si>
    <t>09_autre legumineuse</t>
  </si>
  <si>
    <t>10_oct</t>
  </si>
  <si>
    <t>_26c</t>
  </si>
  <si>
    <t>_26n</t>
  </si>
  <si>
    <t>29_Lasbordes # lasbordes_11</t>
  </si>
  <si>
    <t>175_Fontvieille # fontvieille_13</t>
  </si>
  <si>
    <t>157_Bellegarde # bellegarde_30</t>
  </si>
  <si>
    <t>39_Gic-Gtc, Castelnau-D'Entretefonds # castelnau_31</t>
  </si>
  <si>
    <t>200_Saint-Chinian # chinian_34</t>
  </si>
  <si>
    <t>171_Claira # claira_66</t>
  </si>
  <si>
    <t>91_Soucieu # soucieu_69</t>
  </si>
  <si>
    <t>116_Porquerolles # porquerolles_83</t>
  </si>
  <si>
    <t>401_Cav # cav_11</t>
  </si>
  <si>
    <t>419_Calissane # calissane_13</t>
  </si>
  <si>
    <t>233_Baron # baron_30</t>
  </si>
  <si>
    <t>396_Nord # calmont2_31</t>
  </si>
  <si>
    <t>203_Nord # caux2_34</t>
  </si>
  <si>
    <t>200_Estables # estables_48</t>
  </si>
  <si>
    <t>334_cerbere # cerbe_66</t>
  </si>
  <si>
    <t>145_Soucieu # soucieu_69</t>
  </si>
  <si>
    <t>108_Centre # muy2_83</t>
  </si>
  <si>
    <t>142_2 # sault2_84</t>
  </si>
  <si>
    <t>497_Rivalta_c # rivalta3_it</t>
  </si>
  <si>
    <t>10_abreuvement</t>
  </si>
  <si>
    <t>10_colza</t>
  </si>
  <si>
    <t>11_nov</t>
  </si>
  <si>
    <t>_2bc</t>
  </si>
  <si>
    <t>_2bn</t>
  </si>
  <si>
    <t>31_Laure-Minervois # laumv_11</t>
  </si>
  <si>
    <t>64_Lamanon # lamanon_13</t>
  </si>
  <si>
    <t>158_Bernis # bernis_30</t>
  </si>
  <si>
    <t>259_Gic_Hers Ariege_Cintegabelle # cintegab_31</t>
  </si>
  <si>
    <t>199_Saint-Christol # christol_34</t>
  </si>
  <si>
    <t>302_Corbere # corbere_66</t>
  </si>
  <si>
    <t>204_Puget-Ville # puget_83</t>
  </si>
  <si>
    <t>22_Coustouge # coustouge_11</t>
  </si>
  <si>
    <t>55_C # carpiagne1_13</t>
  </si>
  <si>
    <t>235_Barspc # barspc_30</t>
  </si>
  <si>
    <t>91_Castelnau-D'Estretefonts # castelnau_31</t>
  </si>
  <si>
    <t>259_Cazouls-D'Herault # cazhe_34</t>
  </si>
  <si>
    <t>132_Finialette # finialette_48</t>
  </si>
  <si>
    <t>84_Claira # claira_66</t>
  </si>
  <si>
    <t>112_Nord # muy3_83</t>
  </si>
  <si>
    <t>498_Rivalta_d # rivalta4_it</t>
  </si>
  <si>
    <t>11_autre</t>
  </si>
  <si>
    <t>11_tournesol</t>
  </si>
  <si>
    <t>12_dec</t>
  </si>
  <si>
    <t>_30c</t>
  </si>
  <si>
    <t>_30n</t>
  </si>
  <si>
    <t>261_Luc-Sur-Orbieu # lucso_11</t>
  </si>
  <si>
    <t>79_Maussane # maussane_13</t>
  </si>
  <si>
    <t>140_Le Cailar # cailar_30</t>
  </si>
  <si>
    <t>41_Gic-Petites-Gascognes, Drudas # drudas_31</t>
  </si>
  <si>
    <t>167_Combaillaux # combaillaux_34</t>
  </si>
  <si>
    <t>90_Elne # elne_66</t>
  </si>
  <si>
    <t>139_Recoux # recoux_83</t>
  </si>
  <si>
    <t>156_Cuxac D'Aude # cuxac_11</t>
  </si>
  <si>
    <t>257_Nc # carpiagne2_13</t>
  </si>
  <si>
    <t>237_Bellegarde # bellegarde_30</t>
  </si>
  <si>
    <t>403_Sud # cintegab1_31</t>
  </si>
  <si>
    <t>172_A # cazouls1_34</t>
  </si>
  <si>
    <t>32_Finialette # finialette2_48</t>
  </si>
  <si>
    <t>459_Corbere_Nord # corb1_66</t>
  </si>
  <si>
    <t>218_A # pierrefeu1_83</t>
  </si>
  <si>
    <t>12_mais</t>
  </si>
  <si>
    <t>_31c</t>
  </si>
  <si>
    <t>_31n</t>
  </si>
  <si>
    <t>32_Marcorignan # marcorignan_11</t>
  </si>
  <si>
    <t>99_Mouries # mouries_13</t>
  </si>
  <si>
    <t>114_Calvisson # calvisson_30</t>
  </si>
  <si>
    <t>211_Gic-Auta, Falga, Saint-Felix # fasfl_31</t>
  </si>
  <si>
    <t>149_Corneilhan # corneilhan_34</t>
  </si>
  <si>
    <t>237_Enveigt # enveigt_66</t>
  </si>
  <si>
    <t>124_Rians # rians_83</t>
  </si>
  <si>
    <t>72_Ferrals Les Corbieres # felco_11</t>
  </si>
  <si>
    <t>119_Cassis # cassis_13</t>
  </si>
  <si>
    <t>238_Bernis # bernis_30</t>
  </si>
  <si>
    <t>402_Nord # cintegab2_31</t>
  </si>
  <si>
    <t>185_B # cazouls2_34</t>
  </si>
  <si>
    <t>260_L'Hermet # hermet_48</t>
  </si>
  <si>
    <t>460_Corbere_Sud # corb2_66</t>
  </si>
  <si>
    <t>267_B # pierrefeu2_83</t>
  </si>
  <si>
    <t>13_culture a gibier</t>
  </si>
  <si>
    <t>_32c</t>
  </si>
  <si>
    <t>_32n</t>
  </si>
  <si>
    <t>47_Peyriac-De-Mer # peyriac_11</t>
  </si>
  <si>
    <t>83_Orgon # orgon_13</t>
  </si>
  <si>
    <t>160_Ceyrac # ceyrac_30</t>
  </si>
  <si>
    <t>40_Gic-Gtc, Fronton # fronton_31</t>
  </si>
  <si>
    <t>5_Vias-Coussergues # coussergues_34</t>
  </si>
  <si>
    <t>238_Espira_De_L_Agly # espiagly_66</t>
  </si>
  <si>
    <t>263_Saint-Hilaire # st_hilaire_83</t>
  </si>
  <si>
    <t>279_Lasbordes # lasbordes_11</t>
  </si>
  <si>
    <t>117_Ciotat # ciotat_13</t>
  </si>
  <si>
    <t>254_Le Cailar # cailar_30</t>
  </si>
  <si>
    <t>167_Drudas # drudas_31</t>
  </si>
  <si>
    <t>186_C # cazouls3_34</t>
  </si>
  <si>
    <t>5_Redoussas # redoussas_48</t>
  </si>
  <si>
    <t>133_Elne # elne_66</t>
  </si>
  <si>
    <t>137_Plaine-Breganconnet # porq_brg_83</t>
  </si>
  <si>
    <t>14_melon</t>
  </si>
  <si>
    <t>_33c</t>
  </si>
  <si>
    <t>_33n</t>
  </si>
  <si>
    <t>13_Pouzols-Minervois # pouzols_11</t>
  </si>
  <si>
    <t>95_Pichauris # pichauris_13</t>
  </si>
  <si>
    <t>20_Saint-Chaptes # chaptes_30</t>
  </si>
  <si>
    <t>131_Gic-Girou Saune, Gaure, Saint-Pierre # gausp_31</t>
  </si>
  <si>
    <t>66_Creissan # creissan_34</t>
  </si>
  <si>
    <t>239_Estagel # estag_66</t>
  </si>
  <si>
    <t>49_Thoronet # thoronet_83</t>
  </si>
  <si>
    <t>275_Laure-Minervois # laumv_11</t>
  </si>
  <si>
    <t>420_Cossure # cossure_13</t>
  </si>
  <si>
    <t>49_Calvisson # calvisson_30</t>
  </si>
  <si>
    <t>258_Falga # fasfl_31</t>
  </si>
  <si>
    <t>178_D # cazouls4_34</t>
  </si>
  <si>
    <t>335_Enveigt # env_66</t>
  </si>
  <si>
    <t>141_Plaine-Courtade # porq_cra_83</t>
  </si>
  <si>
    <t>15_tomate</t>
  </si>
  <si>
    <t>_34c</t>
  </si>
  <si>
    <t>_34n</t>
  </si>
  <si>
    <t>48_Rieux-Minervois # rieux_11</t>
  </si>
  <si>
    <t>73_Pn Des Calanques # pncal_13</t>
  </si>
  <si>
    <t>176_Estezargues # estezargues_30</t>
  </si>
  <si>
    <t>28_Gic-Girou Saune, Gragnague, Saint-Marcel-Paulel # grsmp_31</t>
  </si>
  <si>
    <t>15_Fabregues # fabregues_34</t>
  </si>
  <si>
    <t>185_Fourques # fourques_66</t>
  </si>
  <si>
    <t>372_Luc-Sur-Orbieu # lucso_11</t>
  </si>
  <si>
    <t>179_Sud # crau1_13</t>
  </si>
  <si>
    <t>120_Ceyrac # ceyrac_30</t>
  </si>
  <si>
    <t>52_Nord # fronton1_31</t>
  </si>
  <si>
    <t>114_Cebazan # cebazan_34</t>
  </si>
  <si>
    <t>336_espiagly # espiagly_66</t>
  </si>
  <si>
    <t>89_Plaine-Notre Dame # porq_nda_83</t>
  </si>
  <si>
    <t>16_maraichage autre</t>
  </si>
  <si>
    <t>7_plan quadrille</t>
  </si>
  <si>
    <t>_46c</t>
  </si>
  <si>
    <t>_46n</t>
  </si>
  <si>
    <t>84_Saint-Michel-De-Lanes # smichel_11</t>
  </si>
  <si>
    <t>133_Saragousse # saragousse_13</t>
  </si>
  <si>
    <t>88_Fontanes # fontanes_30</t>
  </si>
  <si>
    <t>33_Gic-Girou Saune, Lanta # lanta_31</t>
  </si>
  <si>
    <t>210_Felines-Minervois # felines_34</t>
  </si>
  <si>
    <t>240_Fuilla # fuilla_66</t>
  </si>
  <si>
    <t>277_Marcorignan # marcorignan_11</t>
  </si>
  <si>
    <t>177_Nord # crau2_13</t>
  </si>
  <si>
    <t>47_Saint-Chaptes # chaptes_30</t>
  </si>
  <si>
    <t>198_Sud # fronton2_31</t>
  </si>
  <si>
    <t>295_Saint-Chinian # chinian_34</t>
  </si>
  <si>
    <t>337_Estagel # estag_66</t>
  </si>
  <si>
    <t>81_Plaine-Porquerolles # porq_pqa_83</t>
  </si>
  <si>
    <t>17_terre nue</t>
  </si>
  <si>
    <t>8_observation continue</t>
  </si>
  <si>
    <t>_48c</t>
  </si>
  <si>
    <t>_48n</t>
  </si>
  <si>
    <t>109_Saint-Marcel-Sur-Aude # stmarcel_11</t>
  </si>
  <si>
    <t>17_Senas # senas_13</t>
  </si>
  <si>
    <t>34_Junas # junas_30</t>
  </si>
  <si>
    <t>262_Gic_Hers Ariege_Mauvaisin # mauv_31</t>
  </si>
  <si>
    <t>178_Frontignan # frontignan_34</t>
  </si>
  <si>
    <t>273_Lesquerdes # lesquerdes_66</t>
  </si>
  <si>
    <t>100_Peyriac-De-Mer # peyriac_11</t>
  </si>
  <si>
    <t>85_Centre # crau3_13</t>
  </si>
  <si>
    <t>196_Estezargues # estezargues_30</t>
  </si>
  <si>
    <t>94_Gaure, Saint-Pierre # gausp_31</t>
  </si>
  <si>
    <t>175_A # christol1_34</t>
  </si>
  <si>
    <t>208_Est # fourques_est_66</t>
  </si>
  <si>
    <t>307_1 # puget1_83</t>
  </si>
  <si>
    <t>18_vigne fil</t>
  </si>
  <si>
    <t>9_enquete agriculteurs</t>
  </si>
  <si>
    <t>_66c</t>
  </si>
  <si>
    <t>_66n</t>
  </si>
  <si>
    <t>82_Saint-Papoul # stpapoul_11</t>
  </si>
  <si>
    <t>72_Sainte-Victoire # stevictoire_13</t>
  </si>
  <si>
    <t>53_Listel # listel_30</t>
  </si>
  <si>
    <t>46_Gic-Auta, Montegut-Lauragais, Roumens # monro_31</t>
  </si>
  <si>
    <t>65_Vias-Jourdane # jourdane_34</t>
  </si>
  <si>
    <t>245_Maury # maury_66</t>
  </si>
  <si>
    <t>266_Pouzols Minervois # pouzols_11</t>
  </si>
  <si>
    <t>102_Nord # eygalieres1_13</t>
  </si>
  <si>
    <t>207_Fontanes # fontanes_30</t>
  </si>
  <si>
    <t>60_Gragnague, Saint-Marcel-Paulel # grsmp_31</t>
  </si>
  <si>
    <t>62_B # christol2_34</t>
  </si>
  <si>
    <t>205_Ouest # fourques_ouest_66</t>
  </si>
  <si>
    <t>308_2 # puget2_83</t>
  </si>
  <si>
    <t>19_vigne gobelet</t>
  </si>
  <si>
    <t>10_analyse tableau de chasse</t>
  </si>
  <si>
    <t>_69c</t>
  </si>
  <si>
    <t>_69n</t>
  </si>
  <si>
    <t>69_Villasavary # villasavary_11</t>
  </si>
  <si>
    <t>315_St_Paul_Les_Durance # stPaul_13</t>
  </si>
  <si>
    <t>12_La Mazenque # mazenque_30</t>
  </si>
  <si>
    <t>209_Gic Girou Saune, Montpitol, Verfeil # mover_31</t>
  </si>
  <si>
    <t>111_Lespignan # lespignan_34</t>
  </si>
  <si>
    <t>128_Montauriol # montauriol_66</t>
  </si>
  <si>
    <t>274_Nord # rieux1_11</t>
  </si>
  <si>
    <t>181_Sud # eygalieres2_13</t>
  </si>
  <si>
    <t>163_Gallician # gallician_30</t>
  </si>
  <si>
    <t>63_Lanta # lanta_31</t>
  </si>
  <si>
    <t>88_Combaillaux # combaillaux_34</t>
  </si>
  <si>
    <t>427_Fuilla # fuilla_66</t>
  </si>
  <si>
    <t>190_Recoux # recoux_83</t>
  </si>
  <si>
    <t>20_vigne (general)</t>
  </si>
  <si>
    <t>_79c</t>
  </si>
  <si>
    <t>_79n</t>
  </si>
  <si>
    <t>119_Villedubert # villedubert_11</t>
  </si>
  <si>
    <t>135_Saint-Remy-De-Provence # stremy_13</t>
  </si>
  <si>
    <t>85_Mejannes-Le-Clap # mejannes_30</t>
  </si>
  <si>
    <t>212_Gic Auta, Nogaret, Revel, Vaudreuille # norev_31</t>
  </si>
  <si>
    <t>107_Liausson # liausson_34</t>
  </si>
  <si>
    <t>244_Montescot # montescot_66</t>
  </si>
  <si>
    <t>27_Sud # rieux2_11</t>
  </si>
  <si>
    <t>475_Figuiere # figuiere_13</t>
  </si>
  <si>
    <t>50_Junas # junas_30</t>
  </si>
  <si>
    <t>367_Mauv # mauv_31</t>
  </si>
  <si>
    <t>144_Cn1 # corneilhan1_34</t>
  </si>
  <si>
    <t>425_Lesquerdes # lesquerdes_66</t>
  </si>
  <si>
    <t>58_Bois # rian1_83</t>
  </si>
  <si>
    <t>21_oliviers</t>
  </si>
  <si>
    <t>_81c</t>
  </si>
  <si>
    <t>_81n</t>
  </si>
  <si>
    <t>45_Villeneuve-Minervois # villemin_11</t>
  </si>
  <si>
    <t>264_Tour Du Valat # tourduvalat_13</t>
  </si>
  <si>
    <t>115_Montagnac # montagnac_30</t>
  </si>
  <si>
    <t>35_Gic-Girou Saune, Sainte-Foy-D'Aigrefeuille, Saint-Pierre-De-Lages # sfasp_31</t>
  </si>
  <si>
    <t>322_Loupian # loupian_34</t>
  </si>
  <si>
    <t>137_Montesquieu # montesquieu_66</t>
  </si>
  <si>
    <t>283_Saint-Michel-De-Lanes # smichel_11</t>
  </si>
  <si>
    <t>26_1 # fontvieille1_13</t>
  </si>
  <si>
    <t>78_Listel # listel_30</t>
  </si>
  <si>
    <t>65_Auta, Montegut # monro_31</t>
  </si>
  <si>
    <t>155_Cn2 # corneilhan2_34</t>
  </si>
  <si>
    <t>343_maury_ouest # maury1_66</t>
  </si>
  <si>
    <t>86_Plaine # rian2_83</t>
  </si>
  <si>
    <t>22_verger</t>
  </si>
  <si>
    <t>_82c</t>
  </si>
  <si>
    <t>_82n</t>
  </si>
  <si>
    <t>105_Montpezat # montpezat_30</t>
  </si>
  <si>
    <t>52_Gic-Girou Saune, Vallesvilles # vallesvilles_31</t>
  </si>
  <si>
    <t>101_Le Puech # lpuech_34</t>
  </si>
  <si>
    <t>243_Palau_Del_Vidre # palvidre_66</t>
  </si>
  <si>
    <t>278_Saint-Marcel-Sur-Aude # stmarcel_11</t>
  </si>
  <si>
    <t>75_2 # fontvieille2_13</t>
  </si>
  <si>
    <t>59_La Mazenque # mazenque_30</t>
  </si>
  <si>
    <t>269_Montpitol, Verfeil # mover_31</t>
  </si>
  <si>
    <t>42_Vias Coussergues # coussergues_34</t>
  </si>
  <si>
    <t>344_maury_est # maury2_66</t>
  </si>
  <si>
    <t>399_Sthil # sthil_83</t>
  </si>
  <si>
    <t>23_bande enherbee</t>
  </si>
  <si>
    <t>_83c</t>
  </si>
  <si>
    <t>_83n</t>
  </si>
  <si>
    <t>303_Nages Et Solorgues # nages_30</t>
  </si>
  <si>
    <t>206_Gic-Auta, Vaux # vaux_31</t>
  </si>
  <si>
    <t>62_Maraussan # maraussan_34</t>
  </si>
  <si>
    <t>305_Passa # passa_66</t>
  </si>
  <si>
    <t>174_Saint-Papoul # stpapoul_11</t>
  </si>
  <si>
    <t>74_3 # fontvieille3_13</t>
  </si>
  <si>
    <t>79_Mejannes Le Clap # mejannes_30</t>
  </si>
  <si>
    <t>263_Nogaret, Revel # norev_31</t>
  </si>
  <si>
    <t>180_Creissan # creissan_34</t>
  </si>
  <si>
    <t>23_Montauriol # montauriol_66</t>
  </si>
  <si>
    <t>64_Thoronet # thoronet_83</t>
  </si>
  <si>
    <t>24_haie</t>
  </si>
  <si>
    <t>_84c</t>
  </si>
  <si>
    <t>_84n</t>
  </si>
  <si>
    <t>19_Pompignan # pompignan_30</t>
  </si>
  <si>
    <t>50_Gic-Gtc, Villemur-Sur-Tarn # villemur_31</t>
  </si>
  <si>
    <t>103_Les Matelles # matelles_34</t>
  </si>
  <si>
    <t>241_Peyrestortes # peyrest_66</t>
  </si>
  <si>
    <t>33_Est # villasavary1_11</t>
  </si>
  <si>
    <t>131_Plaine-du-ris-fontasse # gardiole_centre_13</t>
  </si>
  <si>
    <t>276_A # montagnac1_30</t>
  </si>
  <si>
    <t>268_Revel, Vaudreuille # revau_31</t>
  </si>
  <si>
    <t>92_Fabregues # fabregues_34</t>
  </si>
  <si>
    <t>342_monte # monte_66</t>
  </si>
  <si>
    <t>25_steppe, coussouls</t>
  </si>
  <si>
    <t>_itc</t>
  </si>
  <si>
    <t>_itn</t>
  </si>
  <si>
    <t>86_Petit-Saint-Jean # psj_30</t>
  </si>
  <si>
    <t>67_Mireval # mireval_34</t>
  </si>
  <si>
    <t>242_Pezilla_La_Riviere # peziriv_66</t>
  </si>
  <si>
    <t>1_Nord # villasavary2_11</t>
  </si>
  <si>
    <t>126_Gardiole Onf # gardiole_onf_13</t>
  </si>
  <si>
    <t>21_B # montagnac2_30</t>
  </si>
  <si>
    <t>71_Sainte-Foy-D'Aigrefeuille, Saint-Pierre-De-Lages # sfasp_31</t>
  </si>
  <si>
    <t>262_Felines-Minervois # felines_34</t>
  </si>
  <si>
    <t>53_Montesquieu # montesquieu_66</t>
  </si>
  <si>
    <t>26_jachere</t>
  </si>
  <si>
    <t>_poc</t>
  </si>
  <si>
    <t>_pon</t>
  </si>
  <si>
    <t>38_Redessan # redessan_30</t>
  </si>
  <si>
    <t>112_Montagnac # montagnac_34</t>
  </si>
  <si>
    <t>246_Prats_De_Sournia # pratssour_66</t>
  </si>
  <si>
    <t>15_Ouest # villasavary3_11</t>
  </si>
  <si>
    <t>136_Chalabran_gineste # gardiole_sud_13</t>
  </si>
  <si>
    <t>315_Montpezat # montpezat_30</t>
  </si>
  <si>
    <t>170_Nord # sfelix1_31</t>
  </si>
  <si>
    <t>214_Fontes # fontes_34</t>
  </si>
  <si>
    <t>341_Palau # palau_66</t>
  </si>
  <si>
    <t>27_friche</t>
  </si>
  <si>
    <t>10_Sadoulet # sadoulet_30</t>
  </si>
  <si>
    <t>75_Montaud # montaud_34</t>
  </si>
  <si>
    <t>247_Rigarda # rigar_66</t>
  </si>
  <si>
    <t>17_Villedubert # villedubert_11</t>
  </si>
  <si>
    <t>486_Goudes # goudes_13</t>
  </si>
  <si>
    <t>461_Nages # nages_30</t>
  </si>
  <si>
    <t>209_Sud # sfelix2_31</t>
  </si>
  <si>
    <t>113_Frontignan # frontignan_34</t>
  </si>
  <si>
    <t>463_Passa_1 # passa1_66</t>
  </si>
  <si>
    <t>28_lande</t>
  </si>
  <si>
    <t>25_Souvignargues # souvignargues_30</t>
  </si>
  <si>
    <t>321_Montblanc # montblanc_34</t>
  </si>
  <si>
    <t>258_Rivesaltes # rivesaltes_66</t>
  </si>
  <si>
    <t>11_Villeneuve Minervois # villemin_11</t>
  </si>
  <si>
    <t>189_Lamanon # lamanon_13</t>
  </si>
  <si>
    <t>66_Pompignan # pompignan_30</t>
  </si>
  <si>
    <t>129_Vallesvilles # vallesvilles_31</t>
  </si>
  <si>
    <t>124_Gabian # gabian_34</t>
  </si>
  <si>
    <t>339_peyrest # peyrest_66</t>
  </si>
  <si>
    <t>29_ligneux bas</t>
  </si>
  <si>
    <t>122_Sumene # sumene_30</t>
  </si>
  <si>
    <t>198_Vias-Montmarin # montmarin_34</t>
  </si>
  <si>
    <t>80_Rodes # rodes_66</t>
  </si>
  <si>
    <t>116_Luminy # luminy_13</t>
  </si>
  <si>
    <t>28_Petit-Saint-Jean # psj_30</t>
  </si>
  <si>
    <t>195_Vaux # vaux_31</t>
  </si>
  <si>
    <t>152_Jourdane # jourdane_34</t>
  </si>
  <si>
    <t>340_Pezilla_La_Riviere # peziriv_66</t>
  </si>
  <si>
    <t>30_ligneux hauts</t>
  </si>
  <si>
    <t>71_Saint-Theodorit # theodorit_30</t>
  </si>
  <si>
    <t>117_Montpeyroux # montpeyroux_34</t>
  </si>
  <si>
    <t>275_Saint-Arnac # st_arnac_66</t>
  </si>
  <si>
    <t>188_Maussane # maussane_13</t>
  </si>
  <si>
    <t>281_Redessan # redessan_30</t>
  </si>
  <si>
    <t>270_Verfeil # verfeil_31</t>
  </si>
  <si>
    <t>36_Nord # lespignan1_34</t>
  </si>
  <si>
    <t>345_pratsso # pratsso_66</t>
  </si>
  <si>
    <t>31_maquis, garrigue</t>
  </si>
  <si>
    <t xml:space="preserve">   </t>
  </si>
  <si>
    <t>138_Valliguieres # valliguieres_30</t>
  </si>
  <si>
    <t>70_Murviel-Les-Montpellier # murvlm_34</t>
  </si>
  <si>
    <t>268_Saint-Jean-Lasseille # st_jean_lasseille_66</t>
  </si>
  <si>
    <t>230_Nord # mouries1_13</t>
  </si>
  <si>
    <t>67_Sadoulet # sadoulet_30</t>
  </si>
  <si>
    <t>148_Est # villemur1_31</t>
  </si>
  <si>
    <t>306_Sud # lespignan2_34</t>
  </si>
  <si>
    <t>346_rigarda # rigar_66</t>
  </si>
  <si>
    <t>32_bois, foret</t>
  </si>
  <si>
    <t>195_Vallongue # vallongue_30</t>
  </si>
  <si>
    <t>323_Nissan_Enserune # nissan_34</t>
  </si>
  <si>
    <t>274_Saint-Genis-Des-Fontaines # stgenis_66</t>
  </si>
  <si>
    <t>201_Sud # mouries2_13</t>
  </si>
  <si>
    <t>18_Souvignargues # souvignargues_30</t>
  </si>
  <si>
    <t>151_Ouest # villemur2_31</t>
  </si>
  <si>
    <t>221_Lezignan La Cebe # lezignan_34</t>
  </si>
  <si>
    <t>360_Rivsa # rivsa_66</t>
  </si>
  <si>
    <t>33_lagune epuration</t>
  </si>
  <si>
    <t>120_Vauvert # vauvert_30</t>
  </si>
  <si>
    <t>108_Olonzac # olonzac_34</t>
  </si>
  <si>
    <t>249_Sainte_Marie # stmarie_66</t>
  </si>
  <si>
    <t>424_Negries Negreiron # negries_13</t>
  </si>
  <si>
    <t>80_Sumene # sumene_30</t>
  </si>
  <si>
    <t>293_Liausson # liausson_34</t>
  </si>
  <si>
    <t>103_Rodes # rodes_66</t>
  </si>
  <si>
    <t>34_parc a toros</t>
  </si>
  <si>
    <t>183_Pailhes # pailhes_34</t>
  </si>
  <si>
    <t>250_Tarerach # tarerach_66</t>
  </si>
  <si>
    <t>311_Est # orgon1_13</t>
  </si>
  <si>
    <t>284_Saint-Theodorit # theodorit_30</t>
  </si>
  <si>
    <t>481_Loupian # loupian_34</t>
  </si>
  <si>
    <t>428_Saint-Arnac # st_arnac_66</t>
  </si>
  <si>
    <t>35_champs</t>
  </si>
  <si>
    <t>317_Pomerols # pomerols_34</t>
  </si>
  <si>
    <t>313_Thuir # thuir_66</t>
  </si>
  <si>
    <t>310_Ouest # orgon2_13</t>
  </si>
  <si>
    <t>40_Valliguieres # valliguieres_30</t>
  </si>
  <si>
    <t>282_Le Puech # lpuech_34</t>
  </si>
  <si>
    <t>426_Saint-Genis-Des-Fontaines # stgenis_66</t>
  </si>
  <si>
    <t>36_labour, terre nue</t>
  </si>
  <si>
    <t>6_Vias-Preignes # preignes_34</t>
  </si>
  <si>
    <t>251_Torreilles # torreilles_66</t>
  </si>
  <si>
    <t>417_Peaudemeau # peaudemeau_13</t>
  </si>
  <si>
    <t>37_Vallongue # vallongue_30</t>
  </si>
  <si>
    <t>297_Maraussan # maraussan_34</t>
  </si>
  <si>
    <t>405_Stjlas # stjlas_66</t>
  </si>
  <si>
    <t>308_Puechabon # puechabon_34</t>
  </si>
  <si>
    <t>306_Tresserre # tresserre_66</t>
  </si>
  <si>
    <t>191_Pca # pichauris1_13</t>
  </si>
  <si>
    <t>164_Vauvert # vauvert_30</t>
  </si>
  <si>
    <t>215_Margon # margon_34</t>
  </si>
  <si>
    <t>356_stmarie # stmarie_66</t>
  </si>
  <si>
    <t>4_Puisserguier # puisserguier_34</t>
  </si>
  <si>
    <t>248_Villemolaque # villmo_66</t>
  </si>
  <si>
    <t>193_Pcb # pichauris2_13</t>
  </si>
  <si>
    <t>290_Les Matelles # matelles_34</t>
  </si>
  <si>
    <t>355_Tarerach # tarer_66</t>
  </si>
  <si>
    <t>3_Quarante # quarante_34</t>
  </si>
  <si>
    <t>314_Villeneuve_De_La_Raho # villra_66</t>
  </si>
  <si>
    <t>130_Pcc # pichauris3_13</t>
  </si>
  <si>
    <t>171_Mireval # mireval_34</t>
  </si>
  <si>
    <t>471_Thuir_1 # thuir1_66</t>
  </si>
  <si>
    <t>316_Stecroix-Quintillargues # quintil_34</t>
  </si>
  <si>
    <t>252_Villelongue_De_La_Salanque # villsal_66</t>
  </si>
  <si>
    <t>313_Saragousse # saragousse_13</t>
  </si>
  <si>
    <t>288_Montagnac # montagnac_34</t>
  </si>
  <si>
    <t>354_torreilles # torr_66</t>
  </si>
  <si>
    <t>106_Les Rives # rives_34</t>
  </si>
  <si>
    <t>147_La Cabre # senas1_13</t>
  </si>
  <si>
    <t>292_Montaud # montaud_34</t>
  </si>
  <si>
    <t>464_Tresserre # tresserre_66</t>
  </si>
  <si>
    <t>309_Mas_Du_Rouquet # rouquet_34</t>
  </si>
  <si>
    <t>46_Grand Vallon # senas2_13</t>
  </si>
  <si>
    <t>480_Montblanc # montblanc_34</t>
  </si>
  <si>
    <t>351_villmo # villmo_66</t>
  </si>
  <si>
    <t>189_Saint-Pierre-De-La-Fage # spdlf_34</t>
  </si>
  <si>
    <t>24_Durance # senas3_13</t>
  </si>
  <si>
    <t>29_Vias Montmarin # montmarin_34</t>
  </si>
  <si>
    <t>472_Villra # villra_66</t>
  </si>
  <si>
    <t>192_Teyran # teyran_34</t>
  </si>
  <si>
    <t>115_Spcr # spcr_13</t>
  </si>
  <si>
    <t>194_Nord # montpeyroux1_34</t>
  </si>
  <si>
    <t>352_Villsal # villsal_66</t>
  </si>
  <si>
    <t>311_Thezan # thezan_34</t>
  </si>
  <si>
    <t>477_Saint_Paul # stpaul_13</t>
  </si>
  <si>
    <t>34_Sud # montpeyroux2_34</t>
  </si>
  <si>
    <t>318_Tourbes # tourbes_34</t>
  </si>
  <si>
    <t>107_Colline # stremy1_13</t>
  </si>
  <si>
    <t>128_Murviel-Les-Montpellier # murvlm_34</t>
  </si>
  <si>
    <t>127_Saint-Jean-De-Vedas # vedas_34</t>
  </si>
  <si>
    <t>183_Plaine # stremy2_13</t>
  </si>
  <si>
    <t>217_Sud # neffies1_34</t>
  </si>
  <si>
    <t>201_Vendres # vendres_34</t>
  </si>
  <si>
    <t>476_Svb # svb_13</t>
  </si>
  <si>
    <t>261_Nord # neffies2_34</t>
  </si>
  <si>
    <t>202_Verargues # verargues_34</t>
  </si>
  <si>
    <t>314_Beaurecueil # svbrc_13</t>
  </si>
  <si>
    <t>482_Nissan_Enserune # nissan_34</t>
  </si>
  <si>
    <t>197_Vias # vias_34</t>
  </si>
  <si>
    <t>309_La Bugadiere # svbu_13</t>
  </si>
  <si>
    <t>192_Olonzac # olonzac_34</t>
  </si>
  <si>
    <t>319_Villeveyrac # villeveyrac_34</t>
  </si>
  <si>
    <t>312_Les Masques # svma_13</t>
  </si>
  <si>
    <t>265_Za # pailhes1_34</t>
  </si>
  <si>
    <t>68_Villeneuve-Les-Maguelone # vilmag_34</t>
  </si>
  <si>
    <t>44_Roqueshautes # svrh_13</t>
  </si>
  <si>
    <t>264_Zna # pailhes2_34</t>
  </si>
  <si>
    <t>280_Suberoque # svsub_13</t>
  </si>
  <si>
    <t>483_Pomerols # pomerols_34</t>
  </si>
  <si>
    <t>368_Tour Du Valat # tourduvalat_13</t>
  </si>
  <si>
    <t>123_Pouzolles # pouzolles_34</t>
  </si>
  <si>
    <t>168_Vieux # preignes1_34</t>
  </si>
  <si>
    <t>169_Neuf # preignes2_34</t>
  </si>
  <si>
    <t>466_Puechabon # puechabon_34</t>
  </si>
  <si>
    <t>294_Puisserguier # puisserguier_34</t>
  </si>
  <si>
    <t>305_Quarante # quarante_34</t>
  </si>
  <si>
    <t>478_Stecroix_Quintillargues # quintil_34</t>
  </si>
  <si>
    <t>291_Les Rives # rives_34</t>
  </si>
  <si>
    <t>121_Roujan # roujan_34</t>
  </si>
  <si>
    <t>467_Mas_Du_Rouquet # rouquet_34</t>
  </si>
  <si>
    <t>296_Saint-Pierre-De-La-Fage # spdlf_34</t>
  </si>
  <si>
    <t>43_Teyran # teyran_34</t>
  </si>
  <si>
    <t>469_Thezan # thezan_34</t>
  </si>
  <si>
    <t>479_Tourbes # tourbes_34</t>
  </si>
  <si>
    <t>10_Saint-Jean-De-Vedas # vedas_34</t>
  </si>
  <si>
    <t>122_Vendres # vendres_34</t>
  </si>
  <si>
    <t>125_Verargues # verargues_34</t>
  </si>
  <si>
    <t>272_Vias # vias_34</t>
  </si>
  <si>
    <t>484_Villeveyrac # villeveyrac_34</t>
  </si>
  <si>
    <t>45_Villeneuve Les Maguelone # vilmag_34</t>
  </si>
  <si>
    <t>3_plq</t>
  </si>
  <si>
    <t>nom_secteur</t>
  </si>
  <si>
    <t>nom_site</t>
  </si>
  <si>
    <t>Vias Coussergues</t>
  </si>
  <si>
    <t>Vias-Coussergues</t>
  </si>
  <si>
    <t>La Batie-Neuve</t>
  </si>
  <si>
    <t>Fontes</t>
  </si>
  <si>
    <t>Gic Des Capitelles</t>
  </si>
  <si>
    <t>peyrest</t>
  </si>
  <si>
    <t>Mont LozÃ¨re</t>
  </si>
  <si>
    <t>L'Hermet</t>
  </si>
  <si>
    <t>Plateau-Mornantais</t>
  </si>
  <si>
    <t>Tour Du Valat</t>
  </si>
  <si>
    <t>Cheval Blanc</t>
  </si>
  <si>
    <t>Pcc</t>
  </si>
  <si>
    <t>Pichauris</t>
  </si>
  <si>
    <t>Pcb</t>
  </si>
  <si>
    <t>Belugue</t>
  </si>
  <si>
    <t>rigarda</t>
  </si>
  <si>
    <t>C</t>
  </si>
  <si>
    <t>Carpiagne</t>
  </si>
  <si>
    <t>Estezargues</t>
  </si>
  <si>
    <t>A</t>
  </si>
  <si>
    <t>Pierrefeu</t>
  </si>
  <si>
    <t>Gic-Petites-Gascognes, Drudas</t>
  </si>
  <si>
    <t>Colline-Na</t>
  </si>
  <si>
    <t>Darbousset</t>
  </si>
  <si>
    <t>Neuf</t>
  </si>
  <si>
    <t>Vias-Preignes</t>
  </si>
  <si>
    <t>Chavagnac</t>
  </si>
  <si>
    <t>Sainte-Enimie</t>
  </si>
  <si>
    <t>Arbois</t>
  </si>
  <si>
    <t>Castelnau-D'EstrÃ©tefonts</t>
  </si>
  <si>
    <t>Gic-Gtc, Castelnau-D'EntrÃ©tefonds</t>
  </si>
  <si>
    <t>La Batie-Vieille</t>
  </si>
  <si>
    <t>Escarcets</t>
  </si>
  <si>
    <t>B</t>
  </si>
  <si>
    <t>Cazouls</t>
  </si>
  <si>
    <t>Est Ancienne RÃ©serve</t>
  </si>
  <si>
    <t>Fd_petit_luberon</t>
  </si>
  <si>
    <t>Finialette</t>
  </si>
  <si>
    <t>Mauv</t>
  </si>
  <si>
    <t>Gic_Hers Ariege_Mauvaisin</t>
  </si>
  <si>
    <t>DonzÃ¨re Mondragon</t>
  </si>
  <si>
    <t>villmo</t>
  </si>
  <si>
    <t>Maussane</t>
  </si>
  <si>
    <t>Saragousse</t>
  </si>
  <si>
    <t>Villeneuve LÃ¨s Maguelone</t>
  </si>
  <si>
    <t>Nogaret, Revel</t>
  </si>
  <si>
    <t>Gic Auta, Nogaret, Revel, Vaudreuille</t>
  </si>
  <si>
    <t>Pierre-DorÃ©es</t>
  </si>
  <si>
    <t>Pierres-DorÃ©es</t>
  </si>
  <si>
    <t>Castelnou, Sainte-Colombe</t>
  </si>
  <si>
    <t>Lezignan La CÃ¨be</t>
  </si>
  <si>
    <t>Gardiole Onf</t>
  </si>
  <si>
    <t>Pn Des Calanques</t>
  </si>
  <si>
    <t>Gragnague, Saint-Marcel-Paulel</t>
  </si>
  <si>
    <t>Gic-Girou Saune, Gragnague, Saint-Marcel-Paulel</t>
  </si>
  <si>
    <t>Montesquieu</t>
  </si>
  <si>
    <t>Colle Noire</t>
  </si>
  <si>
    <t>AllÃ¨gres Les Fumades</t>
  </si>
  <si>
    <t>AllÃ¨gres-Les-Fumades</t>
  </si>
  <si>
    <t>Gic-Gtc, Villemur-Sur-Tarn</t>
  </si>
  <si>
    <t>Nc</t>
  </si>
  <si>
    <t>Belesta-En-Lauragais, Mourville-Hautes</t>
  </si>
  <si>
    <t>Gic Auta, Belesta-En-Lauragais, Mourville-Hautes</t>
  </si>
  <si>
    <t>Faron</t>
  </si>
  <si>
    <t>Revel, Vaudreuille</t>
  </si>
  <si>
    <t>E</t>
  </si>
  <si>
    <t>Spcr</t>
  </si>
  <si>
    <t>Canohes</t>
  </si>
  <si>
    <t>torreilles</t>
  </si>
  <si>
    <t>Barspc</t>
  </si>
  <si>
    <t>Barjac, Saint-Privat-De-Champclos</t>
  </si>
  <si>
    <t>Gic-Auta, Vaux</t>
  </si>
  <si>
    <t>Recoux</t>
  </si>
  <si>
    <t>Gic-Auta, Falga, Saint-FÃ©lix</t>
  </si>
  <si>
    <t>Pca</t>
  </si>
  <si>
    <t>Zna</t>
  </si>
  <si>
    <t>Grand Vallon</t>
  </si>
  <si>
    <t>La Mazenque</t>
  </si>
  <si>
    <t>Montpitol, Verfeil</t>
  </si>
  <si>
    <t>Gic Girou Saune, Montpitol, Verfeil</t>
  </si>
  <si>
    <t>Listel</t>
  </si>
  <si>
    <t>Lasseran</t>
  </si>
  <si>
    <t>Ceyrac</t>
  </si>
  <si>
    <t>Canet</t>
  </si>
  <si>
    <t>Villsal</t>
  </si>
  <si>
    <t>Villelongue_De_La_Salanque</t>
  </si>
  <si>
    <t>Plaine-Porquerolles</t>
  </si>
  <si>
    <t>verfeil</t>
  </si>
  <si>
    <t>Cn2</t>
  </si>
  <si>
    <t>Petit-Saint-Jean</t>
  </si>
  <si>
    <t>Plaine-du-ris-fontasse</t>
  </si>
  <si>
    <t>Plaine Des ChÃ¨res</t>
  </si>
  <si>
    <t>Suberoque</t>
  </si>
  <si>
    <t>Sainte-Victoire</t>
  </si>
  <si>
    <t>Grandes Cabannes</t>
  </si>
  <si>
    <t>Grandes Cabanes</t>
  </si>
  <si>
    <t>Mauve</t>
  </si>
  <si>
    <t>Thoronet</t>
  </si>
  <si>
    <t>stmarie</t>
  </si>
  <si>
    <t>Sainte_Marie</t>
  </si>
  <si>
    <t>D</t>
  </si>
  <si>
    <t>Sthil</t>
  </si>
  <si>
    <t>Saint-Hilaire</t>
  </si>
  <si>
    <t>Sadoulet</t>
  </si>
  <si>
    <t>Vallongue</t>
  </si>
  <si>
    <t>Beaussac</t>
  </si>
  <si>
    <t>Bois D'Oingt</t>
  </si>
  <si>
    <t>Plaine-Courtade</t>
  </si>
  <si>
    <t>Jourdane</t>
  </si>
  <si>
    <t>Vias-Jourdane</t>
  </si>
  <si>
    <t>Beauville, Cambiac</t>
  </si>
  <si>
    <t>Gic-Auta, Beauville, Cambiac</t>
  </si>
  <si>
    <t>La BugadiÃ¨re</t>
  </si>
  <si>
    <t>Cap Lardier</t>
  </si>
  <si>
    <t>Fontanes</t>
  </si>
  <si>
    <t>Gic-Hers-AriÃ¨ge, Auterive</t>
  </si>
  <si>
    <t>Negries Negreiron</t>
  </si>
  <si>
    <t>Rn_Coussouls_De_Crau</t>
  </si>
  <si>
    <t>Vieux</t>
  </si>
  <si>
    <t>Crau-Ccr</t>
  </si>
  <si>
    <t>Plaine-Notre Dame</t>
  </si>
  <si>
    <t>Cabre</t>
  </si>
  <si>
    <t>Za</t>
  </si>
  <si>
    <t>Valliguieres</t>
  </si>
  <si>
    <t>Cabrieres</t>
  </si>
  <si>
    <t>Bourg-Saint-Bernard, Saussens</t>
  </si>
  <si>
    <t>Gic-Girou Saune, Bourg-Saint-Bernard, Saussens</t>
  </si>
  <si>
    <t>Le Cabanial, Saint-Julia</t>
  </si>
  <si>
    <t>Gic-Auta, Le-Cabanial, Saint-Julia</t>
  </si>
  <si>
    <t>Colline</t>
  </si>
  <si>
    <t>Balsiege_Nord</t>
  </si>
  <si>
    <t>BalsiÃ¨ge</t>
  </si>
  <si>
    <t>Rivsa</t>
  </si>
  <si>
    <t>Est Chasse</t>
  </si>
  <si>
    <t>barjac</t>
  </si>
  <si>
    <t>GaurÃ©, Saint-Pierre</t>
  </si>
  <si>
    <t>Gic-Girou Saune, GaurÃ©, Saint-Pierre</t>
  </si>
  <si>
    <t>Auta, Montegut</t>
  </si>
  <si>
    <t>Gic-Auta, MontÃ©gut-Lauragais, Roumens</t>
  </si>
  <si>
    <t>Ciotat</t>
  </si>
  <si>
    <t>Soucieu</t>
  </si>
  <si>
    <t>Ferrals Les CorbiÃ¨res</t>
  </si>
  <si>
    <t>Plateaux-Du-Pilat</t>
  </si>
  <si>
    <t>Gic-Hers-AriÃ¨ge, Calmont</t>
  </si>
  <si>
    <t>Gic-Gtc, Fronton</t>
  </si>
  <si>
    <t>Plaine-BreganÃ§onnet</t>
  </si>
  <si>
    <t>Roqueshautes</t>
  </si>
  <si>
    <t>Zone Test Ancienne</t>
  </si>
  <si>
    <t>Pouzols Minervois</t>
  </si>
  <si>
    <t>Les Masques</t>
  </si>
  <si>
    <t>Cercie</t>
  </si>
  <si>
    <t>Gic_Hers Ariege_Aignes</t>
  </si>
  <si>
    <t>Gic-Girou Saune, Aurin</t>
  </si>
  <si>
    <t>Cuxac D'Aude</t>
  </si>
  <si>
    <t>Cn1</t>
  </si>
  <si>
    <t>cerbere</t>
  </si>
  <si>
    <t>Cerbere</t>
  </si>
  <si>
    <t>Les Casses</t>
  </si>
  <si>
    <t>Arte</t>
  </si>
  <si>
    <t>maury_est</t>
  </si>
  <si>
    <t>Diane</t>
  </si>
  <si>
    <t>Champ_De_Tir_De_Diane</t>
  </si>
  <si>
    <t>Enveigt</t>
  </si>
  <si>
    <t>espiagly</t>
  </si>
  <si>
    <t>Espira_De_L_Agly</t>
  </si>
  <si>
    <t>Campans</t>
  </si>
  <si>
    <t>Vias Montmarin</t>
  </si>
  <si>
    <t>Vias-Montmarin</t>
  </si>
  <si>
    <t>Luminy</t>
  </si>
  <si>
    <t>Gic_Hers Ariege_Cintegabelle</t>
  </si>
  <si>
    <t>Cav</t>
  </si>
  <si>
    <t>Villeneuve Minervois</t>
  </si>
  <si>
    <t>Mejannes Le Clap</t>
  </si>
  <si>
    <t>Gic-Girou Saune, Lanta</t>
  </si>
  <si>
    <t>Les Bertrands</t>
  </si>
  <si>
    <t>Pezilla_La_Riviere</t>
  </si>
  <si>
    <t>Ouest Chasse</t>
  </si>
  <si>
    <t>Stjlas</t>
  </si>
  <si>
    <t>Ouest RÃ©serve</t>
  </si>
  <si>
    <t>Lesquerdes</t>
  </si>
  <si>
    <t>Colline_A</t>
  </si>
  <si>
    <t>Chalabran_gineste</t>
  </si>
  <si>
    <t>Sainte-Foy-D'Aigrefeuille, Saint-Pierre-De-Lages</t>
  </si>
  <si>
    <t>Gic-Girou Saune, Sainte-Foy-D'Aigrefeuille, Saint-Pierre-De-Lages</t>
  </si>
  <si>
    <t>Gic-Girou Saune, Vallesvilles</t>
  </si>
  <si>
    <t>bsa_chalon</t>
  </si>
  <si>
    <t>Saint-Ferreol</t>
  </si>
  <si>
    <t>pratsso</t>
  </si>
  <si>
    <t>Prats_De_Sournia</t>
  </si>
  <si>
    <t>Palau</t>
  </si>
  <si>
    <t>Palau_Del_Vidre</t>
  </si>
  <si>
    <t>Bouloc, Villandric</t>
  </si>
  <si>
    <t>Gic-Gtc, Bouloc, Villaudric</t>
  </si>
  <si>
    <t>Corbere_Nord</t>
  </si>
  <si>
    <t>Corbere</t>
  </si>
  <si>
    <t>Corbere_Sud</t>
  </si>
  <si>
    <t>Villra</t>
  </si>
  <si>
    <t>Villeneuve_De_La_Raho</t>
  </si>
  <si>
    <t>Zone Test RÃ©serve</t>
  </si>
  <si>
    <t>Saint Michel Observatoire</t>
  </si>
  <si>
    <t>Saint Michel L'Observatoire</t>
  </si>
  <si>
    <t>Nages Et Solorgues</t>
  </si>
  <si>
    <t>ThÃ©zan</t>
  </si>
  <si>
    <t>cases</t>
  </si>
  <si>
    <t>Cases_De_Pene</t>
  </si>
  <si>
    <t>FiguiÃ¨re</t>
  </si>
  <si>
    <t>Mas_Du_Rouquet</t>
  </si>
  <si>
    <t>Mane_Nord</t>
  </si>
  <si>
    <t>Mane_Sud</t>
  </si>
  <si>
    <t>Puechabon</t>
  </si>
  <si>
    <t>Balsiege_Sud</t>
  </si>
  <si>
    <t>Saint_Paul</t>
  </si>
  <si>
    <t>St_Paul_LÃ¨s_Durance</t>
  </si>
  <si>
    <t>maury_ouest</t>
  </si>
  <si>
    <t>monte</t>
  </si>
  <si>
    <t>Thuir_1</t>
  </si>
  <si>
    <t>Monts-Du-Lyonnais</t>
  </si>
  <si>
    <t>Monts Du Lyonnais</t>
  </si>
  <si>
    <t>Casasco_a</t>
  </si>
  <si>
    <t>Casasco</t>
  </si>
  <si>
    <t>Rivalta_a</t>
  </si>
  <si>
    <t>Rivalta</t>
  </si>
  <si>
    <t>Rivalta_c</t>
  </si>
  <si>
    <t>Rivalta_b</t>
  </si>
  <si>
    <t>Rivalta_d</t>
  </si>
  <si>
    <t>Cassano_b</t>
  </si>
  <si>
    <t>Cassano</t>
  </si>
  <si>
    <t>Cassano_c</t>
  </si>
  <si>
    <t>Cassano_a</t>
  </si>
  <si>
    <t>Casasco_d</t>
  </si>
  <si>
    <t>Casasco_c</t>
  </si>
  <si>
    <t>Casasco_b</t>
  </si>
  <si>
    <t>Pndi_control</t>
  </si>
  <si>
    <t>Parc Douro</t>
  </si>
  <si>
    <t>Pndi_managed</t>
  </si>
  <si>
    <t>F</t>
  </si>
  <si>
    <t>G</t>
  </si>
  <si>
    <t>Loches</t>
  </si>
  <si>
    <t>St_Usage_Fontette</t>
  </si>
  <si>
    <t>Tavora_managed</t>
  </si>
  <si>
    <t>Tavora</t>
  </si>
  <si>
    <t>Revest des Brousses</t>
  </si>
  <si>
    <t>Passa_1</t>
  </si>
  <si>
    <t>PORQC5</t>
  </si>
  <si>
    <t>PORQC6</t>
  </si>
  <si>
    <t>MOC14A</t>
  </si>
  <si>
    <t>SSAU15</t>
  </si>
  <si>
    <t>CEY8B</t>
  </si>
  <si>
    <t>MARAUS9</t>
  </si>
  <si>
    <t>PEDT30A</t>
  </si>
  <si>
    <t>PEDT32A</t>
  </si>
  <si>
    <t>PEDT33A</t>
  </si>
  <si>
    <t>PEDT35A</t>
  </si>
  <si>
    <t>QUARAN19</t>
  </si>
  <si>
    <t>MEZENS1</t>
  </si>
  <si>
    <t>mezens_81</t>
  </si>
  <si>
    <t>Mezens</t>
  </si>
  <si>
    <t>MÃ©zens</t>
  </si>
  <si>
    <t>592035.809090909</t>
  </si>
  <si>
    <t>6300031.0</t>
  </si>
  <si>
    <t>MEZENS2</t>
  </si>
  <si>
    <t>MEZENS3</t>
  </si>
  <si>
    <t>MEZENS4</t>
  </si>
  <si>
    <t>MEZENS5</t>
  </si>
  <si>
    <t>MEZENS6</t>
  </si>
  <si>
    <t>MEZENS7</t>
  </si>
  <si>
    <t>MIRAST1</t>
  </si>
  <si>
    <t>miramont_32</t>
  </si>
  <si>
    <t>Miramont D'Astarac</t>
  </si>
  <si>
    <t>Miramont</t>
  </si>
  <si>
    <t>Miramont-D'Astarac</t>
  </si>
  <si>
    <t>494416.666028097</t>
  </si>
  <si>
    <t>6275397.0</t>
  </si>
  <si>
    <t>MIRAST2</t>
  </si>
  <si>
    <t>MIRAST3</t>
  </si>
  <si>
    <t>MIRAST4</t>
  </si>
  <si>
    <t>MIRAST5</t>
  </si>
  <si>
    <t>MIRAST6</t>
  </si>
  <si>
    <t>MIRAST7</t>
  </si>
  <si>
    <t>MIRAST8</t>
  </si>
  <si>
    <t>MIRAST9</t>
  </si>
  <si>
    <t>Tavora_control</t>
  </si>
  <si>
    <t>SAU4_1</t>
  </si>
  <si>
    <t>sault4_84</t>
  </si>
  <si>
    <t>sts_4</t>
  </si>
  <si>
    <t>Sault4</t>
  </si>
  <si>
    <t>SAU4_2</t>
  </si>
  <si>
    <t>SAU4_3</t>
  </si>
  <si>
    <t>SAU4_4</t>
  </si>
  <si>
    <t>SAU4_5</t>
  </si>
  <si>
    <t>SAU4_6</t>
  </si>
  <si>
    <t>SAU4_7</t>
  </si>
  <si>
    <t>SAU4_8</t>
  </si>
  <si>
    <t>SAU4_9</t>
  </si>
  <si>
    <t>AussiÃ¨res_Nord</t>
  </si>
  <si>
    <t>AussiÃ¨res</t>
  </si>
  <si>
    <t>AussiÃ¨res_Sud</t>
  </si>
  <si>
    <t>BSASUD1</t>
  </si>
  <si>
    <t>bsasud_07</t>
  </si>
  <si>
    <t>bsa_sud</t>
  </si>
  <si>
    <t>BSASUD2</t>
  </si>
  <si>
    <t>BSASUD3</t>
  </si>
  <si>
    <t>BSASUD4</t>
  </si>
  <si>
    <t>BSASUD5</t>
  </si>
  <si>
    <t>BSASUD6</t>
  </si>
  <si>
    <t>BSASUD7</t>
  </si>
  <si>
    <t>BSASUD8</t>
  </si>
  <si>
    <t>Valdonnez</t>
  </si>
  <si>
    <t>Saint-Ã‰tienne-du-Valdonnez</t>
  </si>
  <si>
    <t>SAU4_10</t>
  </si>
  <si>
    <t>SAU4_11</t>
  </si>
  <si>
    <t>SAU4_12</t>
  </si>
  <si>
    <t>SAU4_13</t>
  </si>
  <si>
    <t>SAU4_14</t>
  </si>
  <si>
    <t>secteur_code#nom</t>
  </si>
  <si>
    <t>1_villasavary2_11#Nord</t>
  </si>
  <si>
    <t>10_vedas_34#Saint-Jean-De-VÃ©das</t>
  </si>
  <si>
    <t>100_peyriac_11#Peyriac-De-Mer</t>
  </si>
  <si>
    <t>101_cercie_69#Cercie</t>
  </si>
  <si>
    <t>102_eygalieres1_13#Nord</t>
  </si>
  <si>
    <t>103_rodes_66#RodÃ¨s</t>
  </si>
  <si>
    <t>104_cno_83#Colle Noire</t>
  </si>
  <si>
    <t>105_couvert2_12#Centre</t>
  </si>
  <si>
    <t>106_couvert1_12#Sud</t>
  </si>
  <si>
    <t>107_stremy1_13#Colline</t>
  </si>
  <si>
    <t>108_muy2_83#Centre</t>
  </si>
  <si>
    <t>109_casteln1_11#Est</t>
  </si>
  <si>
    <t>11_villemin_11#Villeneuve Minervois</t>
  </si>
  <si>
    <t>110_canohes1_66#Est</t>
  </si>
  <si>
    <t>111_canohes2_66#Ouest</t>
  </si>
  <si>
    <t>112_muy3_83#Nord</t>
  </si>
  <si>
    <t>113_frontignan_34#Frontignan</t>
  </si>
  <si>
    <t>114_cebazan_34#CÃ©bazan</t>
  </si>
  <si>
    <t>115_spcr_13#Spcr</t>
  </si>
  <si>
    <t>116_luminy_13#Luminy</t>
  </si>
  <si>
    <t>117_ciotat_13#Ciotat</t>
  </si>
  <si>
    <t>118_barasse_13#Barasse</t>
  </si>
  <si>
    <t>119_cassis_13#Cassis</t>
  </si>
  <si>
    <t>12_puimoisson1_04#Est</t>
  </si>
  <si>
    <t>120_ceyrac_30#Ceyrac</t>
  </si>
  <si>
    <t>121_roujan_34#Roujan</t>
  </si>
  <si>
    <t>122_vendres_34#Vendres</t>
  </si>
  <si>
    <t>123_pouzolles_34#Pouzolles</t>
  </si>
  <si>
    <t>124_gabian_34#Gabian</t>
  </si>
  <si>
    <t>125_verargues_34#VÃ©rargues</t>
  </si>
  <si>
    <t>126_gardiole_onf_13#Gardiole Onf</t>
  </si>
  <si>
    <t>127_vaylats_46#Vaylats</t>
  </si>
  <si>
    <t>128_murvlm_34#Murviel-LÃ¨s-Montpellier</t>
  </si>
  <si>
    <t>129_vallesvilles_31#Vallesvilles</t>
  </si>
  <si>
    <t>13_vans1_07#Est</t>
  </si>
  <si>
    <t>130_pichauris3_13#Pcc</t>
  </si>
  <si>
    <t>131_gardiole_centre_13#Plaine-du-ris-fontasse</t>
  </si>
  <si>
    <t>132_finialette_48#Finialette</t>
  </si>
  <si>
    <t>133_elne_66#Elne</t>
  </si>
  <si>
    <t>134_allauch_13#Allauch</t>
  </si>
  <si>
    <t>135_batie_neuve1_05#1</t>
  </si>
  <si>
    <t>136_gardiole_sud_13#Chalabran_gineste</t>
  </si>
  <si>
    <t>137_porq_brg_83#Plaine-BreganÃ§onnet</t>
  </si>
  <si>
    <t>138_lasseran_32#Lasseran</t>
  </si>
  <si>
    <t>139_aigvi_11#Aigues-Vives</t>
  </si>
  <si>
    <t>14_cubiere_48#CubiÃ¨re</t>
  </si>
  <si>
    <t>140_chiroubles_69#Chiroubles</t>
  </si>
  <si>
    <t>141_porq_cra_83#Plaine-Courtade</t>
  </si>
  <si>
    <t>142_sault2_84#2</t>
  </si>
  <si>
    <t>143_pranles_07#Pranles</t>
  </si>
  <si>
    <t>144_corneilhan1_34#Cn1</t>
  </si>
  <si>
    <t>145_soucieu_69#Soucieu</t>
  </si>
  <si>
    <t>146_batie_neuve2_05#2</t>
  </si>
  <si>
    <t>147_senas1_13#La Cabre</t>
  </si>
  <si>
    <t>148_villemur1_31#Est</t>
  </si>
  <si>
    <t>149_lautrec_81#Lautrec</t>
  </si>
  <si>
    <t>15_villasavary3_11#Ouest</t>
  </si>
  <si>
    <t>150_mezens_81#Mezens</t>
  </si>
  <si>
    <t>151_villemur2_31#Ouest</t>
  </si>
  <si>
    <t>152_jourdane_34#Jourdane</t>
  </si>
  <si>
    <t>153_cabanial_31#Le Cabanial, Saint-Julia</t>
  </si>
  <si>
    <t>154_stcyr_07#Saint-Cyr</t>
  </si>
  <si>
    <t>155_corneilhan2_34#Cn2</t>
  </si>
  <si>
    <t>156_cuxac_11#Cuxac D'Aude</t>
  </si>
  <si>
    <t>157_donzere3_26#C</t>
  </si>
  <si>
    <t>158_chorges3_05#3</t>
  </si>
  <si>
    <t>159_stremeze_07#Saint-RemÃ¨ze</t>
  </si>
  <si>
    <t>16_chevalblanc_84#Cheval Blanc</t>
  </si>
  <si>
    <t>160_donzere2_26#B</t>
  </si>
  <si>
    <t>161_donzere4_26#D</t>
  </si>
  <si>
    <t>162_donzere5_26#E</t>
  </si>
  <si>
    <t>163_gallician_30#Gallician</t>
  </si>
  <si>
    <t>164_vauvert_30#Vauvert</t>
  </si>
  <si>
    <t>165_donzere1_26#A</t>
  </si>
  <si>
    <t>166_chorges4_05#4</t>
  </si>
  <si>
    <t>167_drudas_31#Drudas</t>
  </si>
  <si>
    <t>168_preignes1_34#Vieux</t>
  </si>
  <si>
    <t>169_preignes2_34#Neuf</t>
  </si>
  <si>
    <t>17_villedubert_11#Villedubert</t>
  </si>
  <si>
    <t>170_sfelix1_31#Nord</t>
  </si>
  <si>
    <t>171_mireval_34#Mireval</t>
  </si>
  <si>
    <t>172_cazouls1_34#A</t>
  </si>
  <si>
    <t>173_aubiet3_32#Sud</t>
  </si>
  <si>
    <t>174_stpapoul_11#Saint-Papoul</t>
  </si>
  <si>
    <t>175_christol1_34#A</t>
  </si>
  <si>
    <t>177_crau2_13#Nord</t>
  </si>
  <si>
    <t>178_cazouls4_34#D</t>
  </si>
  <si>
    <t>179_crau1_13#Sud</t>
  </si>
  <si>
    <t>18_souvignargues_30#Souvignargues</t>
  </si>
  <si>
    <t>180_creissan_34#Creissan</t>
  </si>
  <si>
    <t>181_eygalieres2_13#Sud</t>
  </si>
  <si>
    <t>183_stremy2_13#Plaine</t>
  </si>
  <si>
    <t>184_campans_81#Campans</t>
  </si>
  <si>
    <t>185_cazouls2_34#B</t>
  </si>
  <si>
    <t>186_cazouls3_34#C</t>
  </si>
  <si>
    <t>187_oingt_69#Bois D'Oingt</t>
  </si>
  <si>
    <t>188_maussane_13#Maussane</t>
  </si>
  <si>
    <t>189_lamanon_13#Lamanon</t>
  </si>
  <si>
    <t>19_enimie3_48#Sud</t>
  </si>
  <si>
    <t>190_recoux_83#Recoux</t>
  </si>
  <si>
    <t>191_pichauris1_13#Pca</t>
  </si>
  <si>
    <t>192_olonzac_34#Olonzac</t>
  </si>
  <si>
    <t>193_pichauris2_13#Pcb</t>
  </si>
  <si>
    <t>194_montpeyroux1_34#Nord</t>
  </si>
  <si>
    <t>195_vaux_31#Vaux</t>
  </si>
  <si>
    <t>196_estezargues_30#Estezargues</t>
  </si>
  <si>
    <t>197_caux1_34#Sud</t>
  </si>
  <si>
    <t>198_fronton2_31#Sud</t>
  </si>
  <si>
    <t>199_cabestany_66#Cabestany</t>
  </si>
  <si>
    <t>2_landreville_10#Landreville</t>
  </si>
  <si>
    <t>20_soussac_33#Soussac</t>
  </si>
  <si>
    <t>200_estables_48#Estables</t>
  </si>
  <si>
    <t>201_mouries2_13#Sud</t>
  </si>
  <si>
    <t>202_cogny_69#Cogny</t>
  </si>
  <si>
    <t>203_caux2_34#Nord</t>
  </si>
  <si>
    <t>204_lardier_83#Cap Lardier</t>
  </si>
  <si>
    <t>205_fourques_ouest_66#Ouest</t>
  </si>
  <si>
    <t>206_escarcets_83#Escarcets</t>
  </si>
  <si>
    <t>207_fontanes_30#Fontanes</t>
  </si>
  <si>
    <t>208_fourques_est_66#Est</t>
  </si>
  <si>
    <t>209_sfelix2_31#Sud</t>
  </si>
  <si>
    <t>21_montagnac2_30#B</t>
  </si>
  <si>
    <t>210_aubiet2_32#Ouest</t>
  </si>
  <si>
    <t>211_canet_66#Canet</t>
  </si>
  <si>
    <t>212_cabrieres_34#Cabrieres</t>
  </si>
  <si>
    <t>213_alignan_34#Alignan</t>
  </si>
  <si>
    <t>214_fontes_34#Fontes</t>
  </si>
  <si>
    <t>215_margon_34#Margon</t>
  </si>
  <si>
    <t>216_abeilhan_34#Abeilhan</t>
  </si>
  <si>
    <t>217_neffies1_34#Sud</t>
  </si>
  <si>
    <t>218_pierrefeu1_83#A</t>
  </si>
  <si>
    <t>219_ginasservis1_83#Plaine</t>
  </si>
  <si>
    <t>22_coustouge_11#Coustouge</t>
  </si>
  <si>
    <t>220_ginasservis2_83#Bois</t>
  </si>
  <si>
    <t>221_lezignan_34#Lezignan La CÃ¨be</t>
  </si>
  <si>
    <t>222_aiv2_30#2</t>
  </si>
  <si>
    <t>223_avancon_05#AvanÃ§on</t>
  </si>
  <si>
    <t>224_aiv1_30#1</t>
  </si>
  <si>
    <t>225_aimargues_30#Aimargues</t>
  </si>
  <si>
    <t>226_celles_10#Celles-Sur-Ource</t>
  </si>
  <si>
    <t>227_batie_vieille_05#La Batie-Vieille</t>
  </si>
  <si>
    <t>228_alleglf_30#AllÃ¨gres Les Fumades</t>
  </si>
  <si>
    <t>229_aramon1_30#Bois</t>
  </si>
  <si>
    <t>23_montauriol_66#Montauriol</t>
  </si>
  <si>
    <t>230_mouries1_13#Nord</t>
  </si>
  <si>
    <t>231_brianconnet_06#BrianÃ§onnet</t>
  </si>
  <si>
    <t>232_asperes_30#AspÃ¨res</t>
  </si>
  <si>
    <t>233_baron_30#Baron</t>
  </si>
  <si>
    <t>234_aujargues_30#Aujargues</t>
  </si>
  <si>
    <t>235_barspc_30#Barspc</t>
  </si>
  <si>
    <t>236_aurin_31#Aurin</t>
  </si>
  <si>
    <t>237_bellegarde_30#Bellegarde</t>
  </si>
  <si>
    <t>238_bernis_30#Bernis</t>
  </si>
  <si>
    <t>239_auterive_31#Auterive</t>
  </si>
  <si>
    <t>24_senas3_13#Durance</t>
  </si>
  <si>
    <t>240_bouvi_31#Bouloc, Villandric</t>
  </si>
  <si>
    <t>241_baixas_66#Baixas</t>
  </si>
  <si>
    <t>242_bsbs_31#Bourg-Saint-Bernard, Saussens</t>
  </si>
  <si>
    <t>243_boujan_34#Boujan-Sur-Libron</t>
  </si>
  <si>
    <t>244_bertrands_83#Les Bertrands</t>
  </si>
  <si>
    <t>245_bages_66#Bages</t>
  </si>
  <si>
    <t>246_arbois_13#Arbois</t>
  </si>
  <si>
    <t>247_cabanes_13#Grandes Cabannes</t>
  </si>
  <si>
    <t>248_aubiet1_32#Est</t>
  </si>
  <si>
    <t>249_cazaugitat_33#Cazaugitat</t>
  </si>
  <si>
    <t>25_capendu_11#Capendu</t>
  </si>
  <si>
    <t>250_casteln2_11#Ouest</t>
  </si>
  <si>
    <t>251_capestang_34#Capestang</t>
  </si>
  <si>
    <t>252_canourgue_48#La Canourgue</t>
  </si>
  <si>
    <t>253_chorges1_05#1</t>
  </si>
  <si>
    <t>254_cailar_30#Le Cailar</t>
  </si>
  <si>
    <t>255_calce_66#Calce</t>
  </si>
  <si>
    <t>256_cassc_66#Castelnou, Sainte-Colombe</t>
  </si>
  <si>
    <t>257_carpiagne2_13#Nc</t>
  </si>
  <si>
    <t>258_fasfl_31#Falga</t>
  </si>
  <si>
    <t>259_cazhe_34#Cazouls-D'HÃ©rault</t>
  </si>
  <si>
    <t>26_fontvieille1_13#1</t>
  </si>
  <si>
    <t>260_hermet_48#L'Hermet</t>
  </si>
  <si>
    <t>261_neffies2_34#Nord</t>
  </si>
  <si>
    <t>262_felines_34#FÃ©lines-Minervois</t>
  </si>
  <si>
    <t>263_norev_31#Nogaret, Revel</t>
  </si>
  <si>
    <t>264_pailhes2_34#Zna</t>
  </si>
  <si>
    <t>265_pailhes1_34#Za</t>
  </si>
  <si>
    <t>266_pouzols_11#Pouzols Minervois</t>
  </si>
  <si>
    <t>267_pierrefeu2_83#B</t>
  </si>
  <si>
    <t>268_revau_31#Revel, Vaudreuille</t>
  </si>
  <si>
    <t>269_mover_31#Montpitol, Verfeil</t>
  </si>
  <si>
    <t>27_rieux2_11#Sud</t>
  </si>
  <si>
    <t>270_verfeil_31#Verfeil</t>
  </si>
  <si>
    <t>272_vias_34#Vias</t>
  </si>
  <si>
    <t>273_puimoisson2_04#Ouest</t>
  </si>
  <si>
    <t>274_rieux1_11#Nord</t>
  </si>
  <si>
    <t>275_laumv_11#Laure-Minervois</t>
  </si>
  <si>
    <t>276_montagnac1_30#A</t>
  </si>
  <si>
    <t>277_marcorignan_11#Marcorignan</t>
  </si>
  <si>
    <t>278_stmarcel_11#Saint-Marcel-Sur-Aude</t>
  </si>
  <si>
    <t>279_lasbordes_11#Lasbordes</t>
  </si>
  <si>
    <t>28_psj_30#Petit-Saint-Jean</t>
  </si>
  <si>
    <t>280_svsub_13#Suberoque</t>
  </si>
  <si>
    <t>281_redessan_30#Redessan</t>
  </si>
  <si>
    <t>282_lpuech_34#Le Puech</t>
  </si>
  <si>
    <t>283_smichel_11#Saint-Michel-De-LanÃ¨s</t>
  </si>
  <si>
    <t>284_theodorit_30#Saint-ThÃ©odorit</t>
  </si>
  <si>
    <t>285_landerrouat_33#Landerrouat</t>
  </si>
  <si>
    <t>286_pellegrue_33#Pellegrue</t>
  </si>
  <si>
    <t>287_ferme_33#Saint-Ferme</t>
  </si>
  <si>
    <t>288_montagnac_34#Montagnac</t>
  </si>
  <si>
    <t>289_casses_11#Les Casses</t>
  </si>
  <si>
    <t>29_montmarin_34#Vias Montmarin</t>
  </si>
  <si>
    <t>290_matelles_34#Les Matelles</t>
  </si>
  <si>
    <t>291_rives_34#Les Rives</t>
  </si>
  <si>
    <t>292_montaud_34#Montaud</t>
  </si>
  <si>
    <t>293_liausson_34#Liausson</t>
  </si>
  <si>
    <t>294_puisserguier_34#Puisserguier</t>
  </si>
  <si>
    <t>295_chinian_34#Saint-Chinian</t>
  </si>
  <si>
    <t>296_spdlf_34#Saint-Pierre-De-La-Fage</t>
  </si>
  <si>
    <t>297_maraussan_34#Maraussan</t>
  </si>
  <si>
    <t>298_camargue_48#Mas Camargue</t>
  </si>
  <si>
    <t>299_enimie1_48#Nord</t>
  </si>
  <si>
    <t>3_massugas_33#Massugas</t>
  </si>
  <si>
    <t>30_farges_24#Les Farges</t>
  </si>
  <si>
    <t>300_pdorees_69#Pierre-DorÃ©es</t>
  </si>
  <si>
    <t>301_plcheres_69#Plaine Des ChÃ¨res</t>
  </si>
  <si>
    <t>302_plmornantais_69#Plateau-Mornantais</t>
  </si>
  <si>
    <t>303_pilat_69#Plateaux-Du-Pilat</t>
  </si>
  <si>
    <t>304_muy1_83#Sud</t>
  </si>
  <si>
    <t>305_quarante_34#Quarante</t>
  </si>
  <si>
    <t>306_lespignan2_34#Sud</t>
  </si>
  <si>
    <t>307_puget1_83#1</t>
  </si>
  <si>
    <t>308_puget2_83#2</t>
  </si>
  <si>
    <t>309_svbu_13#La BugadiÃ¨re</t>
  </si>
  <si>
    <t>31_auriolles_33#Auriolles</t>
  </si>
  <si>
    <t>310_orgon2_13#Ouest</t>
  </si>
  <si>
    <t>311_orgon1_13#Est</t>
  </si>
  <si>
    <t>312_svma_13#Les Masques</t>
  </si>
  <si>
    <t>313_saragousse_13#Saragousse</t>
  </si>
  <si>
    <t>314_svbrc_13#Beaurecueil</t>
  </si>
  <si>
    <t>315_montpezat_30#Montpezat</t>
  </si>
  <si>
    <t>32_finialette2_48#Finialette</t>
  </si>
  <si>
    <t>33_villasavary1_11#Est</t>
  </si>
  <si>
    <t>332_diane_2b#Diane</t>
  </si>
  <si>
    <t>333_cases_66#cases</t>
  </si>
  <si>
    <t>334_cerbe_66#cerbere</t>
  </si>
  <si>
    <t>335_env_66#Enveigt</t>
  </si>
  <si>
    <t>336_espiagly_66#espiagly</t>
  </si>
  <si>
    <t>337_estag_66#Estagel</t>
  </si>
  <si>
    <t>339_peyrest_66#peyrest</t>
  </si>
  <si>
    <t>34_montpeyroux2_34#Sud</t>
  </si>
  <si>
    <t>340_peziriv_66#Pezilla_La_Riviere</t>
  </si>
  <si>
    <t>341_palau_66#Palau</t>
  </si>
  <si>
    <t>342_monte_66#monte</t>
  </si>
  <si>
    <t>343_maury1_66#maury_ouest</t>
  </si>
  <si>
    <t>344_maury2_67#maury_est</t>
  </si>
  <si>
    <t>345_pratsso_66#pratsso</t>
  </si>
  <si>
    <t>346_rigar_66#rigarda</t>
  </si>
  <si>
    <t>35_luberon6_84#Ouest Chasse</t>
  </si>
  <si>
    <t>350_aignes_31#Aignes</t>
  </si>
  <si>
    <t>351_villmo_66#villmo</t>
  </si>
  <si>
    <t>352_villsal_66#Villsal</t>
  </si>
  <si>
    <t>353_verfeil1_82#verfeil</t>
  </si>
  <si>
    <t>354_torr_66#torreilles</t>
  </si>
  <si>
    <t>355_tarer_66#Tarerach</t>
  </si>
  <si>
    <t>356_stmarie_66#stmarie</t>
  </si>
  <si>
    <t>36_lespignan1_34#Nord</t>
  </si>
  <si>
    <t>360_rivsa_66#Rivsa</t>
  </si>
  <si>
    <t>367_mauv_31#Mauv</t>
  </si>
  <si>
    <t>368_tourduvalat_13#Tour Du Valat</t>
  </si>
  <si>
    <t>37_vallongue_30#Vallongue</t>
  </si>
  <si>
    <t>371_miramont_32#Miramont D'Astarac</t>
  </si>
  <si>
    <t>372_lucso_11#Luc-Sur-Orbieu</t>
  </si>
  <si>
    <t>377_aureille3_13#Plaine</t>
  </si>
  <si>
    <t>378_aureille2_13#Colline_A</t>
  </si>
  <si>
    <t>379_cabre_34#Cabre</t>
  </si>
  <si>
    <t>38_luberon1_84#Est Ancienne RÃ©serve</t>
  </si>
  <si>
    <t>39_chorges2_05#2</t>
  </si>
  <si>
    <t>392_garganv2_82#Ouest</t>
  </si>
  <si>
    <t>393_garganv1_82#Est</t>
  </si>
  <si>
    <t>394_frausseilles_81#Frausseilles</t>
  </si>
  <si>
    <t>396_calmont2_31#Nord</t>
  </si>
  <si>
    <t>399_sthil_83#Sthil</t>
  </si>
  <si>
    <t>4_puy1_32#Sud</t>
  </si>
  <si>
    <t>40_valliguieres_30#Valliguieres</t>
  </si>
  <si>
    <t>401_cav_11#Cav</t>
  </si>
  <si>
    <t>402_cintegab2_31#Nord</t>
  </si>
  <si>
    <t>403_cintegab1_31#Sud</t>
  </si>
  <si>
    <t>405_stjlas_66#Stjlas</t>
  </si>
  <si>
    <t>409_paizay_79#Paizay-Le-Tort</t>
  </si>
  <si>
    <t>41_enimie2_48#Ouest</t>
  </si>
  <si>
    <t>414_barjac_48#barjac</t>
  </si>
  <si>
    <t>415_mauve_32#Mauve</t>
  </si>
  <si>
    <t>416_vans2_07#Ouest</t>
  </si>
  <si>
    <t>417_peaudemeau_13#Peaudemeau</t>
  </si>
  <si>
    <t>419_calissane_13#Calissane</t>
  </si>
  <si>
    <t>42_coussergues_34#Vias Coussergues</t>
  </si>
  <si>
    <t>420_cossure_13#Cossure</t>
  </si>
  <si>
    <t>424_negries_13#Negries Negreiron</t>
  </si>
  <si>
    <t>425_lesquerdes_66#Lesquerdes</t>
  </si>
  <si>
    <t>426_stgenis_66#Saint-GÃ©nis-Des-Fontaines</t>
  </si>
  <si>
    <t>427_fuilla_66#Fuilla</t>
  </si>
  <si>
    <t>428_st_arnac_66#Saint-Arnac</t>
  </si>
  <si>
    <t>43_teyran_34#Teyran</t>
  </si>
  <si>
    <t>438_revbrous_04#Revest des Brousses</t>
  </si>
  <si>
    <t>44_svrh_13#Roqueshautes</t>
  </si>
  <si>
    <t>45_vilmag_34#Villeneuve LÃ¨s Maguelone</t>
  </si>
  <si>
    <t>454_aussiere1_11#AussiÃ¨res_Nord</t>
  </si>
  <si>
    <t>455_aussiere2_11#AussiÃ¨res_Sud</t>
  </si>
  <si>
    <t>456_balsiege1_48#Balsiege_Nord</t>
  </si>
  <si>
    <t>457_balsiege2_48#Balsiege_Sud</t>
  </si>
  <si>
    <t>458_brignoles_83#Brignoles</t>
  </si>
  <si>
    <t>459_corb1_66#Corbere_Nord</t>
  </si>
  <si>
    <t>46_senas2_13#Grand Vallon</t>
  </si>
  <si>
    <t>460_corb2_66#Corbere_Sud</t>
  </si>
  <si>
    <t>461_nages_30#Nages</t>
  </si>
  <si>
    <t>462_lyonnais_69#Monts-Du-Lyonnais</t>
  </si>
  <si>
    <t>463_passa1_66#Passa_1</t>
  </si>
  <si>
    <t>465_loches_10#Loches</t>
  </si>
  <si>
    <t>466_puechabon_34#Puechabon</t>
  </si>
  <si>
    <t>467_rouquet_34#Mas_Du_Rouquet</t>
  </si>
  <si>
    <t>468_smich_04#Saint Michel Observatoire</t>
  </si>
  <si>
    <t>469_thezan_34#ThÃ©zan</t>
  </si>
  <si>
    <t>47_chaptes_30#Saint-Chaptes</t>
  </si>
  <si>
    <t>470_fontette_10#St_Usage_Fontette</t>
  </si>
  <si>
    <t>471_thuir1_66#Thuir_1</t>
  </si>
  <si>
    <t>472_villra_66#Villra</t>
  </si>
  <si>
    <t>473_man1_04#Mane_Nord</t>
  </si>
  <si>
    <t>474_man2_04#Mane_Sud</t>
  </si>
  <si>
    <t>475_figuiere_13#FiguiÃ¨re</t>
  </si>
  <si>
    <t>476_svb_13#Svb</t>
  </si>
  <si>
    <t>477_stpaul_13#Saint_Paul</t>
  </si>
  <si>
    <t>48_sault1_84#1</t>
  </si>
  <si>
    <t>486_goudes_13#Goudes</t>
  </si>
  <si>
    <t>487_casasco1_it#Casasco_a</t>
  </si>
  <si>
    <t>488_rivalta1_it#Rivalta_a</t>
  </si>
  <si>
    <t>489_cassano1_it#Cassano_a</t>
  </si>
  <si>
    <t>49_calvisson_30#Calvisson</t>
  </si>
  <si>
    <t>490_donzere6_26#F</t>
  </si>
  <si>
    <t>493_casasco2_it#Casasco_b</t>
  </si>
  <si>
    <t>494_casasco3_it#Casasco_c</t>
  </si>
  <si>
    <t>495_casasco4_it#Casasco_d</t>
  </si>
  <si>
    <t>496_rivalta2_it#Rivalta_b</t>
  </si>
  <si>
    <t>497_rivalta3_it#Rivalta_c</t>
  </si>
  <si>
    <t>498_rivalta4_it#Rivalta_d</t>
  </si>
  <si>
    <t>499_cassano2_it#Cassano_b</t>
  </si>
  <si>
    <t>5_redoussas_48#Redoussas</t>
  </si>
  <si>
    <t>50_junas_30#Junas</t>
  </si>
  <si>
    <t>500_cassano3_it#Cassano_c</t>
  </si>
  <si>
    <t>501_tavora1#Tavora_control</t>
  </si>
  <si>
    <t>502_tavora2#Tavora_managed</t>
  </si>
  <si>
    <t>503_donzere7_26#G</t>
  </si>
  <si>
    <t>504_douro1_po#Pndi_managed</t>
  </si>
  <si>
    <t>505_douro2_po#Pndi_control</t>
  </si>
  <si>
    <t>506_valdonnez_48#Valdonnez</t>
  </si>
  <si>
    <t>507_sault4_84#sts_4</t>
  </si>
  <si>
    <t>508_bsasud_07#bsa_sud</t>
  </si>
  <si>
    <t>51_belugue_13#Belugue</t>
  </si>
  <si>
    <t>52_fronton1_31#Nord</t>
  </si>
  <si>
    <t>53_montesquieu_66#Montesquieu</t>
  </si>
  <si>
    <t>54_becam_31#Beauville, Cambiac</t>
  </si>
  <si>
    <t>55_carpiagne1_13#C</t>
  </si>
  <si>
    <t>56_faron_83#Faron</t>
  </si>
  <si>
    <t>57_caunette_34#La Caunette</t>
  </si>
  <si>
    <t>58_rian1_83#Bois</t>
  </si>
  <si>
    <t>59_mazenque_30#La Mazenque</t>
  </si>
  <si>
    <t>6_chavagnac_24#Chavagnac</t>
  </si>
  <si>
    <t>60_grsmp_31#Gragnague, Saint-Marcel-Paulel</t>
  </si>
  <si>
    <t>61_aramon2_30#Plaine</t>
  </si>
  <si>
    <t>62_christol2_34#B</t>
  </si>
  <si>
    <t>63_lanta_31#Lanta</t>
  </si>
  <si>
    <t>64_thoronet_83#Thoronet</t>
  </si>
  <si>
    <t>65_monro_31#Auta, Montegut</t>
  </si>
  <si>
    <t>66_pompignan_30#Pompignan</t>
  </si>
  <si>
    <t>67_sadoulet_30#Sadoulet</t>
  </si>
  <si>
    <t>68_couvert3_12#Nord</t>
  </si>
  <si>
    <t>69_luberon7_84#Ouest RÃ©serve</t>
  </si>
  <si>
    <t>7_montgardin_05#Montgardin</t>
  </si>
  <si>
    <t>70_bsa4_07#Saint-Ferreol</t>
  </si>
  <si>
    <t>71_sfasp_31#Sainte-Foy-D'Aigrefeuille, Saint-Pierre-De-Lages</t>
  </si>
  <si>
    <t>72_felco_11#Ferrals Les CorbiÃ¨res</t>
  </si>
  <si>
    <t>73_aureille4_13#Tapie</t>
  </si>
  <si>
    <t>74_fontvieille3_13#3</t>
  </si>
  <si>
    <t>75_fontvieille2_13#2</t>
  </si>
  <si>
    <t>76_bsa2_07#Darbousset</t>
  </si>
  <si>
    <t>77_luberon4_84#Zone Test Ancienne</t>
  </si>
  <si>
    <t>78_listel_30#Listel</t>
  </si>
  <si>
    <t>79_mejannes_30#Mejannes Le Clap</t>
  </si>
  <si>
    <t>8_luberon2_84#Zone Test RÃ©serve</t>
  </si>
  <si>
    <t>80_sumene_30#SumÃ¨ne</t>
  </si>
  <si>
    <t>81_porq_pqa_83#Plaine-Porquerolles</t>
  </si>
  <si>
    <t>83_luberon5_84#Zone Test Ancienne</t>
  </si>
  <si>
    <t>84_claira_66#Claira</t>
  </si>
  <si>
    <t>85_crau3_13#Centre</t>
  </si>
  <si>
    <t>86_rian2_83#Plaine</t>
  </si>
  <si>
    <t>87_brenas_34#Brenas</t>
  </si>
  <si>
    <t>88_combaillaux_34#Combaillaux</t>
  </si>
  <si>
    <t>89_porq_nda_83#Plaine-Notre Dame</t>
  </si>
  <si>
    <t>9_beaussac_46#Beaussac</t>
  </si>
  <si>
    <t>90_calmont1_31#Sud</t>
  </si>
  <si>
    <t>91_castelnau_31#Castelnau-D'EstrÃ©tefonts</t>
  </si>
  <si>
    <t>92_fabregues_34#FabrÃ¨gues</t>
  </si>
  <si>
    <t>93_aureille1_13#Colline-Na</t>
  </si>
  <si>
    <t>94_gausp_31#GaurÃ©, Saint-Pierre</t>
  </si>
  <si>
    <t>95_belmh_31#Belesta-En-Lauragais, Mourville-Hautes</t>
  </si>
  <si>
    <t>96_bsa1_07#bsa_chalon</t>
  </si>
  <si>
    <t>97_puy2_32#Nord</t>
  </si>
  <si>
    <t>98_bsa3_07#Arte</t>
  </si>
  <si>
    <t>99_luberon3_84#Est Chasse</t>
  </si>
  <si>
    <t>secteur</t>
  </si>
  <si>
    <t>11-chien d'arrêt</t>
  </si>
  <si>
    <t>Chaque fois que cela est possible, sélectionner dans la liste  proposée</t>
  </si>
  <si>
    <t xml:space="preserve">Protocole ECV-  ECEQ </t>
  </si>
  <si>
    <r>
      <rPr>
        <sz val="10"/>
        <color rgb="FFC00000"/>
        <rFont val="Nunito Sans"/>
      </rPr>
      <t>* OBLIGATOIRE :</t>
    </r>
    <r>
      <rPr>
        <i/>
        <sz val="10"/>
        <color rgb="FFC00000"/>
        <rFont val="Nunito Sans"/>
      </rPr>
      <t xml:space="preserve"> sélectionner dans la liste</t>
    </r>
    <r>
      <rPr>
        <i/>
        <sz val="10"/>
        <color indexed="8"/>
        <rFont val="Nunito Sans"/>
      </rPr>
      <t xml:space="preserve"> proposée afin de débloquer les listes déroulantes associées              </t>
    </r>
  </si>
  <si>
    <r>
      <rPr>
        <sz val="10"/>
        <color rgb="FFC00000"/>
        <rFont val="Nunito Sans"/>
      </rPr>
      <t>* OBLIGATOIRE :</t>
    </r>
    <r>
      <rPr>
        <i/>
        <sz val="10"/>
        <color rgb="FFC00000"/>
        <rFont val="Nunito Sans"/>
      </rPr>
      <t xml:space="preserve"> sélectionner dans la liste</t>
    </r>
    <r>
      <rPr>
        <i/>
        <sz val="10"/>
        <color indexed="8"/>
        <rFont val="Nunito Sans"/>
      </rPr>
      <t xml:space="preserve"> </t>
    </r>
  </si>
  <si>
    <t xml:space="preserve"> faire SUPPR pour annuler votre saisie</t>
  </si>
  <si>
    <t xml:space="preserve">METHODE  : </t>
  </si>
  <si>
    <t>REPETITION :</t>
  </si>
  <si>
    <r>
      <t xml:space="preserve"> DATE  </t>
    </r>
    <r>
      <rPr>
        <i/>
        <sz val="10"/>
        <color indexed="8"/>
        <rFont val="Nunito Sans"/>
      </rPr>
      <t xml:space="preserve">(jj-mm-aaaa) </t>
    </r>
    <r>
      <rPr>
        <sz val="10"/>
        <color indexed="8"/>
        <rFont val="Nunito Sans"/>
      </rPr>
      <t>:</t>
    </r>
  </si>
  <si>
    <r>
      <t xml:space="preserve">  </t>
    </r>
    <r>
      <rPr>
        <sz val="10"/>
        <color theme="1"/>
        <rFont val="Nunito Sans"/>
      </rPr>
      <t>OBSERVATEUR 1 (Nom Prénom</t>
    </r>
    <r>
      <rPr>
        <sz val="10"/>
        <color indexed="8"/>
        <rFont val="Nunito Sans"/>
      </rPr>
      <t>) :</t>
    </r>
  </si>
  <si>
    <r>
      <t xml:space="preserve"> </t>
    </r>
    <r>
      <rPr>
        <sz val="10"/>
        <color theme="1"/>
        <rFont val="Nunito Sans"/>
      </rPr>
      <t>OBSERVATEUR 2 (Nom Prénom</t>
    </r>
    <r>
      <rPr>
        <sz val="10"/>
        <color indexed="8"/>
        <rFont val="Nunito Sans"/>
      </rPr>
      <t>) :</t>
    </r>
  </si>
  <si>
    <r>
      <t xml:space="preserve">HEURE DE DEBUT du circuit </t>
    </r>
    <r>
      <rPr>
        <i/>
        <sz val="10"/>
        <color indexed="8"/>
        <rFont val="Nunito Sans"/>
      </rPr>
      <t xml:space="preserve">(hh:mm) </t>
    </r>
    <r>
      <rPr>
        <sz val="10"/>
        <color indexed="8"/>
        <rFont val="Nunito Sans"/>
      </rPr>
      <t>:</t>
    </r>
  </si>
  <si>
    <r>
      <t xml:space="preserve"> HEURE DE FIN du circuit </t>
    </r>
    <r>
      <rPr>
        <i/>
        <sz val="10"/>
        <color indexed="8"/>
        <rFont val="Nunito Sans"/>
      </rPr>
      <t xml:space="preserve">(hh:mm) </t>
    </r>
    <r>
      <rPr>
        <sz val="10"/>
        <color indexed="8"/>
        <rFont val="Nunito Sans"/>
      </rPr>
      <t>:</t>
    </r>
  </si>
  <si>
    <r>
      <t>KM DE DEBUT du circuit</t>
    </r>
    <r>
      <rPr>
        <i/>
        <sz val="10"/>
        <color indexed="8"/>
        <rFont val="Nunito Sans"/>
      </rPr>
      <t xml:space="preserve"> </t>
    </r>
    <r>
      <rPr>
        <sz val="10"/>
        <color indexed="8"/>
        <rFont val="Nunito Sans"/>
      </rPr>
      <t>:</t>
    </r>
  </si>
  <si>
    <r>
      <t xml:space="preserve"> KM DE FIN du circuit</t>
    </r>
    <r>
      <rPr>
        <i/>
        <sz val="10"/>
        <color indexed="8"/>
        <rFont val="Nunito Sans"/>
      </rPr>
      <t xml:space="preserve"> </t>
    </r>
    <r>
      <rPr>
        <sz val="10"/>
        <color indexed="8"/>
        <rFont val="Nunito Sans"/>
      </rPr>
      <t>:</t>
    </r>
  </si>
  <si>
    <r>
      <t xml:space="preserve"> TEMPERATURE  </t>
    </r>
    <r>
      <rPr>
        <i/>
        <sz val="10"/>
        <color indexed="8"/>
        <rFont val="Nunito Sans"/>
      </rPr>
      <t xml:space="preserve">(sélectionner dans la liste) </t>
    </r>
    <r>
      <rPr>
        <sz val="10"/>
        <color indexed="8"/>
        <rFont val="Nunito Sans"/>
      </rPr>
      <t>:</t>
    </r>
  </si>
  <si>
    <r>
      <t xml:space="preserve"> LES NUAGES COUVRENT  </t>
    </r>
    <r>
      <rPr>
        <i/>
        <sz val="10"/>
        <color indexed="8"/>
        <rFont val="Nunito Sans"/>
      </rPr>
      <t xml:space="preserve">(sélectionner dans la liste) </t>
    </r>
    <r>
      <rPr>
        <sz val="10"/>
        <color indexed="8"/>
        <rFont val="Nunito Sans"/>
      </rPr>
      <t>:</t>
    </r>
  </si>
  <si>
    <r>
      <t xml:space="preserve"> PRECIPITATIONS  </t>
    </r>
    <r>
      <rPr>
        <i/>
        <sz val="10"/>
        <color indexed="8"/>
        <rFont val="Nunito Sans"/>
      </rPr>
      <t xml:space="preserve">(sélectionner dans la liste) </t>
    </r>
    <r>
      <rPr>
        <sz val="10"/>
        <color indexed="8"/>
        <rFont val="Nunito Sans"/>
      </rPr>
      <t>:</t>
    </r>
  </si>
  <si>
    <r>
      <t xml:space="preserve"> VENT  </t>
    </r>
    <r>
      <rPr>
        <i/>
        <sz val="10"/>
        <color indexed="8"/>
        <rFont val="Nunito Sans"/>
      </rPr>
      <t xml:space="preserve">(sélectionner dans la liste) </t>
    </r>
    <r>
      <rPr>
        <sz val="10"/>
        <color indexed="8"/>
        <rFont val="Nunito Sans"/>
      </rPr>
      <t>:</t>
    </r>
  </si>
  <si>
    <r>
      <rPr>
        <sz val="10"/>
        <color rgb="FFC00000"/>
        <rFont val="Nunito Sans"/>
      </rPr>
      <t xml:space="preserve"> </t>
    </r>
    <r>
      <rPr>
        <sz val="10"/>
        <color indexed="8"/>
        <rFont val="Nunito Sans"/>
      </rPr>
      <t xml:space="preserve">VISIBILITE  </t>
    </r>
    <r>
      <rPr>
        <i/>
        <sz val="10"/>
        <color indexed="8"/>
        <rFont val="Nunito Sans"/>
      </rPr>
      <t xml:space="preserve">(sélectionner dans la liste) </t>
    </r>
    <r>
      <rPr>
        <sz val="10"/>
        <color indexed="8"/>
        <rFont val="Nunito Sans"/>
      </rPr>
      <t>:</t>
    </r>
  </si>
  <si>
    <r>
      <t xml:space="preserve"> AUTRES  </t>
    </r>
    <r>
      <rPr>
        <i/>
        <sz val="10"/>
        <color indexed="8"/>
        <rFont val="Nunito Sans"/>
      </rPr>
      <t xml:space="preserve">(sélectionner dans la liste) </t>
    </r>
    <r>
      <rPr>
        <sz val="10"/>
        <color indexed="8"/>
        <rFont val="Nunito Sans"/>
      </rPr>
      <t>:</t>
    </r>
  </si>
  <si>
    <t xml:space="preserve"> N° OBSERVATION  </t>
  </si>
  <si>
    <r>
      <rPr>
        <sz val="10"/>
        <color theme="1"/>
        <rFont val="Nunito Sans"/>
      </rPr>
      <t>S</t>
    </r>
    <r>
      <rPr>
        <sz val="10"/>
        <color indexed="8"/>
        <rFont val="Nunito Sans"/>
      </rPr>
      <t>ECTEUR OBSERVATION</t>
    </r>
  </si>
  <si>
    <t>N° REPETITION</t>
  </si>
  <si>
    <t>DEPARTEMENT</t>
  </si>
  <si>
    <t>SITE</t>
  </si>
  <si>
    <t>DATES DE COMPTAGES</t>
  </si>
  <si>
    <t>NOMBRE ADULTES VUS</t>
  </si>
  <si>
    <t>NOMBRE JEUNES VUS</t>
  </si>
  <si>
    <t>NOMBRE DE REPETITIONS</t>
  </si>
  <si>
    <t>NOMBRE DE KMs PARCOURUS</t>
  </si>
  <si>
    <t>NOMBRE TOTAL ADULTES VUS</t>
  </si>
  <si>
    <t>NOMBRE TOTAL JEUNES VUS</t>
  </si>
  <si>
    <t>PAR SECTEUR</t>
  </si>
  <si>
    <t>NOMBRE DE KMs   PARCOURUS</t>
  </si>
  <si>
    <t>voir le résultat du comptage</t>
  </si>
  <si>
    <t>COMPOR-TEMENT</t>
  </si>
  <si>
    <t>1_EC en voiture#ECV</t>
  </si>
  <si>
    <t>2_EC a cheval#ECEQ</t>
  </si>
  <si>
    <t>3_rappel magnetophone#MAG</t>
  </si>
  <si>
    <t>4_ika en voiture#IKAV</t>
  </si>
  <si>
    <t>5_ika cheval#IKAEQ</t>
  </si>
  <si>
    <t>6_battue a blanc#BAT</t>
  </si>
  <si>
    <t>7_plan quadrille#PLQ</t>
  </si>
  <si>
    <t>8_observation continue#</t>
  </si>
  <si>
    <t>9_enquete agriculteurs#ENQ</t>
  </si>
  <si>
    <t>10_analyse tableau de chasse#ATC</t>
  </si>
  <si>
    <t xml:space="preserve">nommer les fichiers comme ci-dessous avec un numéro d'ordre en plus si il y en a plusieurs </t>
  </si>
  <si>
    <r>
      <rPr>
        <sz val="10"/>
        <color theme="1"/>
        <rFont val="Nunito Sans"/>
      </rPr>
      <t>CIRCUIT</t>
    </r>
    <r>
      <rPr>
        <i/>
        <sz val="9"/>
        <color theme="1"/>
        <rFont val="Nunito Sans"/>
      </rPr>
      <t xml:space="preserve"> (sélectionner dans la liste) </t>
    </r>
    <r>
      <rPr>
        <i/>
        <sz val="10"/>
        <color theme="1"/>
        <rFont val="Nunito Sans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</si>
</sst>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dd\-mm\-yyyy"/>
    <numFmt numFmtId="166" formatCode="0.0"/>
    <numFmt numFmtId="167" formatCode="00"/>
  </numFmts>
  <fonts count="42">
    <font>
      <sz val="11"/>
      <color theme="1"/>
      <name val="Calibri"/>
      <family val="2"/>
      <scheme val="minor"/>
    </font>
    <font>
      <b/>
      <sz val="18"/>
      <color rgb="FF063D77"/>
      <name val="Nunito Sans"/>
    </font>
    <font>
      <sz val="18"/>
      <color rgb="FF063D77"/>
      <name val="Nunito Sans"/>
    </font>
    <font>
      <i/>
      <sz val="10"/>
      <color theme="1"/>
      <name val="Nunito Sans"/>
    </font>
    <font>
      <sz val="10"/>
      <color theme="1"/>
      <name val="Nunito Sans"/>
    </font>
    <font>
      <sz val="10"/>
      <color theme="0"/>
      <name val="Nunito Sans"/>
    </font>
    <font>
      <i/>
      <sz val="14"/>
      <color rgb="FF1E4E85"/>
      <name val="Nunito Sans"/>
    </font>
    <font>
      <sz val="14"/>
      <color rgb="FF1E4E85"/>
      <name val="Nunito Sans"/>
    </font>
    <font>
      <sz val="9"/>
      <color theme="1"/>
      <name val="Nunito Sans"/>
    </font>
    <font>
      <i/>
      <sz val="9"/>
      <color theme="1"/>
      <name val="Nunito Sans"/>
    </font>
    <font>
      <sz val="8"/>
      <name val="Calibri"/>
      <family val="2"/>
      <scheme val="minor"/>
    </font>
    <font>
      <sz val="10"/>
      <color rgb="FFFF0000"/>
      <name val="Nunito Sans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9"/>
      <name val="Arial"/>
      <family val="2"/>
    </font>
    <font>
      <sz val="10"/>
      <color theme="1"/>
      <name val="Arial Unicode MS"/>
    </font>
    <font>
      <sz val="10"/>
      <name val="Arial Narrow"/>
      <family val="2"/>
    </font>
    <font>
      <i/>
      <sz val="10"/>
      <color theme="1"/>
      <name val="Arial Narrow"/>
      <family val="2"/>
    </font>
    <font>
      <b/>
      <sz val="20"/>
      <color rgb="FFC00000"/>
      <name val="Nunito Sans"/>
    </font>
    <font>
      <sz val="11"/>
      <color theme="1"/>
      <name val="Nunito Sans"/>
    </font>
    <font>
      <i/>
      <sz val="12"/>
      <color rgb="FFC00000"/>
      <name val="Nunito Sans"/>
    </font>
    <font>
      <sz val="12"/>
      <color theme="1"/>
      <name val="Nunito Sans"/>
    </font>
    <font>
      <b/>
      <sz val="12"/>
      <color theme="1"/>
      <name val="Nunito Sans"/>
    </font>
    <font>
      <i/>
      <sz val="10"/>
      <color indexed="8"/>
      <name val="Nunito Sans"/>
    </font>
    <font>
      <sz val="10"/>
      <color indexed="8"/>
      <name val="Nunito Sans"/>
    </font>
    <font>
      <i/>
      <sz val="10"/>
      <color rgb="FFC00000"/>
      <name val="Nunito Sans"/>
    </font>
    <font>
      <sz val="10"/>
      <color rgb="FF000000"/>
      <name val="Nunito Sans"/>
    </font>
    <font>
      <sz val="10"/>
      <name val="Nunito Sans"/>
    </font>
    <font>
      <sz val="10"/>
      <color rgb="FF363636"/>
      <name val="Nunito Sans"/>
    </font>
    <font>
      <b/>
      <i/>
      <u/>
      <sz val="14"/>
      <color rgb="FF063D77"/>
      <name val="Nunito Sans"/>
    </font>
    <font>
      <sz val="10"/>
      <color rgb="FFC00000"/>
      <name val="Nunito Sans"/>
    </font>
    <font>
      <u/>
      <sz val="10"/>
      <name val="Nunito Sans"/>
    </font>
    <font>
      <i/>
      <sz val="8"/>
      <color theme="0"/>
      <name val="Nunito Sans"/>
    </font>
    <font>
      <sz val="12"/>
      <color theme="0"/>
      <name val="Nunito Sans"/>
    </font>
    <font>
      <i/>
      <sz val="12"/>
      <color rgb="FF1E4E85"/>
      <name val="Nunito Sans"/>
    </font>
    <font>
      <sz val="11"/>
      <color rgb="FF1E4E85"/>
      <name val="Nunito Sans"/>
    </font>
    <font>
      <b/>
      <sz val="11"/>
      <color rgb="FF1E4E85"/>
      <name val="Nunito Sans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1774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4FFC9"/>
        <bgColor indexed="64"/>
      </patternFill>
    </fill>
    <fill>
      <patternFill patternType="solid">
        <fgColor rgb="FF92D050"/>
        <bgColor indexed="64"/>
      </patternFill>
    </fill>
    <fill>
      <patternFill patternType="darkUp">
        <fgColor auto="1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rgb="FFC00000"/>
      </right>
      <top/>
      <bottom style="medium">
        <color rgb="FF063D77"/>
      </bottom>
      <diagonal/>
    </border>
    <border>
      <left/>
      <right/>
      <top/>
      <bottom style="medium">
        <color rgb="FF063D77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9" fillId="0" borderId="0"/>
    <xf numFmtId="0" fontId="13" fillId="0" borderId="0"/>
  </cellStyleXfs>
  <cellXfs count="237">
    <xf numFmtId="0" fontId="0" fillId="0" borderId="0" xfId="0"/>
    <xf numFmtId="16" fontId="0" fillId="0" borderId="0" xfId="0" applyNumberFormat="1"/>
    <xf numFmtId="20" fontId="0" fillId="0" borderId="0" xfId="0" applyNumberFormat="1"/>
    <xf numFmtId="0" fontId="0" fillId="2" borderId="0" xfId="0" applyFill="1"/>
    <xf numFmtId="49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0" fontId="0" fillId="5" borderId="0" xfId="0" applyFill="1"/>
    <xf numFmtId="0" fontId="0" fillId="0" borderId="1" xfId="0" applyBorder="1"/>
    <xf numFmtId="0" fontId="0" fillId="7" borderId="1" xfId="0" applyFill="1" applyBorder="1"/>
    <xf numFmtId="0" fontId="0" fillId="8" borderId="0" xfId="0" applyFill="1"/>
    <xf numFmtId="164" fontId="0" fillId="8" borderId="0" xfId="0" applyNumberFormat="1" applyFill="1"/>
    <xf numFmtId="1" fontId="0" fillId="8" borderId="0" xfId="0" applyNumberFormat="1" applyFill="1"/>
    <xf numFmtId="165" fontId="0" fillId="2" borderId="0" xfId="0" applyNumberFormat="1" applyFill="1"/>
    <xf numFmtId="1" fontId="0" fillId="2" borderId="0" xfId="0" applyNumberFormat="1" applyFill="1"/>
    <xf numFmtId="164" fontId="0" fillId="6" borderId="0" xfId="0" applyNumberFormat="1" applyFill="1"/>
    <xf numFmtId="1" fontId="0" fillId="6" borderId="0" xfId="0" applyNumberFormat="1" applyFill="1"/>
    <xf numFmtId="0" fontId="0" fillId="0" borderId="0" xfId="0" quotePrefix="1"/>
    <xf numFmtId="0" fontId="0" fillId="0" borderId="3" xfId="0" applyFill="1" applyBorder="1"/>
    <xf numFmtId="0" fontId="0" fillId="7" borderId="3" xfId="0" applyFill="1" applyBorder="1"/>
    <xf numFmtId="0" fontId="15" fillId="0" borderId="0" xfId="0" applyFont="1" applyAlignment="1" applyProtection="1">
      <alignment horizontal="center" vertical="center"/>
      <protection locked="0"/>
    </xf>
    <xf numFmtId="0" fontId="19" fillId="0" borderId="0" xfId="3" applyProtection="1">
      <protection locked="0"/>
    </xf>
    <xf numFmtId="0" fontId="13" fillId="0" borderId="0" xfId="4" applyProtection="1">
      <protection locked="0"/>
    </xf>
    <xf numFmtId="0" fontId="19" fillId="14" borderId="0" xfId="3" applyFill="1" applyProtection="1">
      <protection locked="0"/>
    </xf>
    <xf numFmtId="14" fontId="19" fillId="14" borderId="0" xfId="3" applyNumberFormat="1" applyFill="1" applyProtection="1">
      <protection locked="0"/>
    </xf>
    <xf numFmtId="164" fontId="19" fillId="14" borderId="0" xfId="3" applyNumberFormat="1" applyFill="1" applyProtection="1">
      <protection locked="0"/>
    </xf>
    <xf numFmtId="166" fontId="19" fillId="14" borderId="0" xfId="3" applyNumberFormat="1" applyFill="1" applyProtection="1">
      <protection locked="0"/>
    </xf>
    <xf numFmtId="0" fontId="20" fillId="14" borderId="0" xfId="0" applyFont="1" applyFill="1" applyAlignment="1">
      <alignment horizontal="center" vertical="center"/>
    </xf>
    <xf numFmtId="1" fontId="16" fillId="0" borderId="1" xfId="3" applyNumberFormat="1" applyFont="1" applyBorder="1" applyProtection="1">
      <protection locked="0"/>
    </xf>
    <xf numFmtId="0" fontId="13" fillId="14" borderId="0" xfId="4" applyFill="1" applyProtection="1">
      <protection locked="0"/>
    </xf>
    <xf numFmtId="1" fontId="19" fillId="0" borderId="0" xfId="3" applyNumberFormat="1" applyProtection="1">
      <protection locked="0"/>
    </xf>
    <xf numFmtId="1" fontId="13" fillId="0" borderId="0" xfId="4" applyNumberFormat="1" applyProtection="1">
      <protection locked="0"/>
    </xf>
    <xf numFmtId="20" fontId="13" fillId="0" borderId="0" xfId="4" applyNumberFormat="1" applyProtection="1">
      <protection locked="0"/>
    </xf>
    <xf numFmtId="0" fontId="15" fillId="15" borderId="0" xfId="0" applyFont="1" applyFill="1"/>
    <xf numFmtId="0" fontId="15" fillId="0" borderId="0" xfId="0" applyFont="1"/>
    <xf numFmtId="0" fontId="15" fillId="0" borderId="0" xfId="0" applyFont="1" applyAlignment="1">
      <alignment horizontal="left" vertical="center"/>
    </xf>
    <xf numFmtId="0" fontId="21" fillId="0" borderId="0" xfId="1" applyFont="1" applyProtection="1"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quotePrefix="1" applyFont="1"/>
    <xf numFmtId="0" fontId="21" fillId="0" borderId="0" xfId="1" applyFont="1" applyAlignment="1" applyProtection="1">
      <alignment horizontal="center"/>
      <protection locked="0"/>
    </xf>
    <xf numFmtId="0" fontId="17" fillId="0" borderId="0" xfId="1" applyFont="1" applyProtection="1">
      <protection locked="0"/>
    </xf>
    <xf numFmtId="0" fontId="15" fillId="0" borderId="0" xfId="0" quotePrefix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15" fillId="0" borderId="0" xfId="0" quotePrefix="1" applyNumberFormat="1" applyFont="1" applyAlignment="1">
      <alignment horizontal="center"/>
    </xf>
    <xf numFmtId="1" fontId="15" fillId="0" borderId="0" xfId="0" quotePrefix="1" applyNumberFormat="1" applyFont="1" applyAlignment="1">
      <alignment horizontal="center"/>
    </xf>
    <xf numFmtId="0" fontId="15" fillId="12" borderId="0" xfId="0" applyFont="1" applyFill="1"/>
    <xf numFmtId="0" fontId="22" fillId="0" borderId="0" xfId="1" applyFont="1" applyProtection="1">
      <protection locked="0"/>
    </xf>
    <xf numFmtId="0" fontId="18" fillId="0" borderId="0" xfId="0" applyFont="1"/>
    <xf numFmtId="0" fontId="15" fillId="11" borderId="0" xfId="0" applyFont="1" applyFill="1"/>
    <xf numFmtId="0" fontId="18" fillId="14" borderId="0" xfId="0" applyFont="1" applyFill="1"/>
    <xf numFmtId="0" fontId="18" fillId="2" borderId="0" xfId="0" applyFont="1" applyFill="1"/>
    <xf numFmtId="0" fontId="15" fillId="0" borderId="0" xfId="1" applyFont="1" applyProtection="1">
      <protection locked="0"/>
    </xf>
    <xf numFmtId="0" fontId="21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0" xfId="0" applyFont="1" applyAlignment="1">
      <alignment vertical="top"/>
    </xf>
    <xf numFmtId="0" fontId="21" fillId="0" borderId="0" xfId="1" applyFont="1" applyAlignment="1" applyProtection="1">
      <alignment wrapText="1"/>
      <protection locked="0"/>
    </xf>
    <xf numFmtId="0" fontId="15" fillId="0" borderId="0" xfId="0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2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2" xfId="0" applyFont="1" applyBorder="1"/>
    <xf numFmtId="0" fontId="4" fillId="0" borderId="32" xfId="0" applyFont="1" applyBorder="1" applyAlignment="1">
      <alignment horizontal="left" vertical="top"/>
    </xf>
    <xf numFmtId="164" fontId="4" fillId="13" borderId="38" xfId="0" applyNumberFormat="1" applyFont="1" applyFill="1" applyBorder="1" applyAlignment="1">
      <alignment horizontal="center" vertical="center" wrapText="1"/>
    </xf>
    <xf numFmtId="164" fontId="4" fillId="13" borderId="39" xfId="0" applyNumberFormat="1" applyFont="1" applyFill="1" applyBorder="1" applyAlignment="1">
      <alignment horizontal="center" vertical="center" wrapText="1"/>
    </xf>
    <xf numFmtId="164" fontId="4" fillId="13" borderId="1" xfId="0" applyNumberFormat="1" applyFont="1" applyFill="1" applyBorder="1" applyAlignment="1">
      <alignment horizontal="center" vertical="center" wrapText="1"/>
    </xf>
    <xf numFmtId="164" fontId="4" fillId="13" borderId="24" xfId="0" applyNumberFormat="1" applyFont="1" applyFill="1" applyBorder="1" applyAlignment="1">
      <alignment horizontal="center" vertical="center" wrapText="1"/>
    </xf>
    <xf numFmtId="164" fontId="4" fillId="13" borderId="28" xfId="0" applyNumberFormat="1" applyFont="1" applyFill="1" applyBorder="1" applyAlignment="1">
      <alignment horizontal="center" vertical="center" wrapText="1"/>
    </xf>
    <xf numFmtId="164" fontId="4" fillId="13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left"/>
    </xf>
    <xf numFmtId="0" fontId="4" fillId="0" borderId="0" xfId="0" applyFont="1"/>
    <xf numFmtId="0" fontId="4" fillId="0" borderId="32" xfId="0" applyFont="1" applyBorder="1"/>
    <xf numFmtId="0" fontId="4" fillId="0" borderId="0" xfId="0" applyFont="1" applyAlignment="1">
      <alignment horizontal="left" vertical="top"/>
    </xf>
    <xf numFmtId="49" fontId="28" fillId="0" borderId="6" xfId="0" applyNumberFormat="1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 indent="1"/>
    </xf>
    <xf numFmtId="49" fontId="28" fillId="0" borderId="0" xfId="0" applyNumberFormat="1" applyFont="1" applyAlignment="1" applyProtection="1">
      <alignment horizontal="left" vertical="center" wrapText="1" indent="1"/>
      <protection locked="0"/>
    </xf>
    <xf numFmtId="0" fontId="31" fillId="0" borderId="5" xfId="0" applyFont="1" applyBorder="1" applyAlignment="1" applyProtection="1">
      <alignment horizontal="left" vertical="center" indent="1"/>
      <protection locked="0"/>
    </xf>
    <xf numFmtId="49" fontId="28" fillId="0" borderId="0" xfId="0" applyNumberFormat="1" applyFont="1" applyAlignment="1" applyProtection="1">
      <alignment horizontal="left" vertical="center" indent="1"/>
      <protection locked="0"/>
    </xf>
    <xf numFmtId="0" fontId="4" fillId="0" borderId="12" xfId="0" applyFont="1" applyBorder="1"/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1" fontId="32" fillId="0" borderId="3" xfId="0" applyNumberFormat="1" applyFont="1" applyBorder="1" applyAlignment="1" applyProtection="1">
      <alignment horizontal="center" vertical="top" wrapText="1"/>
      <protection locked="0"/>
    </xf>
    <xf numFmtId="20" fontId="32" fillId="0" borderId="3" xfId="0" applyNumberFormat="1" applyFont="1" applyBorder="1" applyAlignment="1" applyProtection="1">
      <alignment horizontal="center" vertical="top" wrapText="1"/>
      <protection locked="0"/>
    </xf>
    <xf numFmtId="0" fontId="32" fillId="0" borderId="3" xfId="0" applyFont="1" applyBorder="1" applyAlignment="1" applyProtection="1">
      <alignment horizontal="center" vertical="top" wrapText="1"/>
      <protection locked="0"/>
    </xf>
    <xf numFmtId="0" fontId="32" fillId="0" borderId="0" xfId="0" applyFont="1" applyAlignment="1" applyProtection="1">
      <alignment horizontal="center" vertical="top" wrapText="1"/>
      <protection locked="0"/>
    </xf>
    <xf numFmtId="0" fontId="30" fillId="0" borderId="22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3" fillId="0" borderId="0" xfId="0" applyFont="1"/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8"/>
    </xf>
    <xf numFmtId="0" fontId="24" fillId="0" borderId="4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top"/>
    </xf>
    <xf numFmtId="0" fontId="29" fillId="0" borderId="26" xfId="0" applyFont="1" applyBorder="1" applyAlignment="1">
      <alignment horizontal="right" vertical="center" wrapText="1" indent="1"/>
    </xf>
    <xf numFmtId="0" fontId="4" fillId="0" borderId="33" xfId="0" applyFont="1" applyBorder="1" applyAlignment="1">
      <alignment horizontal="right" vertical="top"/>
    </xf>
    <xf numFmtId="0" fontId="29" fillId="0" borderId="0" xfId="0" applyFont="1" applyAlignment="1">
      <alignment horizontal="right" vertical="center" wrapText="1" indent="1"/>
    </xf>
    <xf numFmtId="0" fontId="29" fillId="0" borderId="5" xfId="0" applyFont="1" applyBorder="1" applyAlignment="1">
      <alignment horizontal="right" vertical="center" wrapText="1" indent="1"/>
    </xf>
    <xf numFmtId="49" fontId="29" fillId="0" borderId="6" xfId="0" applyNumberFormat="1" applyFont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" fontId="29" fillId="0" borderId="41" xfId="0" applyNumberFormat="1" applyFont="1" applyBorder="1" applyAlignment="1">
      <alignment horizontal="center" vertical="center" wrapText="1"/>
    </xf>
    <xf numFmtId="1" fontId="29" fillId="0" borderId="42" xfId="0" applyNumberFormat="1" applyFont="1" applyBorder="1" applyAlignment="1">
      <alignment horizontal="center" vertical="center" wrapText="1"/>
    </xf>
    <xf numFmtId="0" fontId="36" fillId="0" borderId="42" xfId="0" applyFont="1" applyBorder="1" applyAlignment="1" applyProtection="1">
      <alignment horizontal="center" vertical="center" wrapText="1"/>
      <protection locked="0"/>
    </xf>
    <xf numFmtId="20" fontId="32" fillId="0" borderId="42" xfId="0" applyNumberFormat="1" applyFont="1" applyBorder="1" applyAlignment="1" applyProtection="1">
      <alignment horizontal="center" vertical="center" wrapText="1"/>
      <protection locked="0"/>
    </xf>
    <xf numFmtId="0" fontId="32" fillId="0" borderId="42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32" fillId="0" borderId="43" xfId="0" applyFont="1" applyBorder="1" applyAlignment="1" applyProtection="1">
      <alignment horizontal="center" vertical="center" wrapText="1"/>
      <protection locked="0"/>
    </xf>
    <xf numFmtId="1" fontId="29" fillId="0" borderId="8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 applyProtection="1">
      <alignment horizontal="center" vertical="top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65" fontId="5" fillId="3" borderId="36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6" fontId="5" fillId="3" borderId="23" xfId="0" applyNumberFormat="1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center" vertical="center" wrapText="1"/>
    </xf>
    <xf numFmtId="20" fontId="4" fillId="3" borderId="6" xfId="0" applyNumberFormat="1" applyFont="1" applyFill="1" applyBorder="1" applyAlignment="1" applyProtection="1">
      <alignment horizontal="center" vertical="center"/>
      <protection locked="0"/>
    </xf>
    <xf numFmtId="20" fontId="4" fillId="3" borderId="0" xfId="0" applyNumberFormat="1" applyFont="1" applyFill="1" applyAlignment="1" applyProtection="1">
      <alignment horizontal="center" vertical="center"/>
      <protection locked="0"/>
    </xf>
    <xf numFmtId="49" fontId="5" fillId="3" borderId="38" xfId="0" applyNumberFormat="1" applyFont="1" applyFill="1" applyBorder="1" applyAlignment="1" applyProtection="1">
      <alignment horizontal="left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1" fontId="37" fillId="3" borderId="23" xfId="0" applyNumberFormat="1" applyFont="1" applyFill="1" applyBorder="1" applyAlignment="1">
      <alignment horizontal="center" vertical="center" wrapText="1"/>
    </xf>
    <xf numFmtId="1" fontId="37" fillId="3" borderId="1" xfId="0" applyNumberFormat="1" applyFont="1" applyFill="1" applyBorder="1" applyAlignment="1">
      <alignment horizontal="center" vertical="center" wrapText="1"/>
    </xf>
    <xf numFmtId="1" fontId="37" fillId="3" borderId="24" xfId="0" applyNumberFormat="1" applyFont="1" applyFill="1" applyBorder="1" applyAlignment="1">
      <alignment horizontal="center" vertical="center" wrapText="1"/>
    </xf>
    <xf numFmtId="49" fontId="38" fillId="3" borderId="31" xfId="0" quotePrefix="1" applyNumberFormat="1" applyFont="1" applyFill="1" applyBorder="1" applyAlignment="1" applyProtection="1">
      <alignment horizontal="center" vertical="center"/>
      <protection locked="0"/>
    </xf>
    <xf numFmtId="0" fontId="39" fillId="0" borderId="4" xfId="0" applyFont="1" applyBorder="1" applyAlignment="1">
      <alignment horizontal="left" vertical="center" indent="2"/>
    </xf>
    <xf numFmtId="0" fontId="40" fillId="0" borderId="5" xfId="0" applyFont="1" applyBorder="1" applyAlignment="1">
      <alignment horizontal="left" vertical="center" indent="2"/>
    </xf>
    <xf numFmtId="20" fontId="5" fillId="3" borderId="38" xfId="0" applyNumberFormat="1" applyFont="1" applyFill="1" applyBorder="1" applyAlignment="1" applyProtection="1">
      <alignment horizontal="center" vertical="center"/>
      <protection locked="0"/>
    </xf>
    <xf numFmtId="2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1" fontId="4" fillId="0" borderId="35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4" fillId="0" borderId="3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6" fontId="4" fillId="0" borderId="24" xfId="0" applyNumberFormat="1" applyFont="1" applyFill="1" applyBorder="1" applyAlignment="1">
      <alignment horizontal="center" vertical="center" wrapText="1"/>
    </xf>
    <xf numFmtId="1" fontId="4" fillId="0" borderId="28" xfId="0" applyNumberFormat="1" applyFont="1" applyFill="1" applyBorder="1" applyAlignment="1">
      <alignment horizontal="center" vertical="center" wrapText="1"/>
    </xf>
    <xf numFmtId="166" fontId="4" fillId="0" borderId="25" xfId="0" applyNumberFormat="1" applyFont="1" applyFill="1" applyBorder="1" applyAlignment="1">
      <alignment horizontal="center" vertical="center" wrapText="1"/>
    </xf>
    <xf numFmtId="1" fontId="4" fillId="0" borderId="38" xfId="0" applyNumberFormat="1" applyFont="1" applyFill="1" applyBorder="1" applyAlignment="1">
      <alignment horizontal="center" vertical="center" wrapText="1"/>
    </xf>
    <xf numFmtId="166" fontId="4" fillId="0" borderId="39" xfId="0" applyNumberFormat="1" applyFont="1" applyFill="1" applyBorder="1" applyAlignment="1">
      <alignment horizontal="center" vertical="center" wrapText="1"/>
    </xf>
    <xf numFmtId="166" fontId="4" fillId="0" borderId="49" xfId="0" applyNumberFormat="1" applyFont="1" applyFill="1" applyBorder="1" applyAlignment="1">
      <alignment horizontal="center" vertical="center" wrapText="1"/>
    </xf>
    <xf numFmtId="166" fontId="4" fillId="0" borderId="50" xfId="0" applyNumberFormat="1" applyFont="1" applyFill="1" applyBorder="1" applyAlignment="1">
      <alignment horizontal="center" vertical="center" wrapText="1"/>
    </xf>
    <xf numFmtId="166" fontId="4" fillId="0" borderId="51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 applyProtection="1">
      <alignment horizontal="left" vertical="center"/>
      <protection locked="0"/>
    </xf>
    <xf numFmtId="49" fontId="5" fillId="3" borderId="53" xfId="0" applyNumberFormat="1" applyFont="1" applyFill="1" applyBorder="1" applyAlignment="1" applyProtection="1">
      <alignment horizontal="left" vertical="center"/>
      <protection locked="0"/>
    </xf>
    <xf numFmtId="49" fontId="5" fillId="3" borderId="54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/>
    </xf>
    <xf numFmtId="166" fontId="27" fillId="0" borderId="35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top"/>
    </xf>
    <xf numFmtId="0" fontId="29" fillId="0" borderId="58" xfId="0" applyFont="1" applyBorder="1" applyAlignment="1">
      <alignment horizontal="right" vertical="center" wrapText="1" indent="1"/>
    </xf>
    <xf numFmtId="49" fontId="28" fillId="0" borderId="0" xfId="0" applyNumberFormat="1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left" vertical="center" indent="1"/>
    </xf>
    <xf numFmtId="1" fontId="29" fillId="0" borderId="23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49" fontId="29" fillId="0" borderId="7" xfId="0" applyNumberFormat="1" applyFont="1" applyBorder="1" applyAlignment="1">
      <alignment horizontal="right" vertical="center" wrapText="1" indent="1"/>
    </xf>
    <xf numFmtId="0" fontId="4" fillId="0" borderId="40" xfId="0" applyFont="1" applyBorder="1" applyAlignment="1">
      <alignment horizontal="right" vertical="center" wrapText="1" indent="1"/>
    </xf>
    <xf numFmtId="164" fontId="3" fillId="4" borderId="35" xfId="0" applyNumberFormat="1" applyFont="1" applyFill="1" applyBorder="1" applyAlignment="1">
      <alignment horizontal="right" vertical="center"/>
    </xf>
    <xf numFmtId="164" fontId="3" fillId="4" borderId="17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 applyProtection="1">
      <alignment horizontal="left" vertical="center" wrapText="1" indent="1"/>
      <protection locked="0"/>
    </xf>
    <xf numFmtId="0" fontId="0" fillId="0" borderId="21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9" fontId="29" fillId="0" borderId="23" xfId="0" applyNumberFormat="1" applyFont="1" applyBorder="1" applyAlignment="1">
      <alignment horizontal="right" vertical="center" wrapText="1" indent="1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0" fillId="0" borderId="48" xfId="0" applyBorder="1" applyAlignment="1"/>
    <xf numFmtId="0" fontId="38" fillId="3" borderId="4" xfId="0" applyFont="1" applyFill="1" applyBorder="1" applyAlignment="1" applyProtection="1">
      <alignment horizontal="left" vertical="center" indent="1"/>
      <protection locked="0"/>
    </xf>
    <xf numFmtId="0" fontId="38" fillId="3" borderId="5" xfId="0" applyFont="1" applyFill="1" applyBorder="1" applyAlignment="1" applyProtection="1">
      <alignment horizontal="left" vertical="center" indent="1"/>
      <protection locked="0"/>
    </xf>
    <xf numFmtId="0" fontId="38" fillId="3" borderId="21" xfId="0" applyFont="1" applyFill="1" applyBorder="1" applyAlignment="1" applyProtection="1">
      <alignment horizontal="left" vertical="center" indent="1"/>
      <protection locked="0"/>
    </xf>
    <xf numFmtId="0" fontId="41" fillId="9" borderId="5" xfId="0" applyFont="1" applyFill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34" fillId="10" borderId="29" xfId="2" applyNumberFormat="1" applyFont="1" applyFill="1" applyBorder="1" applyAlignment="1">
      <alignment horizontal="left" vertical="center"/>
    </xf>
    <xf numFmtId="0" fontId="34" fillId="10" borderId="30" xfId="2" applyFont="1" applyFill="1" applyBorder="1" applyAlignment="1">
      <alignment horizontal="left" vertical="center"/>
    </xf>
    <xf numFmtId="0" fontId="34" fillId="10" borderId="47" xfId="2" applyFont="1" applyFill="1" applyBorder="1" applyAlignment="1">
      <alignment horizontal="left" vertical="center"/>
    </xf>
    <xf numFmtId="164" fontId="4" fillId="4" borderId="4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  <xf numFmtId="49" fontId="28" fillId="0" borderId="6" xfId="0" applyNumberFormat="1" applyFont="1" applyBorder="1" applyAlignment="1" applyProtection="1">
      <alignment horizontal="left" vertical="center" wrapText="1" indent="1"/>
      <protection locked="0"/>
    </xf>
    <xf numFmtId="164" fontId="3" fillId="4" borderId="31" xfId="0" applyNumberFormat="1" applyFont="1" applyFill="1" applyBorder="1" applyAlignment="1">
      <alignment horizontal="right" vertical="center"/>
    </xf>
    <xf numFmtId="0" fontId="4" fillId="4" borderId="31" xfId="0" applyFont="1" applyFill="1" applyBorder="1" applyAlignment="1">
      <alignment horizontal="right" vertical="center"/>
    </xf>
    <xf numFmtId="0" fontId="38" fillId="3" borderId="31" xfId="0" applyFont="1" applyFill="1" applyBorder="1" applyAlignment="1" applyProtection="1">
      <alignment horizontal="left" vertical="center" indent="1"/>
      <protection locked="0"/>
    </xf>
    <xf numFmtId="0" fontId="38" fillId="3" borderId="31" xfId="0" applyFont="1" applyFill="1" applyBorder="1" applyAlignment="1">
      <alignment horizontal="left" vertical="center" indent="1"/>
    </xf>
    <xf numFmtId="0" fontId="6" fillId="0" borderId="46" xfId="0" applyFont="1" applyBorder="1" applyAlignment="1">
      <alignment horizontal="left" vertical="center" indent="8"/>
    </xf>
    <xf numFmtId="0" fontId="7" fillId="0" borderId="46" xfId="0" applyFont="1" applyBorder="1" applyAlignment="1">
      <alignment horizontal="left" vertical="center" indent="8"/>
    </xf>
    <xf numFmtId="0" fontId="7" fillId="0" borderId="45" xfId="0" applyFont="1" applyBorder="1" applyAlignment="1">
      <alignment horizontal="left" vertical="center" indent="8"/>
    </xf>
    <xf numFmtId="0" fontId="24" fillId="0" borderId="33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center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33" xfId="0" applyBorder="1" applyAlignment="1"/>
    <xf numFmtId="0" fontId="0" fillId="0" borderId="34" xfId="0" applyBorder="1" applyAlignment="1"/>
    <xf numFmtId="1" fontId="29" fillId="0" borderId="36" xfId="0" applyNumberFormat="1" applyFont="1" applyBorder="1" applyAlignment="1">
      <alignment horizontal="right" vertical="center" wrapText="1" indent="1"/>
    </xf>
    <xf numFmtId="0" fontId="4" fillId="0" borderId="37" xfId="0" applyFont="1" applyBorder="1" applyAlignment="1">
      <alignment horizontal="right" vertical="center" wrapText="1" indent="1"/>
    </xf>
    <xf numFmtId="0" fontId="4" fillId="0" borderId="35" xfId="0" applyFont="1" applyFill="1" applyBorder="1" applyAlignment="1">
      <alignment horizontal="center" vertical="center" wrapText="1"/>
    </xf>
    <xf numFmtId="1" fontId="29" fillId="0" borderId="7" xfId="0" applyNumberFormat="1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left" vertical="center" indent="8"/>
    </xf>
    <xf numFmtId="0" fontId="7" fillId="0" borderId="10" xfId="0" applyFont="1" applyBorder="1" applyAlignment="1">
      <alignment horizontal="left" vertical="center" indent="8"/>
    </xf>
    <xf numFmtId="0" fontId="0" fillId="0" borderId="35" xfId="0" applyBorder="1" applyAlignment="1">
      <alignment horizontal="center" vertical="center" wrapText="1"/>
    </xf>
    <xf numFmtId="166" fontId="4" fillId="0" borderId="31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horizontal="center" vertical="center"/>
    </xf>
  </cellXfs>
  <cellStyles count="5">
    <cellStyle name="Lien hypertexte" xfId="2" builtinId="8"/>
    <cellStyle name="Normal" xfId="0" builtinId="0"/>
    <cellStyle name="Normal 2" xfId="1" xr:uid="{37F153BE-8F95-410D-828C-4EB1008F5B4C}"/>
    <cellStyle name="Normal 2 2" xfId="3" xr:uid="{AD3B242F-5918-4667-AC1D-1E29A461378D}"/>
    <cellStyle name="Normal 5" xfId="4" xr:uid="{A0EBC591-5CF7-4623-815D-75EF350FD019}"/>
  </cellStyles>
  <dxfs count="0"/>
  <tableStyles count="0" defaultTableStyle="TableStyleMedium2" defaultPivotStyle="PivotStyleLight16"/>
  <colors>
    <mruColors>
      <color rgb="FF1E4E85"/>
      <color rgb="FF177473"/>
      <color rgb="FF063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26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34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openxmlformats.org/officeDocument/2006/relationships/customXml" Target="../customXml/item5.xml"/><Relationship Id="rId33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alcChain" Target="calcChain.xml"/><Relationship Id="rId29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36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powerPivotData" Target="model/item.data"/><Relationship Id="rId31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sv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691242</xdr:colOff>
      <xdr:row>82</xdr:row>
      <xdr:rowOff>0</xdr:rowOff>
    </xdr:from>
    <xdr:ext cx="65" cy="1722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04EFE1F-05C7-4EE3-91E9-E9BECFA14B23}"/>
            </a:ext>
          </a:extLst>
        </xdr:cNvPr>
        <xdr:cNvSpPr txBox="1"/>
      </xdr:nvSpPr>
      <xdr:spPr>
        <a:xfrm>
          <a:off x="691242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15240</xdr:colOff>
      <xdr:row>0</xdr:row>
      <xdr:rowOff>0</xdr:rowOff>
    </xdr:from>
    <xdr:to>
      <xdr:col>1</xdr:col>
      <xdr:colOff>391757</xdr:colOff>
      <xdr:row>1</xdr:row>
      <xdr:rowOff>301002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71D2CF-9792-4289-BF3D-44AEB88D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538567" cy="748677"/>
        </a:xfrm>
        <a:prstGeom prst="rect">
          <a:avLst/>
        </a:prstGeom>
      </xdr:spPr>
    </xdr:pic>
    <xdr:clientData/>
  </xdr:twoCellAnchor>
  <xdr:oneCellAnchor>
    <xdr:from>
      <xdr:col>10</xdr:col>
      <xdr:colOff>302559</xdr:colOff>
      <xdr:row>2</xdr:row>
      <xdr:rowOff>44823</xdr:rowOff>
    </xdr:from>
    <xdr:ext cx="717176" cy="536679"/>
    <xdr:pic>
      <xdr:nvPicPr>
        <xdr:cNvPr id="4" name="Graphique 3" descr="Liste de vérification (droite à gauche)">
          <a:extLst>
            <a:ext uri="{FF2B5EF4-FFF2-40B4-BE49-F238E27FC236}">
              <a16:creationId xmlns:a16="http://schemas.microsoft.com/office/drawing/2014/main" id="{EB438793-B857-401C-A684-FBDA6FD4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084984" y="816348"/>
          <a:ext cx="717176" cy="536679"/>
        </a:xfrm>
        <a:prstGeom prst="rect">
          <a:avLst/>
        </a:prstGeom>
      </xdr:spPr>
    </xdr:pic>
    <xdr:clientData/>
  </xdr:oneCellAnchor>
  <xdr:oneCellAnchor>
    <xdr:from>
      <xdr:col>10</xdr:col>
      <xdr:colOff>123266</xdr:colOff>
      <xdr:row>7</xdr:row>
      <xdr:rowOff>2</xdr:rowOff>
    </xdr:from>
    <xdr:ext cx="610721" cy="395567"/>
    <xdr:pic>
      <xdr:nvPicPr>
        <xdr:cNvPr id="5" name="Graphique 4" descr="Fermer">
          <a:extLst>
            <a:ext uri="{FF2B5EF4-FFF2-40B4-BE49-F238E27FC236}">
              <a16:creationId xmlns:a16="http://schemas.microsoft.com/office/drawing/2014/main" id="{E435B8A1-B2BF-4169-9F5F-222A9F816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905691" y="2619377"/>
          <a:ext cx="610721" cy="395567"/>
        </a:xfrm>
        <a:prstGeom prst="rect">
          <a:avLst/>
        </a:prstGeom>
      </xdr:spPr>
    </xdr:pic>
    <xdr:clientData/>
  </xdr:oneCellAnchor>
  <xdr:oneCellAnchor>
    <xdr:from>
      <xdr:col>10</xdr:col>
      <xdr:colOff>235323</xdr:colOff>
      <xdr:row>4</xdr:row>
      <xdr:rowOff>627531</xdr:rowOff>
    </xdr:from>
    <xdr:ext cx="722780" cy="510989"/>
    <xdr:pic>
      <xdr:nvPicPr>
        <xdr:cNvPr id="6" name="Graphique 5" descr="Cloud Computing">
          <a:extLst>
            <a:ext uri="{FF2B5EF4-FFF2-40B4-BE49-F238E27FC236}">
              <a16:creationId xmlns:a16="http://schemas.microsoft.com/office/drawing/2014/main" id="{827E8301-D45C-4C5D-946B-4C8B9358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2017748" y="1951506"/>
          <a:ext cx="722780" cy="510989"/>
        </a:xfrm>
        <a:prstGeom prst="rect">
          <a:avLst/>
        </a:prstGeom>
      </xdr:spPr>
    </xdr:pic>
    <xdr:clientData/>
  </xdr:oneCellAnchor>
  <xdr:oneCellAnchor>
    <xdr:from>
      <xdr:col>11</xdr:col>
      <xdr:colOff>717175</xdr:colOff>
      <xdr:row>0</xdr:row>
      <xdr:rowOff>33618</xdr:rowOff>
    </xdr:from>
    <xdr:ext cx="248771" cy="387723"/>
    <xdr:pic>
      <xdr:nvPicPr>
        <xdr:cNvPr id="7" name="Graphique 6" descr="Point d’exclamation">
          <a:extLst>
            <a:ext uri="{FF2B5EF4-FFF2-40B4-BE49-F238E27FC236}">
              <a16:creationId xmlns:a16="http://schemas.microsoft.com/office/drawing/2014/main" id="{BC35D9AC-4C2A-405A-8CF4-CF8D78DB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3471150" y="33618"/>
          <a:ext cx="248771" cy="387723"/>
        </a:xfrm>
        <a:prstGeom prst="rect">
          <a:avLst/>
        </a:prstGeom>
      </xdr:spPr>
    </xdr:pic>
    <xdr:clientData/>
  </xdr:oneCellAnchor>
  <xdr:oneCellAnchor>
    <xdr:from>
      <xdr:col>12</xdr:col>
      <xdr:colOff>-1</xdr:colOff>
      <xdr:row>0</xdr:row>
      <xdr:rowOff>134471</xdr:rowOff>
    </xdr:from>
    <xdr:ext cx="894790" cy="214592"/>
    <xdr:pic>
      <xdr:nvPicPr>
        <xdr:cNvPr id="8" name="Image 7">
          <a:extLst>
            <a:ext uri="{FF2B5EF4-FFF2-40B4-BE49-F238E27FC236}">
              <a16:creationId xmlns:a16="http://schemas.microsoft.com/office/drawing/2014/main" id="{A303F35A-023F-4901-A2A7-2619899A9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4" y="134471"/>
          <a:ext cx="894790" cy="214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82</xdr:row>
      <xdr:rowOff>77819</xdr:rowOff>
    </xdr:from>
    <xdr:to>
      <xdr:col>1</xdr:col>
      <xdr:colOff>425845</xdr:colOff>
      <xdr:row>83</xdr:row>
      <xdr:rowOff>374775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0D6E37A-095D-49A5-B648-4FF7E0360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33869"/>
          <a:ext cx="1587895" cy="773206"/>
        </a:xfrm>
        <a:prstGeom prst="rect">
          <a:avLst/>
        </a:prstGeom>
      </xdr:spPr>
    </xdr:pic>
    <xdr:clientData/>
  </xdr:twoCellAnchor>
  <xdr:oneCellAnchor>
    <xdr:from>
      <xdr:col>0</xdr:col>
      <xdr:colOff>15240</xdr:colOff>
      <xdr:row>82</xdr:row>
      <xdr:rowOff>0</xdr:rowOff>
    </xdr:from>
    <xdr:ext cx="1533124" cy="750038"/>
    <xdr:pic>
      <xdr:nvPicPr>
        <xdr:cNvPr id="10" name="Image 9">
          <a:extLst>
            <a:ext uri="{FF2B5EF4-FFF2-40B4-BE49-F238E27FC236}">
              <a16:creationId xmlns:a16="http://schemas.microsoft.com/office/drawing/2014/main" id="{A8160CEE-11DF-49C0-A4DF-250D9765A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533124" cy="750038"/>
        </a:xfrm>
        <a:prstGeom prst="rect">
          <a:avLst/>
        </a:prstGeom>
      </xdr:spPr>
    </xdr:pic>
    <xdr:clientData/>
  </xdr:oneCellAnchor>
  <xdr:oneCellAnchor>
    <xdr:from>
      <xdr:col>0</xdr:col>
      <xdr:colOff>15240</xdr:colOff>
      <xdr:row>82</xdr:row>
      <xdr:rowOff>0</xdr:rowOff>
    </xdr:from>
    <xdr:ext cx="1533124" cy="750038"/>
    <xdr:pic>
      <xdr:nvPicPr>
        <xdr:cNvPr id="11" name="Image 10">
          <a:extLst>
            <a:ext uri="{FF2B5EF4-FFF2-40B4-BE49-F238E27FC236}">
              <a16:creationId xmlns:a16="http://schemas.microsoft.com/office/drawing/2014/main" id="{986F3D34-5A89-4DE2-8EAA-77C270D3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533124" cy="7500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691242</xdr:colOff>
      <xdr:row>24</xdr:row>
      <xdr:rowOff>0</xdr:rowOff>
    </xdr:from>
    <xdr:ext cx="65" cy="1722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C6A7EA3-D81E-4B35-B7F3-5749CE4332DD}"/>
            </a:ext>
          </a:extLst>
        </xdr:cNvPr>
        <xdr:cNvSpPr txBox="1"/>
      </xdr:nvSpPr>
      <xdr:spPr>
        <a:xfrm>
          <a:off x="691242" y="592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E33C-E837-419D-BFC1-34D6FAD6D54D}">
  <dimension ref="A1:Y164"/>
  <sheetViews>
    <sheetView tabSelected="1" zoomScale="85" zoomScaleNormal="85" workbookViewId="0">
      <selection activeCell="C15" sqref="C15"/>
    </sheetView>
  </sheetViews>
  <sheetFormatPr baseColWidth="10" defaultColWidth="11.5703125" defaultRowHeight="16.5"/>
  <cols>
    <col min="1" max="1" width="17.42578125" style="76" customWidth="1"/>
    <col min="2" max="2" width="28.140625" style="63" customWidth="1"/>
    <col min="3" max="14" width="14.5703125" style="63" customWidth="1"/>
    <col min="15" max="15" width="17.7109375" style="63" customWidth="1"/>
    <col min="16" max="16" width="11" style="63" customWidth="1"/>
    <col min="17" max="17" width="30.28515625" style="63" customWidth="1"/>
    <col min="18" max="24" width="7.140625" style="63" customWidth="1"/>
    <col min="25" max="25" width="7.140625" style="63" hidden="1" customWidth="1"/>
    <col min="26" max="124" width="7.140625" style="63" customWidth="1"/>
    <col min="125" max="16384" width="11.5703125" style="63"/>
  </cols>
  <sheetData>
    <row r="1" spans="1:16" ht="35.25" customHeight="1" thickBot="1">
      <c r="A1" s="60"/>
      <c r="B1" s="100" t="s">
        <v>7650</v>
      </c>
      <c r="C1" s="101"/>
      <c r="D1" s="101"/>
      <c r="E1" s="101"/>
      <c r="F1" s="101"/>
      <c r="G1" s="101"/>
      <c r="H1" s="101"/>
      <c r="I1" s="61"/>
      <c r="J1" s="61"/>
      <c r="K1" s="144" t="s">
        <v>5978</v>
      </c>
      <c r="L1" s="145"/>
      <c r="M1" s="145"/>
      <c r="N1" s="200" t="s">
        <v>5979</v>
      </c>
      <c r="O1" s="201"/>
      <c r="P1" s="62"/>
    </row>
    <row r="2" spans="1:16" ht="25.5" customHeight="1" thickBot="1">
      <c r="A2" s="102"/>
      <c r="B2" s="212" t="s">
        <v>5513</v>
      </c>
      <c r="C2" s="213"/>
      <c r="D2" s="213"/>
      <c r="E2" s="213"/>
      <c r="F2" s="213"/>
      <c r="G2" s="214"/>
      <c r="H2" s="202" t="s">
        <v>7683</v>
      </c>
      <c r="I2" s="203"/>
      <c r="J2" s="204"/>
      <c r="K2" s="130"/>
      <c r="L2" s="131"/>
      <c r="M2" s="215" t="s">
        <v>5980</v>
      </c>
      <c r="N2" s="215"/>
      <c r="O2" s="216"/>
    </row>
    <row r="3" spans="1:16" ht="18" customHeight="1" thickBot="1">
      <c r="A3" s="64"/>
      <c r="B3" s="65"/>
      <c r="C3" s="66"/>
      <c r="D3" s="61"/>
      <c r="E3" s="61"/>
      <c r="F3" s="61"/>
      <c r="G3" s="61"/>
      <c r="H3" s="61"/>
      <c r="I3" s="61"/>
      <c r="J3" s="61"/>
      <c r="K3" s="67"/>
      <c r="L3" s="219" t="s">
        <v>7649</v>
      </c>
      <c r="M3" s="219"/>
      <c r="N3" s="220"/>
      <c r="O3" s="221"/>
    </row>
    <row r="4" spans="1:16" s="77" customFormat="1" ht="27" customHeight="1" thickBot="1">
      <c r="A4" s="205" t="s">
        <v>5514</v>
      </c>
      <c r="B4" s="206"/>
      <c r="C4" s="143"/>
      <c r="D4" s="207" t="s">
        <v>7651</v>
      </c>
      <c r="E4" s="177"/>
      <c r="F4" s="177"/>
      <c r="G4" s="177"/>
      <c r="H4" s="177"/>
      <c r="K4" s="78"/>
      <c r="L4" s="215"/>
      <c r="M4" s="215"/>
      <c r="N4" s="222"/>
      <c r="O4" s="223"/>
      <c r="P4" s="79"/>
    </row>
    <row r="5" spans="1:16" s="77" customFormat="1" ht="37.5" customHeight="1" thickBot="1">
      <c r="A5" s="208" t="s">
        <v>5515</v>
      </c>
      <c r="B5" s="209"/>
      <c r="C5" s="210"/>
      <c r="D5" s="211"/>
      <c r="E5" s="211"/>
      <c r="F5" s="211"/>
      <c r="G5" s="176" t="s">
        <v>7652</v>
      </c>
      <c r="H5" s="177"/>
      <c r="K5" s="103" t="s">
        <v>5981</v>
      </c>
      <c r="L5" s="104">
        <v>1</v>
      </c>
      <c r="M5" s="217" t="s">
        <v>7695</v>
      </c>
      <c r="N5" s="217"/>
      <c r="O5" s="218"/>
    </row>
    <row r="6" spans="1:16" s="77" customFormat="1" ht="39.75" customHeight="1" thickBot="1">
      <c r="A6" s="182" t="s">
        <v>7696</v>
      </c>
      <c r="B6" s="183"/>
      <c r="C6" s="197"/>
      <c r="D6" s="198"/>
      <c r="E6" s="198"/>
      <c r="F6" s="199"/>
      <c r="G6" s="176" t="s">
        <v>7652</v>
      </c>
      <c r="H6" s="177"/>
      <c r="K6" s="173"/>
      <c r="L6" s="174"/>
      <c r="M6" s="186" t="e">
        <f>CONCATENATE(RIGHT(C7,LEN(C7)-SEARCH("#",C7)),YEAR(FIXED(C11)),"_",C5,".xls")</f>
        <v>#VALUE!</v>
      </c>
      <c r="N6" s="186"/>
      <c r="O6" s="187"/>
    </row>
    <row r="7" spans="1:16" s="77" customFormat="1" ht="31.5" customHeight="1" thickBot="1">
      <c r="A7" s="105"/>
      <c r="B7" s="175" t="s">
        <v>7654</v>
      </c>
      <c r="C7" s="184"/>
      <c r="D7" s="185"/>
      <c r="E7" s="80" t="s">
        <v>5982</v>
      </c>
      <c r="F7" s="81"/>
      <c r="G7" s="82"/>
      <c r="H7" s="81"/>
      <c r="K7" s="68"/>
      <c r="L7" s="106">
        <v>2</v>
      </c>
      <c r="M7" s="192" t="s">
        <v>5983</v>
      </c>
      <c r="N7" s="192"/>
      <c r="O7" s="193"/>
    </row>
    <row r="8" spans="1:16" s="77" customFormat="1" ht="30" customHeight="1" thickBot="1">
      <c r="A8" s="107"/>
      <c r="B8" s="108"/>
      <c r="C8" s="83"/>
      <c r="D8" s="84"/>
      <c r="E8" s="81"/>
      <c r="F8" s="81"/>
      <c r="G8" s="84"/>
      <c r="H8" s="81"/>
      <c r="K8" s="85"/>
      <c r="L8" s="86" t="s">
        <v>5984</v>
      </c>
      <c r="M8" s="194" t="s">
        <v>7653</v>
      </c>
      <c r="N8" s="195"/>
      <c r="O8" s="196"/>
      <c r="P8" s="87"/>
    </row>
    <row r="9" spans="1:16" s="77" customFormat="1" ht="6.75" customHeight="1" thickBot="1">
      <c r="A9" s="109"/>
      <c r="B9" s="110"/>
      <c r="C9" s="111"/>
      <c r="D9" s="88"/>
      <c r="E9" s="88"/>
      <c r="F9" s="88"/>
      <c r="G9" s="88"/>
    </row>
    <row r="10" spans="1:16" s="77" customFormat="1" ht="17.25" customHeight="1" thickBot="1">
      <c r="A10" s="224" t="s">
        <v>7655</v>
      </c>
      <c r="B10" s="225"/>
      <c r="C10" s="189">
        <v>1</v>
      </c>
      <c r="D10" s="191"/>
      <c r="E10" s="189">
        <v>2</v>
      </c>
      <c r="F10" s="191"/>
      <c r="G10" s="189">
        <v>3</v>
      </c>
      <c r="H10" s="191"/>
      <c r="I10" s="189">
        <v>4</v>
      </c>
      <c r="J10" s="191"/>
      <c r="K10" s="189">
        <v>5</v>
      </c>
      <c r="L10" s="191"/>
      <c r="M10" s="189">
        <v>6</v>
      </c>
      <c r="N10" s="190"/>
    </row>
    <row r="11" spans="1:16" s="77" customFormat="1" ht="17.25" customHeight="1">
      <c r="A11" s="178" t="s">
        <v>7656</v>
      </c>
      <c r="B11" s="179"/>
      <c r="C11" s="125"/>
      <c r="D11" s="69"/>
      <c r="E11" s="125"/>
      <c r="F11" s="69"/>
      <c r="G11" s="125"/>
      <c r="H11" s="69"/>
      <c r="I11" s="125"/>
      <c r="J11" s="69"/>
      <c r="K11" s="125"/>
      <c r="L11" s="69"/>
      <c r="M11" s="125"/>
      <c r="N11" s="70"/>
    </row>
    <row r="12" spans="1:16" s="77" customFormat="1" ht="24.75" customHeight="1">
      <c r="A12" s="178" t="s">
        <v>7657</v>
      </c>
      <c r="B12" s="179"/>
      <c r="C12" s="140" t="s">
        <v>5985</v>
      </c>
      <c r="D12" s="141" t="s">
        <v>5986</v>
      </c>
      <c r="E12" s="140" t="s">
        <v>5985</v>
      </c>
      <c r="F12" s="141" t="s">
        <v>5986</v>
      </c>
      <c r="G12" s="140" t="s">
        <v>5985</v>
      </c>
      <c r="H12" s="141" t="s">
        <v>5986</v>
      </c>
      <c r="I12" s="140" t="s">
        <v>5985</v>
      </c>
      <c r="J12" s="141" t="s">
        <v>5986</v>
      </c>
      <c r="K12" s="140" t="s">
        <v>5985</v>
      </c>
      <c r="L12" s="141" t="s">
        <v>5986</v>
      </c>
      <c r="M12" s="140" t="s">
        <v>5985</v>
      </c>
      <c r="N12" s="142" t="s">
        <v>5986</v>
      </c>
    </row>
    <row r="13" spans="1:16" s="77" customFormat="1" ht="24.75" customHeight="1">
      <c r="A13" s="178" t="s">
        <v>7658</v>
      </c>
      <c r="B13" s="179"/>
      <c r="C13" s="140" t="s">
        <v>5987</v>
      </c>
      <c r="D13" s="141" t="s">
        <v>5988</v>
      </c>
      <c r="E13" s="140" t="s">
        <v>5987</v>
      </c>
      <c r="F13" s="141" t="s">
        <v>5988</v>
      </c>
      <c r="G13" s="140" t="s">
        <v>5987</v>
      </c>
      <c r="H13" s="141" t="s">
        <v>5988</v>
      </c>
      <c r="I13" s="140" t="s">
        <v>5987</v>
      </c>
      <c r="J13" s="141" t="s">
        <v>5988</v>
      </c>
      <c r="K13" s="140" t="s">
        <v>5987</v>
      </c>
      <c r="L13" s="141" t="s">
        <v>5988</v>
      </c>
      <c r="M13" s="140" t="s">
        <v>5987</v>
      </c>
      <c r="N13" s="142" t="s">
        <v>5988</v>
      </c>
    </row>
    <row r="14" spans="1:16" s="77" customFormat="1" ht="17.25" customHeight="1">
      <c r="A14" s="188" t="s">
        <v>7659</v>
      </c>
      <c r="B14" s="179"/>
      <c r="C14" s="126"/>
      <c r="D14" s="71"/>
      <c r="E14" s="126"/>
      <c r="F14" s="71"/>
      <c r="G14" s="126"/>
      <c r="H14" s="71"/>
      <c r="I14" s="126"/>
      <c r="J14" s="71"/>
      <c r="K14" s="126"/>
      <c r="L14" s="71"/>
      <c r="M14" s="126"/>
      <c r="N14" s="72"/>
    </row>
    <row r="15" spans="1:16" s="77" customFormat="1" ht="17.25" customHeight="1">
      <c r="A15" s="180" t="s">
        <v>7660</v>
      </c>
      <c r="B15" s="181"/>
      <c r="C15" s="126"/>
      <c r="D15" s="71"/>
      <c r="E15" s="126"/>
      <c r="F15" s="71"/>
      <c r="G15" s="126"/>
      <c r="H15" s="71"/>
      <c r="I15" s="126"/>
      <c r="J15" s="71"/>
      <c r="K15" s="126"/>
      <c r="L15" s="71"/>
      <c r="M15" s="126"/>
      <c r="N15" s="72"/>
    </row>
    <row r="16" spans="1:16" s="77" customFormat="1" ht="17.25" customHeight="1">
      <c r="A16" s="188" t="s">
        <v>7661</v>
      </c>
      <c r="B16" s="179"/>
      <c r="C16" s="127"/>
      <c r="D16" s="71"/>
      <c r="E16" s="127"/>
      <c r="F16" s="71"/>
      <c r="G16" s="127"/>
      <c r="H16" s="71"/>
      <c r="I16" s="127"/>
      <c r="J16" s="71"/>
      <c r="K16" s="127"/>
      <c r="L16" s="71"/>
      <c r="M16" s="127"/>
      <c r="N16" s="72"/>
    </row>
    <row r="17" spans="1:25" s="77" customFormat="1" ht="17.25" customHeight="1">
      <c r="A17" s="180" t="s">
        <v>7662</v>
      </c>
      <c r="B17" s="181"/>
      <c r="C17" s="127"/>
      <c r="D17" s="71"/>
      <c r="E17" s="127"/>
      <c r="F17" s="71"/>
      <c r="G17" s="127"/>
      <c r="H17" s="71"/>
      <c r="I17" s="127"/>
      <c r="J17" s="71"/>
      <c r="K17" s="127"/>
      <c r="L17" s="71"/>
      <c r="M17" s="127"/>
      <c r="N17" s="72"/>
    </row>
    <row r="18" spans="1:25" s="77" customFormat="1" ht="17.25" customHeight="1">
      <c r="A18" s="178" t="s">
        <v>7663</v>
      </c>
      <c r="B18" s="179"/>
      <c r="C18" s="128"/>
      <c r="D18" s="71"/>
      <c r="E18" s="128"/>
      <c r="F18" s="71"/>
      <c r="G18" s="128"/>
      <c r="H18" s="71"/>
      <c r="I18" s="128"/>
      <c r="J18" s="71"/>
      <c r="K18" s="128"/>
      <c r="L18" s="71"/>
      <c r="M18" s="128"/>
      <c r="N18" s="72"/>
    </row>
    <row r="19" spans="1:25" s="77" customFormat="1" ht="25.5" customHeight="1">
      <c r="A19" s="178" t="s">
        <v>7664</v>
      </c>
      <c r="B19" s="179"/>
      <c r="C19" s="128"/>
      <c r="D19" s="71"/>
      <c r="E19" s="128"/>
      <c r="F19" s="71"/>
      <c r="G19" s="128"/>
      <c r="H19" s="71"/>
      <c r="I19" s="128"/>
      <c r="J19" s="71"/>
      <c r="K19" s="128"/>
      <c r="L19" s="71"/>
      <c r="M19" s="128"/>
      <c r="N19" s="72"/>
    </row>
    <row r="20" spans="1:25" s="77" customFormat="1" ht="17.25" customHeight="1">
      <c r="A20" s="178" t="s">
        <v>7665</v>
      </c>
      <c r="B20" s="179"/>
      <c r="C20" s="128"/>
      <c r="D20" s="71"/>
      <c r="E20" s="128"/>
      <c r="F20" s="71"/>
      <c r="G20" s="128"/>
      <c r="H20" s="71"/>
      <c r="I20" s="128"/>
      <c r="J20" s="71"/>
      <c r="K20" s="128"/>
      <c r="L20" s="71"/>
      <c r="M20" s="128"/>
      <c r="N20" s="72"/>
    </row>
    <row r="21" spans="1:25" s="77" customFormat="1" ht="17.25" customHeight="1">
      <c r="A21" s="178" t="s">
        <v>7666</v>
      </c>
      <c r="B21" s="179"/>
      <c r="C21" s="128"/>
      <c r="D21" s="71"/>
      <c r="E21" s="128"/>
      <c r="F21" s="71"/>
      <c r="G21" s="128"/>
      <c r="H21" s="71"/>
      <c r="I21" s="128"/>
      <c r="J21" s="71"/>
      <c r="K21" s="128"/>
      <c r="L21" s="71"/>
      <c r="M21" s="128"/>
      <c r="N21" s="72"/>
    </row>
    <row r="22" spans="1:25" s="77" customFormat="1" ht="27.75" customHeight="1">
      <c r="A22" s="178" t="s">
        <v>7667</v>
      </c>
      <c r="B22" s="179"/>
      <c r="C22" s="128"/>
      <c r="D22" s="71"/>
      <c r="E22" s="128"/>
      <c r="F22" s="71"/>
      <c r="G22" s="128"/>
      <c r="H22" s="71"/>
      <c r="I22" s="128"/>
      <c r="J22" s="71"/>
      <c r="K22" s="128"/>
      <c r="L22" s="71"/>
      <c r="M22" s="128"/>
      <c r="N22" s="72"/>
    </row>
    <row r="23" spans="1:25" s="77" customFormat="1" ht="28.5" customHeight="1" thickBot="1">
      <c r="A23" s="227" t="s">
        <v>7668</v>
      </c>
      <c r="B23" s="181"/>
      <c r="C23" s="129"/>
      <c r="D23" s="73"/>
      <c r="E23" s="129"/>
      <c r="F23" s="73"/>
      <c r="G23" s="129"/>
      <c r="H23" s="73"/>
      <c r="I23" s="129"/>
      <c r="J23" s="73"/>
      <c r="K23" s="129"/>
      <c r="L23" s="73"/>
      <c r="M23" s="129"/>
      <c r="N23" s="74"/>
    </row>
    <row r="24" spans="1:25" s="77" customFormat="1" ht="59.25" customHeight="1">
      <c r="A24" s="112" t="s">
        <v>7669</v>
      </c>
      <c r="B24" s="113" t="s">
        <v>7670</v>
      </c>
      <c r="C24" s="114" t="s">
        <v>7671</v>
      </c>
      <c r="D24" s="115" t="s">
        <v>5989</v>
      </c>
      <c r="E24" s="116" t="s">
        <v>5990</v>
      </c>
      <c r="F24" s="115" t="s">
        <v>5991</v>
      </c>
      <c r="G24" s="116" t="s">
        <v>5992</v>
      </c>
      <c r="H24" s="115" t="s">
        <v>5993</v>
      </c>
      <c r="I24" s="116" t="s">
        <v>5994</v>
      </c>
      <c r="J24" s="117" t="s">
        <v>5995</v>
      </c>
      <c r="K24" s="115" t="s">
        <v>5996</v>
      </c>
      <c r="L24" s="115" t="s">
        <v>7684</v>
      </c>
      <c r="M24" s="116" t="s">
        <v>5998</v>
      </c>
      <c r="N24" s="118" t="s">
        <v>5999</v>
      </c>
    </row>
    <row r="25" spans="1:25" s="77" customFormat="1" ht="30" customHeight="1" thickBot="1">
      <c r="A25" s="119"/>
      <c r="B25" s="89" t="s">
        <v>6000</v>
      </c>
      <c r="C25" s="120" t="s">
        <v>6001</v>
      </c>
      <c r="D25" s="90" t="s">
        <v>6002</v>
      </c>
      <c r="E25" s="91" t="s">
        <v>6003</v>
      </c>
      <c r="F25" s="91" t="s">
        <v>6003</v>
      </c>
      <c r="G25" s="91" t="s">
        <v>6000</v>
      </c>
      <c r="H25" s="91" t="s">
        <v>6003</v>
      </c>
      <c r="I25" s="91" t="s">
        <v>6000</v>
      </c>
      <c r="J25" s="91" t="s">
        <v>6004</v>
      </c>
      <c r="K25" s="91" t="s">
        <v>6000</v>
      </c>
      <c r="L25" s="91" t="s">
        <v>6000</v>
      </c>
      <c r="M25" s="91" t="s">
        <v>6005</v>
      </c>
      <c r="N25" s="91" t="s">
        <v>6006</v>
      </c>
      <c r="O25" s="92"/>
      <c r="P25" s="92"/>
      <c r="Q25" s="92"/>
      <c r="R25" s="92"/>
      <c r="S25" s="92"/>
      <c r="T25" s="92"/>
      <c r="U25" s="92"/>
      <c r="V25" s="92"/>
      <c r="W25" s="92"/>
      <c r="X25" s="92"/>
    </row>
    <row r="26" spans="1:25" s="77" customFormat="1" ht="15.75" customHeight="1" thickBot="1">
      <c r="A26" s="121" t="str">
        <f>IF(C26="","",1)</f>
        <v/>
      </c>
      <c r="B26" s="132"/>
      <c r="C26" s="133"/>
      <c r="D26" s="146"/>
      <c r="E26" s="133"/>
      <c r="F26" s="133"/>
      <c r="G26" s="133"/>
      <c r="H26" s="133"/>
      <c r="I26" s="133"/>
      <c r="J26" s="148"/>
      <c r="K26" s="133"/>
      <c r="L26" s="133"/>
      <c r="M26" s="133"/>
      <c r="N26" s="134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7">
        <f>SUM(F26,H26)</f>
        <v>0</v>
      </c>
    </row>
    <row r="27" spans="1:25" s="77" customFormat="1" ht="15.75" customHeight="1" thickBot="1">
      <c r="A27" s="122" t="str">
        <f>IF(C27="","",A26+1)</f>
        <v/>
      </c>
      <c r="B27" s="135"/>
      <c r="C27" s="136"/>
      <c r="D27" s="147"/>
      <c r="E27" s="136"/>
      <c r="F27" s="136"/>
      <c r="G27" s="136"/>
      <c r="H27" s="136"/>
      <c r="I27" s="136"/>
      <c r="J27" s="136"/>
      <c r="K27" s="133"/>
      <c r="L27" s="136"/>
      <c r="M27" s="136"/>
      <c r="N27" s="13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7">
        <f t="shared" ref="Y27:Y81" si="0">SUM(F27,H27)</f>
        <v>0</v>
      </c>
    </row>
    <row r="28" spans="1:25" s="77" customFormat="1" ht="15.75" customHeight="1" thickBot="1">
      <c r="A28" s="122" t="str">
        <f t="shared" ref="A28:A81" si="1">IF(C28="","",A27+1)</f>
        <v/>
      </c>
      <c r="B28" s="135"/>
      <c r="C28" s="136"/>
      <c r="D28" s="147"/>
      <c r="E28" s="136"/>
      <c r="F28" s="136"/>
      <c r="G28" s="136"/>
      <c r="H28" s="136"/>
      <c r="I28" s="136"/>
      <c r="J28" s="136"/>
      <c r="K28" s="133"/>
      <c r="L28" s="136"/>
      <c r="M28" s="136"/>
      <c r="N28" s="137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7">
        <f t="shared" si="0"/>
        <v>0</v>
      </c>
    </row>
    <row r="29" spans="1:25" s="77" customFormat="1" ht="15.75" customHeight="1">
      <c r="A29" s="122" t="str">
        <f t="shared" si="1"/>
        <v/>
      </c>
      <c r="B29" s="135"/>
      <c r="C29" s="136"/>
      <c r="D29" s="147"/>
      <c r="E29" s="136"/>
      <c r="F29" s="136"/>
      <c r="G29" s="136"/>
      <c r="H29" s="136"/>
      <c r="I29" s="136"/>
      <c r="J29" s="136"/>
      <c r="K29" s="133"/>
      <c r="L29" s="136"/>
      <c r="M29" s="136"/>
      <c r="N29" s="137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7">
        <f t="shared" si="0"/>
        <v>0</v>
      </c>
    </row>
    <row r="30" spans="1:25" s="77" customFormat="1" ht="15.75" customHeight="1">
      <c r="A30" s="122" t="str">
        <f t="shared" si="1"/>
        <v/>
      </c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7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7">
        <f t="shared" si="0"/>
        <v>0</v>
      </c>
    </row>
    <row r="31" spans="1:25" s="77" customFormat="1" ht="15.75" customHeight="1">
      <c r="A31" s="122" t="str">
        <f t="shared" si="1"/>
        <v/>
      </c>
      <c r="B31" s="135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7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7">
        <f t="shared" si="0"/>
        <v>0</v>
      </c>
    </row>
    <row r="32" spans="1:25" s="77" customFormat="1" ht="15.75" customHeight="1">
      <c r="A32" s="122" t="str">
        <f t="shared" si="1"/>
        <v/>
      </c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7">
        <f t="shared" si="0"/>
        <v>0</v>
      </c>
    </row>
    <row r="33" spans="1:25" s="77" customFormat="1" ht="15.75" customHeight="1">
      <c r="A33" s="122" t="str">
        <f t="shared" si="1"/>
        <v/>
      </c>
      <c r="B33" s="135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7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7">
        <f t="shared" si="0"/>
        <v>0</v>
      </c>
    </row>
    <row r="34" spans="1:25" s="77" customFormat="1" ht="15.75" customHeight="1">
      <c r="A34" s="122" t="str">
        <f t="shared" si="1"/>
        <v/>
      </c>
      <c r="B34" s="135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7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7">
        <f t="shared" si="0"/>
        <v>0</v>
      </c>
    </row>
    <row r="35" spans="1:25" s="77" customFormat="1" ht="15.75" customHeight="1">
      <c r="A35" s="122" t="str">
        <f t="shared" si="1"/>
        <v/>
      </c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7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7">
        <f t="shared" si="0"/>
        <v>0</v>
      </c>
    </row>
    <row r="36" spans="1:25" s="77" customFormat="1" ht="15.75" customHeight="1">
      <c r="A36" s="122" t="str">
        <f t="shared" si="1"/>
        <v/>
      </c>
      <c r="B36" s="135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7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7">
        <f t="shared" si="0"/>
        <v>0</v>
      </c>
    </row>
    <row r="37" spans="1:25" s="77" customFormat="1" ht="15.75" customHeight="1">
      <c r="A37" s="122" t="str">
        <f t="shared" si="1"/>
        <v/>
      </c>
      <c r="B37" s="135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7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7">
        <f t="shared" si="0"/>
        <v>0</v>
      </c>
    </row>
    <row r="38" spans="1:25" s="77" customFormat="1" ht="15.75" customHeight="1">
      <c r="A38" s="122" t="str">
        <f t="shared" si="1"/>
        <v/>
      </c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7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7">
        <f t="shared" si="0"/>
        <v>0</v>
      </c>
    </row>
    <row r="39" spans="1:25" s="77" customFormat="1" ht="15.75" customHeight="1">
      <c r="A39" s="122" t="str">
        <f t="shared" si="1"/>
        <v/>
      </c>
      <c r="B39" s="135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7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7">
        <f t="shared" si="0"/>
        <v>0</v>
      </c>
    </row>
    <row r="40" spans="1:25" s="77" customFormat="1" ht="15.75" customHeight="1">
      <c r="A40" s="122" t="str">
        <f t="shared" si="1"/>
        <v/>
      </c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7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7">
        <f t="shared" si="0"/>
        <v>0</v>
      </c>
    </row>
    <row r="41" spans="1:25" s="77" customFormat="1" ht="15.75" customHeight="1">
      <c r="A41" s="122" t="str">
        <f t="shared" si="1"/>
        <v/>
      </c>
      <c r="B41" s="135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7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7">
        <f t="shared" si="0"/>
        <v>0</v>
      </c>
    </row>
    <row r="42" spans="1:25" s="77" customFormat="1" ht="15.75" customHeight="1">
      <c r="A42" s="122" t="str">
        <f t="shared" si="1"/>
        <v/>
      </c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7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7">
        <f t="shared" si="0"/>
        <v>0</v>
      </c>
    </row>
    <row r="43" spans="1:25" s="77" customFormat="1" ht="15.75" customHeight="1">
      <c r="A43" s="122" t="str">
        <f t="shared" si="1"/>
        <v/>
      </c>
      <c r="B43" s="135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7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7">
        <f t="shared" si="0"/>
        <v>0</v>
      </c>
    </row>
    <row r="44" spans="1:25" s="77" customFormat="1" ht="15.75" customHeight="1">
      <c r="A44" s="122" t="str">
        <f t="shared" si="1"/>
        <v/>
      </c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7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7">
        <f t="shared" si="0"/>
        <v>0</v>
      </c>
    </row>
    <row r="45" spans="1:25" s="77" customFormat="1" ht="15.75" customHeight="1">
      <c r="A45" s="122" t="str">
        <f t="shared" si="1"/>
        <v/>
      </c>
      <c r="B45" s="135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7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7">
        <f t="shared" si="0"/>
        <v>0</v>
      </c>
    </row>
    <row r="46" spans="1:25" s="77" customFormat="1" ht="15.75" customHeight="1">
      <c r="A46" s="122" t="str">
        <f t="shared" si="1"/>
        <v/>
      </c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7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7">
        <f t="shared" si="0"/>
        <v>0</v>
      </c>
    </row>
    <row r="47" spans="1:25" s="77" customFormat="1" ht="15.75" customHeight="1">
      <c r="A47" s="122" t="str">
        <f t="shared" si="1"/>
        <v/>
      </c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7">
        <f t="shared" si="0"/>
        <v>0</v>
      </c>
    </row>
    <row r="48" spans="1:25" s="77" customFormat="1" ht="15.75" customHeight="1">
      <c r="A48" s="122" t="str">
        <f t="shared" si="1"/>
        <v/>
      </c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7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7">
        <f t="shared" si="0"/>
        <v>0</v>
      </c>
    </row>
    <row r="49" spans="1:25" s="77" customFormat="1" ht="15.75" customHeight="1">
      <c r="A49" s="122" t="str">
        <f t="shared" si="1"/>
        <v/>
      </c>
      <c r="B49" s="135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7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7">
        <f t="shared" si="0"/>
        <v>0</v>
      </c>
    </row>
    <row r="50" spans="1:25" s="77" customFormat="1" ht="15.75" customHeight="1">
      <c r="A50" s="122" t="str">
        <f t="shared" si="1"/>
        <v/>
      </c>
      <c r="B50" s="135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7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7">
        <f t="shared" si="0"/>
        <v>0</v>
      </c>
    </row>
    <row r="51" spans="1:25" s="77" customFormat="1" ht="15.75" customHeight="1">
      <c r="A51" s="122" t="str">
        <f t="shared" si="1"/>
        <v/>
      </c>
      <c r="B51" s="135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7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7">
        <f t="shared" si="0"/>
        <v>0</v>
      </c>
    </row>
    <row r="52" spans="1:25" s="77" customFormat="1" ht="15.75" customHeight="1">
      <c r="A52" s="122" t="str">
        <f t="shared" si="1"/>
        <v/>
      </c>
      <c r="B52" s="135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7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7">
        <f t="shared" si="0"/>
        <v>0</v>
      </c>
    </row>
    <row r="53" spans="1:25" s="77" customFormat="1" ht="15.75" customHeight="1">
      <c r="A53" s="122" t="str">
        <f t="shared" si="1"/>
        <v/>
      </c>
      <c r="B53" s="135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7">
        <f t="shared" si="0"/>
        <v>0</v>
      </c>
    </row>
    <row r="54" spans="1:25" s="77" customFormat="1" ht="15.75" customHeight="1">
      <c r="A54" s="122" t="str">
        <f t="shared" si="1"/>
        <v/>
      </c>
      <c r="B54" s="135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7">
        <f t="shared" si="0"/>
        <v>0</v>
      </c>
    </row>
    <row r="55" spans="1:25" s="77" customFormat="1" ht="15.75" customHeight="1">
      <c r="A55" s="122" t="str">
        <f t="shared" si="1"/>
        <v/>
      </c>
      <c r="B55" s="135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7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7">
        <f t="shared" si="0"/>
        <v>0</v>
      </c>
    </row>
    <row r="56" spans="1:25" s="77" customFormat="1" ht="15.75" customHeight="1">
      <c r="A56" s="122" t="str">
        <f t="shared" si="1"/>
        <v/>
      </c>
      <c r="B56" s="135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7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7">
        <f t="shared" si="0"/>
        <v>0</v>
      </c>
    </row>
    <row r="57" spans="1:25" s="77" customFormat="1" ht="15.75" customHeight="1">
      <c r="A57" s="122" t="str">
        <f t="shared" si="1"/>
        <v/>
      </c>
      <c r="B57" s="135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7">
        <f t="shared" si="0"/>
        <v>0</v>
      </c>
    </row>
    <row r="58" spans="1:25" s="77" customFormat="1" ht="15.75" customHeight="1">
      <c r="A58" s="122" t="str">
        <f t="shared" si="1"/>
        <v/>
      </c>
      <c r="B58" s="135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7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7">
        <f t="shared" si="0"/>
        <v>0</v>
      </c>
    </row>
    <row r="59" spans="1:25" s="77" customFormat="1" ht="15.75" customHeight="1">
      <c r="A59" s="122" t="str">
        <f t="shared" si="1"/>
        <v/>
      </c>
      <c r="B59" s="135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7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7">
        <f t="shared" si="0"/>
        <v>0</v>
      </c>
    </row>
    <row r="60" spans="1:25" s="77" customFormat="1" ht="15.75" customHeight="1">
      <c r="A60" s="122" t="str">
        <f t="shared" si="1"/>
        <v/>
      </c>
      <c r="B60" s="135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7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7">
        <f t="shared" si="0"/>
        <v>0</v>
      </c>
    </row>
    <row r="61" spans="1:25" s="77" customFormat="1" ht="15.75" customHeight="1">
      <c r="A61" s="122" t="str">
        <f t="shared" si="1"/>
        <v/>
      </c>
      <c r="B61" s="135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7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7">
        <f t="shared" si="0"/>
        <v>0</v>
      </c>
    </row>
    <row r="62" spans="1:25" s="77" customFormat="1" ht="15.75" customHeight="1">
      <c r="A62" s="122" t="str">
        <f t="shared" si="1"/>
        <v/>
      </c>
      <c r="B62" s="135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7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7">
        <f t="shared" si="0"/>
        <v>0</v>
      </c>
    </row>
    <row r="63" spans="1:25" s="77" customFormat="1" ht="15.75" customHeight="1">
      <c r="A63" s="122" t="str">
        <f t="shared" si="1"/>
        <v/>
      </c>
      <c r="B63" s="135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7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7">
        <f t="shared" si="0"/>
        <v>0</v>
      </c>
    </row>
    <row r="64" spans="1:25" s="77" customFormat="1" ht="15.75" customHeight="1">
      <c r="A64" s="122" t="str">
        <f t="shared" si="1"/>
        <v/>
      </c>
      <c r="B64" s="135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7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7">
        <f t="shared" si="0"/>
        <v>0</v>
      </c>
    </row>
    <row r="65" spans="1:25" s="77" customFormat="1" ht="15.75" customHeight="1">
      <c r="A65" s="122" t="str">
        <f t="shared" si="1"/>
        <v/>
      </c>
      <c r="B65" s="135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7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7">
        <f t="shared" si="0"/>
        <v>0</v>
      </c>
    </row>
    <row r="66" spans="1:25" s="77" customFormat="1" ht="15.75" customHeight="1">
      <c r="A66" s="122" t="str">
        <f t="shared" si="1"/>
        <v/>
      </c>
      <c r="B66" s="135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7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7">
        <f t="shared" si="0"/>
        <v>0</v>
      </c>
    </row>
    <row r="67" spans="1:25" s="77" customFormat="1" ht="15.75" customHeight="1">
      <c r="A67" s="122" t="str">
        <f t="shared" si="1"/>
        <v/>
      </c>
      <c r="B67" s="135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7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7">
        <f t="shared" si="0"/>
        <v>0</v>
      </c>
    </row>
    <row r="68" spans="1:25" s="77" customFormat="1" ht="15.75" customHeight="1">
      <c r="A68" s="122" t="str">
        <f t="shared" si="1"/>
        <v/>
      </c>
      <c r="B68" s="135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7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7">
        <f t="shared" si="0"/>
        <v>0</v>
      </c>
    </row>
    <row r="69" spans="1:25" s="77" customFormat="1" ht="15.75" customHeight="1">
      <c r="A69" s="122" t="str">
        <f t="shared" si="1"/>
        <v/>
      </c>
      <c r="B69" s="135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7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7">
        <f t="shared" si="0"/>
        <v>0</v>
      </c>
    </row>
    <row r="70" spans="1:25" s="77" customFormat="1" ht="15.75" customHeight="1">
      <c r="A70" s="122" t="str">
        <f t="shared" si="1"/>
        <v/>
      </c>
      <c r="B70" s="135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7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7">
        <f t="shared" si="0"/>
        <v>0</v>
      </c>
    </row>
    <row r="71" spans="1:25" s="77" customFormat="1" ht="15.75" customHeight="1">
      <c r="A71" s="122" t="str">
        <f t="shared" si="1"/>
        <v/>
      </c>
      <c r="B71" s="135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7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7">
        <f t="shared" si="0"/>
        <v>0</v>
      </c>
    </row>
    <row r="72" spans="1:25" s="77" customFormat="1" ht="15.75" customHeight="1">
      <c r="A72" s="122" t="str">
        <f t="shared" si="1"/>
        <v/>
      </c>
      <c r="B72" s="135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7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7">
        <f t="shared" si="0"/>
        <v>0</v>
      </c>
    </row>
    <row r="73" spans="1:25" s="77" customFormat="1" ht="15.75" customHeight="1">
      <c r="A73" s="122" t="str">
        <f t="shared" si="1"/>
        <v/>
      </c>
      <c r="B73" s="135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7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7">
        <f t="shared" si="0"/>
        <v>0</v>
      </c>
    </row>
    <row r="74" spans="1:25" s="77" customFormat="1" ht="15.75" customHeight="1">
      <c r="A74" s="122" t="str">
        <f t="shared" si="1"/>
        <v/>
      </c>
      <c r="B74" s="135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7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7">
        <f t="shared" si="0"/>
        <v>0</v>
      </c>
    </row>
    <row r="75" spans="1:25" s="77" customFormat="1" ht="15.75" customHeight="1">
      <c r="A75" s="122" t="str">
        <f t="shared" si="1"/>
        <v/>
      </c>
      <c r="B75" s="135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7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7">
        <f t="shared" si="0"/>
        <v>0</v>
      </c>
    </row>
    <row r="76" spans="1:25" s="77" customFormat="1" ht="15.75" customHeight="1">
      <c r="A76" s="122" t="str">
        <f t="shared" si="1"/>
        <v/>
      </c>
      <c r="B76" s="135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7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7">
        <f t="shared" si="0"/>
        <v>0</v>
      </c>
    </row>
    <row r="77" spans="1:25" s="77" customFormat="1" ht="15.75" customHeight="1">
      <c r="A77" s="122" t="str">
        <f t="shared" si="1"/>
        <v/>
      </c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7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7">
        <f t="shared" si="0"/>
        <v>0</v>
      </c>
    </row>
    <row r="78" spans="1:25" s="77" customFormat="1" ht="15.75" customHeight="1">
      <c r="A78" s="122" t="str">
        <f t="shared" si="1"/>
        <v/>
      </c>
      <c r="B78" s="135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7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7">
        <f t="shared" si="0"/>
        <v>0</v>
      </c>
    </row>
    <row r="79" spans="1:25" s="77" customFormat="1" ht="15.75" customHeight="1">
      <c r="A79" s="122" t="str">
        <f t="shared" si="1"/>
        <v/>
      </c>
      <c r="B79" s="135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7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7">
        <f t="shared" si="0"/>
        <v>0</v>
      </c>
    </row>
    <row r="80" spans="1:25" s="77" customFormat="1" ht="15.75" customHeight="1">
      <c r="A80" s="122" t="str">
        <f t="shared" si="1"/>
        <v/>
      </c>
      <c r="B80" s="135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7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7">
        <f t="shared" si="0"/>
        <v>0</v>
      </c>
    </row>
    <row r="81" spans="1:25" s="77" customFormat="1" ht="15.75" customHeight="1">
      <c r="A81" s="122" t="str">
        <f t="shared" si="1"/>
        <v/>
      </c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7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7">
        <f t="shared" si="0"/>
        <v>0</v>
      </c>
    </row>
    <row r="82" spans="1:25" s="77" customFormat="1" ht="15.75" customHeight="1" thickBot="1">
      <c r="A82" s="123"/>
      <c r="B82" s="135"/>
      <c r="C82" s="138"/>
      <c r="D82" s="138"/>
      <c r="E82" s="138"/>
      <c r="F82" s="138"/>
      <c r="G82" s="138"/>
      <c r="H82" s="138"/>
      <c r="I82" s="138"/>
      <c r="J82" s="136"/>
      <c r="K82" s="138"/>
      <c r="L82" s="138"/>
      <c r="M82" s="138"/>
      <c r="N82" s="139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7">
        <f t="shared" ref="Y82" si="2">SUM(F82,H82)</f>
        <v>0</v>
      </c>
    </row>
    <row r="83" spans="1:25" s="77" customFormat="1" ht="37.5" customHeight="1" thickBot="1">
      <c r="A83" s="124"/>
      <c r="B83" s="100" t="s">
        <v>7650</v>
      </c>
      <c r="C83" s="100"/>
      <c r="D83" s="100"/>
      <c r="E83" s="100"/>
      <c r="F83" s="100"/>
      <c r="G83" s="100"/>
      <c r="H83" s="100"/>
      <c r="I83" s="100"/>
      <c r="J83" s="100"/>
    </row>
    <row r="84" spans="1:25" s="77" customFormat="1" ht="35.25" customHeight="1" thickBot="1">
      <c r="A84" s="93"/>
      <c r="B84" s="228" t="s">
        <v>6009</v>
      </c>
      <c r="C84" s="229"/>
      <c r="D84" s="229"/>
      <c r="E84" s="229"/>
      <c r="F84" s="229"/>
      <c r="G84" s="229"/>
      <c r="H84" s="94"/>
      <c r="I84" s="94"/>
      <c r="J84" s="94"/>
      <c r="K84" s="94"/>
      <c r="L84" s="94"/>
      <c r="M84" s="94"/>
      <c r="N84" s="94"/>
      <c r="O84" s="94"/>
      <c r="P84" s="94"/>
    </row>
    <row r="85" spans="1:25" s="77" customFormat="1" ht="16.5" customHeight="1" thickBot="1">
      <c r="A85" s="171" t="s">
        <v>7672</v>
      </c>
      <c r="B85" s="153" t="s">
        <v>7673</v>
      </c>
      <c r="C85" s="226" t="s">
        <v>7677</v>
      </c>
      <c r="D85" s="236" t="s">
        <v>7674</v>
      </c>
      <c r="E85" s="236"/>
      <c r="F85" s="226" t="s">
        <v>7682</v>
      </c>
      <c r="G85" s="226"/>
      <c r="H85" s="226" t="s">
        <v>7675</v>
      </c>
      <c r="I85" s="226" t="s">
        <v>7676</v>
      </c>
      <c r="J85" s="149" t="s">
        <v>6010</v>
      </c>
    </row>
    <row r="86" spans="1:25" s="77" customFormat="1" ht="25.5" customHeight="1" thickBot="1">
      <c r="A86" s="172"/>
      <c r="B86" s="172"/>
      <c r="C86" s="235"/>
      <c r="D86" s="150" t="s">
        <v>6011</v>
      </c>
      <c r="E86" s="150" t="s">
        <v>6012</v>
      </c>
      <c r="F86" s="230"/>
      <c r="G86" s="230"/>
      <c r="H86" s="226"/>
      <c r="I86" s="226"/>
      <c r="J86" s="150" t="s">
        <v>6013</v>
      </c>
      <c r="L86" s="95"/>
    </row>
    <row r="87" spans="1:25" s="77" customFormat="1" ht="30" customHeight="1" thickBot="1">
      <c r="A87" s="151" t="str">
        <f>IF($C$4="","",$C$4)</f>
        <v/>
      </c>
      <c r="B87" s="151">
        <f>C5</f>
        <v>0</v>
      </c>
      <c r="C87" s="153" t="str">
        <f>IF(MAX(C26:C82)=0,"",MAX(C26:C82))</f>
        <v/>
      </c>
      <c r="D87" s="154" t="str">
        <f>IF(MIN($C11:$N11)=0,"",MIN($C11:$N11))</f>
        <v/>
      </c>
      <c r="E87" s="154" t="str">
        <f>IF(MAX($C11:$N11)=0,"",MAX($C11:$N11))</f>
        <v/>
      </c>
      <c r="F87" s="231">
        <f>SUM(C17-C16,E17-E16,G17-G16,I17-I16,K17-K16,M17-M16)</f>
        <v>0</v>
      </c>
      <c r="G87" s="226"/>
      <c r="H87" s="150">
        <f>SUM(E26:E82)</f>
        <v>0</v>
      </c>
      <c r="I87" s="152">
        <f>SUM(F26:F82,H26:H82)</f>
        <v>0</v>
      </c>
      <c r="J87" s="170" t="str">
        <f>IF(H87=0,"non calculable",I87/H87)</f>
        <v>non calculable</v>
      </c>
    </row>
    <row r="88" spans="1:25" s="77" customFormat="1" ht="55.5" customHeight="1" thickBot="1">
      <c r="A88" s="96"/>
      <c r="B88" s="97"/>
      <c r="C88" s="167" t="s">
        <v>7678</v>
      </c>
      <c r="D88" s="168" t="s">
        <v>7679</v>
      </c>
      <c r="E88" s="168" t="s">
        <v>7680</v>
      </c>
      <c r="F88" s="169" t="s">
        <v>6010</v>
      </c>
      <c r="L88" s="98"/>
    </row>
    <row r="89" spans="1:25" s="77" customFormat="1" ht="24" customHeight="1">
      <c r="A89" s="232" t="s">
        <v>7681</v>
      </c>
      <c r="B89" s="164"/>
      <c r="C89" s="161" t="str">
        <f t="shared" ref="C89:C91" si="3">IF(B89="","",$F$87)</f>
        <v/>
      </c>
      <c r="D89" s="159">
        <f t="shared" ref="D89:D96" si="4">SUMIF($B$26:$B$82,$B89,$E$26:$E$82)</f>
        <v>0</v>
      </c>
      <c r="E89" s="159">
        <f t="shared" ref="E89:E96" si="5">SUMIF($B$26:$B$82,$B89,$Y$26:$Y$82)</f>
        <v>0</v>
      </c>
      <c r="F89" s="160" t="str">
        <f t="shared" ref="F89:F96" si="6">IF(B89="","",IF(D89=0,"non calculable",E89/D89))</f>
        <v/>
      </c>
    </row>
    <row r="90" spans="1:25" s="77" customFormat="1" ht="24" customHeight="1">
      <c r="A90" s="233"/>
      <c r="B90" s="165"/>
      <c r="C90" s="162" t="str">
        <f t="shared" si="3"/>
        <v/>
      </c>
      <c r="D90" s="155">
        <f t="shared" si="4"/>
        <v>0</v>
      </c>
      <c r="E90" s="155">
        <f t="shared" si="5"/>
        <v>0</v>
      </c>
      <c r="F90" s="156" t="str">
        <f t="shared" si="6"/>
        <v/>
      </c>
    </row>
    <row r="91" spans="1:25" s="77" customFormat="1" ht="24" customHeight="1">
      <c r="A91" s="233"/>
      <c r="B91" s="165"/>
      <c r="C91" s="162" t="str">
        <f t="shared" si="3"/>
        <v/>
      </c>
      <c r="D91" s="155">
        <f t="shared" si="4"/>
        <v>0</v>
      </c>
      <c r="E91" s="155">
        <f t="shared" si="5"/>
        <v>0</v>
      </c>
      <c r="F91" s="156" t="str">
        <f t="shared" si="6"/>
        <v/>
      </c>
    </row>
    <row r="92" spans="1:25" s="77" customFormat="1" ht="24" customHeight="1">
      <c r="A92" s="233"/>
      <c r="B92" s="165"/>
      <c r="C92" s="162" t="str">
        <f>IF(B92="","",$F$87)</f>
        <v/>
      </c>
      <c r="D92" s="155">
        <f t="shared" si="4"/>
        <v>0</v>
      </c>
      <c r="E92" s="155">
        <f t="shared" si="5"/>
        <v>0</v>
      </c>
      <c r="F92" s="156" t="str">
        <f t="shared" ref="F92:F93" si="7">IF(B92="","",IF(D92=0,"non calculable",E92/D92))</f>
        <v/>
      </c>
    </row>
    <row r="93" spans="1:25" s="77" customFormat="1" ht="24" customHeight="1">
      <c r="A93" s="233"/>
      <c r="B93" s="165"/>
      <c r="C93" s="162" t="str">
        <f t="shared" ref="C93:C96" si="8">IF(B93="","",$F$87)</f>
        <v/>
      </c>
      <c r="D93" s="155">
        <f t="shared" si="4"/>
        <v>0</v>
      </c>
      <c r="E93" s="155">
        <f t="shared" si="5"/>
        <v>0</v>
      </c>
      <c r="F93" s="156" t="str">
        <f t="shared" si="7"/>
        <v/>
      </c>
    </row>
    <row r="94" spans="1:25" s="77" customFormat="1" ht="24" customHeight="1">
      <c r="A94" s="233"/>
      <c r="B94" s="165"/>
      <c r="C94" s="162" t="str">
        <f t="shared" si="8"/>
        <v/>
      </c>
      <c r="D94" s="155">
        <f t="shared" si="4"/>
        <v>0</v>
      </c>
      <c r="E94" s="155">
        <f t="shared" si="5"/>
        <v>0</v>
      </c>
      <c r="F94" s="156" t="str">
        <f t="shared" si="6"/>
        <v/>
      </c>
    </row>
    <row r="95" spans="1:25" s="77" customFormat="1" ht="24" customHeight="1">
      <c r="A95" s="233"/>
      <c r="B95" s="165"/>
      <c r="C95" s="162" t="str">
        <f t="shared" si="8"/>
        <v/>
      </c>
      <c r="D95" s="155">
        <f t="shared" si="4"/>
        <v>0</v>
      </c>
      <c r="E95" s="155">
        <f t="shared" si="5"/>
        <v>0</v>
      </c>
      <c r="F95" s="156" t="str">
        <f t="shared" si="6"/>
        <v/>
      </c>
    </row>
    <row r="96" spans="1:25" s="77" customFormat="1" ht="24" customHeight="1" thickBot="1">
      <c r="A96" s="234"/>
      <c r="B96" s="166"/>
      <c r="C96" s="163" t="str">
        <f t="shared" si="8"/>
        <v/>
      </c>
      <c r="D96" s="157">
        <f t="shared" si="4"/>
        <v>0</v>
      </c>
      <c r="E96" s="157">
        <f t="shared" si="5"/>
        <v>0</v>
      </c>
      <c r="F96" s="158" t="str">
        <f t="shared" si="6"/>
        <v/>
      </c>
    </row>
    <row r="97" spans="1:1" s="77" customFormat="1" ht="15">
      <c r="A97" s="99"/>
    </row>
    <row r="98" spans="1:1" s="77" customFormat="1" ht="15">
      <c r="A98" s="99"/>
    </row>
    <row r="99" spans="1:1" s="77" customFormat="1" ht="15">
      <c r="A99" s="99"/>
    </row>
    <row r="100" spans="1:1" s="77" customFormat="1" ht="15">
      <c r="A100" s="99"/>
    </row>
    <row r="101" spans="1:1" s="77" customFormat="1" ht="15">
      <c r="A101" s="99"/>
    </row>
    <row r="102" spans="1:1" s="77" customFormat="1" ht="15">
      <c r="A102" s="99"/>
    </row>
    <row r="103" spans="1:1" s="77" customFormat="1" ht="15">
      <c r="A103" s="99"/>
    </row>
    <row r="104" spans="1:1" s="77" customFormat="1" ht="15">
      <c r="A104" s="99"/>
    </row>
    <row r="105" spans="1:1" s="77" customFormat="1" ht="15">
      <c r="A105" s="99"/>
    </row>
    <row r="106" spans="1:1" s="77" customFormat="1" ht="15">
      <c r="A106" s="99"/>
    </row>
    <row r="107" spans="1:1" s="77" customFormat="1" ht="15">
      <c r="A107" s="99"/>
    </row>
    <row r="108" spans="1:1" s="77" customFormat="1" ht="15">
      <c r="A108" s="99"/>
    </row>
    <row r="109" spans="1:1" s="77" customFormat="1" ht="15">
      <c r="A109" s="99"/>
    </row>
    <row r="110" spans="1:1" s="77" customFormat="1" ht="15">
      <c r="A110" s="99"/>
    </row>
    <row r="111" spans="1:1" s="77" customFormat="1" ht="15">
      <c r="A111" s="99"/>
    </row>
    <row r="112" spans="1:1" s="77" customFormat="1" ht="15">
      <c r="A112" s="99"/>
    </row>
    <row r="113" spans="1:1" s="77" customFormat="1" ht="15">
      <c r="A113" s="99"/>
    </row>
    <row r="114" spans="1:1" s="77" customFormat="1" ht="15">
      <c r="A114" s="99"/>
    </row>
    <row r="115" spans="1:1" s="77" customFormat="1" ht="15">
      <c r="A115" s="99"/>
    </row>
    <row r="116" spans="1:1" s="77" customFormat="1" ht="15">
      <c r="A116" s="99"/>
    </row>
    <row r="117" spans="1:1" s="77" customFormat="1" ht="15">
      <c r="A117" s="99"/>
    </row>
    <row r="118" spans="1:1" s="77" customFormat="1" ht="15">
      <c r="A118" s="99"/>
    </row>
    <row r="119" spans="1:1" s="77" customFormat="1" ht="15">
      <c r="A119" s="99"/>
    </row>
    <row r="120" spans="1:1" s="77" customFormat="1" ht="15">
      <c r="A120" s="99"/>
    </row>
    <row r="121" spans="1:1" s="77" customFormat="1" ht="15">
      <c r="A121" s="99"/>
    </row>
    <row r="122" spans="1:1" s="77" customFormat="1" ht="15">
      <c r="A122" s="99"/>
    </row>
    <row r="123" spans="1:1" s="77" customFormat="1" ht="15">
      <c r="A123" s="99"/>
    </row>
    <row r="124" spans="1:1" s="77" customFormat="1" ht="15">
      <c r="A124" s="99"/>
    </row>
    <row r="125" spans="1:1" s="77" customFormat="1" ht="15">
      <c r="A125" s="99"/>
    </row>
    <row r="126" spans="1:1" s="77" customFormat="1" ht="15">
      <c r="A126" s="99"/>
    </row>
    <row r="127" spans="1:1" s="77" customFormat="1" ht="15">
      <c r="A127" s="99"/>
    </row>
    <row r="128" spans="1:1" s="77" customFormat="1" ht="15">
      <c r="A128" s="99"/>
    </row>
    <row r="129" spans="1:1" s="77" customFormat="1" ht="15">
      <c r="A129" s="99"/>
    </row>
    <row r="130" spans="1:1" s="77" customFormat="1" ht="15">
      <c r="A130" s="99"/>
    </row>
    <row r="131" spans="1:1" s="77" customFormat="1" ht="15">
      <c r="A131" s="99"/>
    </row>
    <row r="132" spans="1:1" s="77" customFormat="1" ht="15">
      <c r="A132" s="99"/>
    </row>
    <row r="133" spans="1:1" s="77" customFormat="1" ht="15">
      <c r="A133" s="99"/>
    </row>
    <row r="134" spans="1:1" s="77" customFormat="1" ht="15">
      <c r="A134" s="99"/>
    </row>
    <row r="135" spans="1:1" s="77" customFormat="1" ht="15">
      <c r="A135" s="99"/>
    </row>
    <row r="136" spans="1:1" s="77" customFormat="1" ht="15">
      <c r="A136" s="99"/>
    </row>
    <row r="137" spans="1:1" s="77" customFormat="1" ht="15">
      <c r="A137" s="99"/>
    </row>
    <row r="138" spans="1:1" s="77" customFormat="1" ht="15">
      <c r="A138" s="99"/>
    </row>
    <row r="139" spans="1:1" s="77" customFormat="1" ht="15">
      <c r="A139" s="99"/>
    </row>
    <row r="140" spans="1:1" s="77" customFormat="1" ht="15">
      <c r="A140" s="99"/>
    </row>
    <row r="141" spans="1:1" s="77" customFormat="1" ht="15">
      <c r="A141" s="99"/>
    </row>
    <row r="142" spans="1:1" s="77" customFormat="1" ht="15">
      <c r="A142" s="99"/>
    </row>
    <row r="143" spans="1:1" s="77" customFormat="1" ht="15">
      <c r="A143" s="99"/>
    </row>
    <row r="144" spans="1:1" s="77" customFormat="1" ht="15">
      <c r="A144" s="99"/>
    </row>
    <row r="145" spans="1:1" s="77" customFormat="1" ht="15">
      <c r="A145" s="99"/>
    </row>
    <row r="146" spans="1:1" s="77" customFormat="1" ht="15">
      <c r="A146" s="99"/>
    </row>
    <row r="147" spans="1:1" s="77" customFormat="1" ht="15">
      <c r="A147" s="99"/>
    </row>
    <row r="148" spans="1:1" s="77" customFormat="1" ht="15">
      <c r="A148" s="99"/>
    </row>
    <row r="149" spans="1:1" s="77" customFormat="1" ht="15">
      <c r="A149" s="99"/>
    </row>
    <row r="150" spans="1:1" s="77" customFormat="1" ht="15">
      <c r="A150" s="99"/>
    </row>
    <row r="151" spans="1:1" s="77" customFormat="1" ht="15">
      <c r="A151" s="99"/>
    </row>
    <row r="152" spans="1:1" s="77" customFormat="1" ht="15">
      <c r="A152" s="99"/>
    </row>
    <row r="153" spans="1:1" s="77" customFormat="1" ht="15">
      <c r="A153" s="99"/>
    </row>
    <row r="154" spans="1:1" s="77" customFormat="1" ht="15">
      <c r="A154" s="99"/>
    </row>
    <row r="155" spans="1:1" s="77" customFormat="1" ht="15">
      <c r="A155" s="99"/>
    </row>
    <row r="156" spans="1:1" s="77" customFormat="1" ht="15">
      <c r="A156" s="99"/>
    </row>
    <row r="157" spans="1:1" s="77" customFormat="1" ht="15">
      <c r="A157" s="99"/>
    </row>
    <row r="158" spans="1:1" s="77" customFormat="1" ht="15">
      <c r="A158" s="99"/>
    </row>
    <row r="159" spans="1:1" s="77" customFormat="1" ht="15">
      <c r="A159" s="99"/>
    </row>
    <row r="160" spans="1:1" s="77" customFormat="1" ht="15">
      <c r="A160" s="99"/>
    </row>
    <row r="161" spans="1:1" s="77" customFormat="1" ht="15">
      <c r="A161" s="99"/>
    </row>
    <row r="162" spans="1:1" s="77" customFormat="1" ht="15">
      <c r="A162" s="99"/>
    </row>
    <row r="163" spans="1:1" s="77" customFormat="1" ht="15">
      <c r="A163" s="99"/>
    </row>
    <row r="164" spans="1:1" s="77" customFormat="1" ht="15">
      <c r="A164" s="99"/>
    </row>
  </sheetData>
  <mergeCells count="46">
    <mergeCell ref="F87:G87"/>
    <mergeCell ref="A89:A96"/>
    <mergeCell ref="C85:C86"/>
    <mergeCell ref="D85:E85"/>
    <mergeCell ref="H85:H86"/>
    <mergeCell ref="I85:I86"/>
    <mergeCell ref="A19:B19"/>
    <mergeCell ref="A20:B20"/>
    <mergeCell ref="A22:B22"/>
    <mergeCell ref="A23:B23"/>
    <mergeCell ref="A21:B21"/>
    <mergeCell ref="B84:G84"/>
    <mergeCell ref="F85:G86"/>
    <mergeCell ref="N1:O1"/>
    <mergeCell ref="H2:J2"/>
    <mergeCell ref="A4:B4"/>
    <mergeCell ref="D4:H4"/>
    <mergeCell ref="A5:B5"/>
    <mergeCell ref="C5:F5"/>
    <mergeCell ref="G5:H5"/>
    <mergeCell ref="B2:G2"/>
    <mergeCell ref="M2:O2"/>
    <mergeCell ref="M5:O5"/>
    <mergeCell ref="L3:O4"/>
    <mergeCell ref="M6:O6"/>
    <mergeCell ref="A16:B16"/>
    <mergeCell ref="A17:B17"/>
    <mergeCell ref="M10:N10"/>
    <mergeCell ref="K10:L10"/>
    <mergeCell ref="M7:O7"/>
    <mergeCell ref="M8:O8"/>
    <mergeCell ref="C6:F6"/>
    <mergeCell ref="A11:B11"/>
    <mergeCell ref="A12:B12"/>
    <mergeCell ref="A13:B13"/>
    <mergeCell ref="A14:B14"/>
    <mergeCell ref="I10:J10"/>
    <mergeCell ref="A10:B10"/>
    <mergeCell ref="C10:D10"/>
    <mergeCell ref="E10:F10"/>
    <mergeCell ref="G6:H6"/>
    <mergeCell ref="A18:B18"/>
    <mergeCell ref="A15:B15"/>
    <mergeCell ref="A6:B6"/>
    <mergeCell ref="C7:D7"/>
    <mergeCell ref="G10:H10"/>
  </mergeCells>
  <phoneticPr fontId="10" type="noConversion"/>
  <dataValidations count="17">
    <dataValidation type="date" allowBlank="1" showInputMessage="1" showErrorMessage="1" promptTitle="Date du comptage" prompt="entrer une date au format jj-mm-aaaa" sqref="C11 E11 G11 I11 K11 M11" xr:uid="{8A2359CF-5437-47FA-8F30-37FA63860C2F}">
      <formula1>43983</formula1>
      <formula2>55046</formula2>
    </dataValidation>
    <dataValidation type="whole" allowBlank="1" showInputMessage="1" showErrorMessage="1" promptTitle="nombre de jeunes idéntifiés" prompt="Entrer le nombre_x000a_" sqref="F26:F81 H26:H81" xr:uid="{C6DAB2C0-0CA1-470E-9388-E732FB12E814}">
      <formula1>0</formula1>
      <formula2>30</formula2>
    </dataValidation>
    <dataValidation allowBlank="1" showInputMessage="1" showErrorMessage="1" prompt="NOM" sqref="C12:N13" xr:uid="{6F4A2E47-D6DF-42D1-A7AF-1E275DF17E85}"/>
    <dataValidation type="time" allowBlank="1" showInputMessage="1" showErrorMessage="1" promptTitle="Heure d'arrivée au point écoute" prompt="format hh:mm" sqref="K2:L2" xr:uid="{6F478CBA-AF6D-4554-846D-0F24B1CFCCEC}">
      <formula1>0.125</formula1>
      <formula2>0.583333333333333</formula2>
    </dataValidation>
    <dataValidation type="decimal" operator="greaterThan" allowBlank="1" showInputMessage="1" showErrorMessage="1" errorTitle="ERREUR" error="Vérifier que cette valeur est supérieure au kilométrage de début ou qu'il s'agit d'un nombre" promptTitle="Kilométrage à la fin du comptage" sqref="C17 K17 E17 G17 I17 M17" xr:uid="{0548FEB6-44F2-47A3-AF64-D0DD13D5D591}">
      <formula1>C16</formula1>
    </dataValidation>
    <dataValidation type="time" allowBlank="1" showInputMessage="1" showErrorMessage="1" promptTitle="Heure de fin du comptage" prompt="saisir au format hh:mm" sqref="C15 K15 E15 G15 I15 M15" xr:uid="{B9935C00-96C0-43D1-AC25-0E5BA385C6D3}">
      <formula1>0.125</formula1>
      <formula2>0.958333333333333</formula2>
    </dataValidation>
    <dataValidation type="time" allowBlank="1" showInputMessage="1" showErrorMessage="1" promptTitle="Heure de début du comptage" prompt="saisir au format hh:mm" sqref="C14 K14 E14 G14 I14 M14" xr:uid="{A383DC9A-0D14-410F-B982-A6523232C9C2}">
      <formula1>0.125</formula1>
      <formula2>0.958333333333333</formula2>
    </dataValidation>
    <dataValidation type="decimal" allowBlank="1" showInputMessage="1" showErrorMessage="1" promptTitle="Kilométrage au début du comptage" sqref="C16 K16 E16 G16 I16 M16" xr:uid="{5C4F4D21-4779-4BF3-BE52-BD4B6CAA2D39}">
      <formula1>0</formula1>
      <formula2>400000</formula2>
    </dataValidation>
    <dataValidation type="whole" allowBlank="1" showInputMessage="1" showErrorMessage="1" promptTitle="Répétition" sqref="C10 E10 G10 I10 K10 M10" xr:uid="{DDEA5099-7AB0-429B-886B-15B31AB1DFF0}">
      <formula1>1</formula1>
      <formula2>6</formula2>
    </dataValidation>
    <dataValidation type="list" errorStyle="information" showInputMessage="1" showErrorMessage="1" promptTitle="Département/Pays" prompt="sélectionner dans la liste_x000a_" sqref="C4" xr:uid="{5527B27F-EC6E-4F3F-859E-1C387A2BB9C1}">
      <formula1>OFFSET(cDEPT,,MATCH(C4&amp;"*",cDEPT,0)-1,,COUNTIF(cDEPT,C4&amp;"*"))</formula1>
    </dataValidation>
    <dataValidation type="time" allowBlank="1" showInputMessage="1" showErrorMessage="1" promptTitle="Heure de début du comptage" prompt="saisir au format hh:mm" sqref="D11 D14:D23 F14:F23 F11 H11 H14:H23 N14:N23 J14:J23 J11 N11 L11 L14:L23" xr:uid="{5C180B52-9A8C-487E-8C70-8D5BE6A667A4}">
      <formula1>0.125</formula1>
      <formula2>0.541666666666667</formula2>
    </dataValidation>
    <dataValidation type="whole" allowBlank="1" showInputMessage="1" showErrorMessage="1" promptTitle="angle mesuré" prompt="entrer un nombre entier" sqref="N26:X82" xr:uid="{5D5B2312-41BF-4453-A399-688FA49CCC4F}">
      <formula1>0</formula1>
      <formula2>800</formula2>
    </dataValidation>
    <dataValidation type="whole" allowBlank="1" showInputMessage="1" promptTitle="N° d'observation" prompt="_x000a_" sqref="A26:A83" xr:uid="{6D549150-9367-42FA-8776-3A5816E012EE}">
      <formula1>1</formula1>
      <formula2>50</formula2>
    </dataValidation>
    <dataValidation type="whole" allowBlank="1" showInputMessage="1" showErrorMessage="1" promptTitle="Distance mesurée" prompt="entrer un nombre entier" sqref="M26:M82" xr:uid="{25AD7CAE-B403-4F09-BA2B-F772BA2CA74B}">
      <formula1>0</formula1>
      <formula2>800</formula2>
    </dataValidation>
    <dataValidation type="whole" allowBlank="1" showInputMessage="1" showErrorMessage="1" promptTitle="nombre d'adultes idéntifiés" prompt="Entrer le nombre_x000a_" sqref="E26:E81 H82 E82:F82" xr:uid="{5C9EBDDC-5B58-4CE3-A9F4-D01EBD2BE366}">
      <formula1>0</formula1>
      <formula2>30</formula2>
    </dataValidation>
    <dataValidation type="time" allowBlank="1" showInputMessage="1" showErrorMessage="1" promptTitle="Heure d'observation" prompt="format hh:mm" sqref="D26:D82" xr:uid="{23335B2F-0B99-489F-8557-9F106EEE66AE}">
      <formula1>0.125</formula1>
      <formula2>0.916666666666667</formula2>
    </dataValidation>
    <dataValidation type="whole" allowBlank="1" showInputMessage="1" showErrorMessage="1" promptTitle="Nombre total d'oiseaux vus" prompt="entrer un nombre entier" sqref="J26:J82" xr:uid="{4C861E5E-4463-4B56-ADA0-DA356DD84DC7}">
      <formula1>0</formula1>
      <formula2>150</formula2>
    </dataValidation>
  </dataValidations>
  <hyperlinks>
    <hyperlink ref="H2" location="'Saisie IKAV_IKAEQ'!A76" tooltip="Voir les résultats" display="Aller aux résultats du comptage" xr:uid="{A5AA8906-0C0C-4B77-B8E2-741FA464E55D}"/>
    <hyperlink ref="H2:J2" location="resultat" tooltip="Pour voir les résultats, cliquer ici" display="Aller aux résultats du comptage" xr:uid="{D6CDF7E3-D8FA-43C9-A59B-8435496C7F47}"/>
  </hyperlinks>
  <pageMargins left="0.25" right="0.25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18FB10E2-801A-48D3-A422-4187D7F1B9FF}">
          <x14:formula1>
            <xm:f>'Saisie IKA_EC_codes'!$A$3:$A$9</xm:f>
          </x14:formula1>
          <xm:sqref>C18 E18 G18 I18 K18 M18</xm:sqref>
        </x14:dataValidation>
        <x14:dataValidation type="list" allowBlank="1" showInputMessage="1" showErrorMessage="1" xr:uid="{E03D3FAB-B6F3-492D-8583-18B958286596}">
          <x14:formula1>
            <xm:f>'Saisie IKA_EC_codes'!$B$3:$B$8</xm:f>
          </x14:formula1>
          <xm:sqref>C19 E19 G19 I19 K19 M19</xm:sqref>
        </x14:dataValidation>
        <x14:dataValidation type="list" allowBlank="1" showInputMessage="1" showErrorMessage="1" xr:uid="{A95F2A52-349F-41C6-8854-ECC656142A29}">
          <x14:formula1>
            <xm:f>'Saisie IKA_EC_codes'!$C$3:$C$9</xm:f>
          </x14:formula1>
          <xm:sqref>C20 E20 G20 I20 K20 M20</xm:sqref>
        </x14:dataValidation>
        <x14:dataValidation type="list" allowBlank="1" showInputMessage="1" showErrorMessage="1" xr:uid="{F1119CCC-1706-4705-8847-36D1569A2B76}">
          <x14:formula1>
            <xm:f>'Saisie IKA_EC_codes'!$D$3:$D$8</xm:f>
          </x14:formula1>
          <xm:sqref>C21 E21 G21 I21 K21 M21</xm:sqref>
        </x14:dataValidation>
        <x14:dataValidation type="list" allowBlank="1" showInputMessage="1" showErrorMessage="1" xr:uid="{C49C3B50-A53C-48DA-9134-C4520E66972E}">
          <x14:formula1>
            <xm:f>'Saisie IKA_EC_codes'!$E$3:$E$8</xm:f>
          </x14:formula1>
          <xm:sqref>C22 E22 G22 I22 K22 M22</xm:sqref>
        </x14:dataValidation>
        <x14:dataValidation type="list" allowBlank="1" showInputMessage="1" showErrorMessage="1" xr:uid="{0C92485C-6529-4F88-88F2-2BA63064DC51}">
          <x14:formula1>
            <xm:f>'Saisie IKA_EC_codes'!$F$3:$F$9</xm:f>
          </x14:formula1>
          <xm:sqref>C23 E23 G23 I23 K23 M23</xm:sqref>
        </x14:dataValidation>
        <x14:dataValidation type="list" allowBlank="1" showInputMessage="1" showErrorMessage="1" promptTitle="secteur d'observation" prompt="Sélectionner dans la liste_x000a_" xr:uid="{F27828D1-68CA-4CF5-B03A-6F2433021CF5}">
          <x14:formula1>
            <xm:f>_xlfn.XLOOKUP($C$5,site_secteur!$A:$A,site_secteur!$B:$O)</xm:f>
          </x14:formula1>
          <xm:sqref>B89:B96</xm:sqref>
        </x14:dataValidation>
        <x14:dataValidation type="list" allowBlank="1" showInputMessage="1" showErrorMessage="1" xr:uid="{DE1A6DEF-FB7A-4077-97A7-96E929BEB824}">
          <x14:formula1>
            <xm:f>'Saisie IKA_EC_codes'!$J$3:$J$9</xm:f>
          </x14:formula1>
          <xm:sqref>I26:I82 G26:G82</xm:sqref>
        </x14:dataValidation>
        <x14:dataValidation type="list" allowBlank="1" showInputMessage="1" showErrorMessage="1" xr:uid="{9D73B622-D370-4D90-B19E-2903C5FE46CA}">
          <x14:formula1>
            <xm:f>'Saisie IKA_EC_codes'!$I$3:$I$41</xm:f>
          </x14:formula1>
          <xm:sqref>K26:K82</xm:sqref>
        </x14:dataValidation>
        <x14:dataValidation type="list" allowBlank="1" showInputMessage="1" showErrorMessage="1" xr:uid="{7B35FFEA-3F73-448E-8680-81D640D7675D}">
          <x14:formula1>
            <xm:f>'Saisie IKA_EC_codes'!$H$3:$H$14</xm:f>
          </x14:formula1>
          <xm:sqref>L26:L82</xm:sqref>
        </x14:dataValidation>
        <x14:dataValidation type="list" allowBlank="1" showInputMessage="1" promptTitle="SITE : " prompt="sélectionner dans la liste_x000a_Vous pouvez entrer les premières lettres pour réduire la liste_x000a_" xr:uid="{2326FA3A-DF05-4C30-B5D2-E8F2F2729701}">
          <x14:formula1>
            <xm:f>_xlfn.XLOOKUP($C$4,site_dept!A:A,site_dept!$C:$AX,"non trouvé",0,1)</xm:f>
          </x14:formula1>
          <xm:sqref>C5:F5</xm:sqref>
        </x14:dataValidation>
        <x14:dataValidation type="list" allowBlank="1" showInputMessage="1" showErrorMessage="1" xr:uid="{C7AE3F95-CA4F-4A12-A1C0-A91D21DF4854}">
          <x14:formula1>
            <xm:f>'Saisie IKA_EC_codes'!$J$12:$J$24</xm:f>
          </x14:formula1>
          <xm:sqref>C7:D7</xm:sqref>
        </x14:dataValidation>
        <x14:dataValidation type="list" allowBlank="1" showInputMessage="1" promptTitle="secteur d'observation" prompt="Sélectionner dans la liste_x000a_" xr:uid="{995FACAB-0483-4521-8868-99DBD0209071}">
          <x14:formula1>
            <xm:f>_xlfn.XLOOKUP($C$5,site_secteur!$A:$A,site_secteur!$B:$O)</xm:f>
          </x14:formula1>
          <xm:sqref>B26:B82</xm:sqref>
        </x14:dataValidation>
        <x14:dataValidation type="list" allowBlank="1" showInputMessage="1" promptTitle="SITE : " prompt="sélectionner dans la liste_x000a_Vous pouvez entrer les premières lettres pour réduire la liste_x000a_" xr:uid="{A05EF961-A140-4E61-8E6B-CA7B78CC8820}">
          <x14:formula1>
            <xm:f>_xlfn.XLOOKUP($C$5,site_circuit!$A:$A,site_circuit!$C:$C,"non trouvé",0,1)</xm:f>
          </x14:formula1>
          <xm:sqref>C6:F6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3E132-FA55-40E6-B204-C8C8B3423DB7}">
  <sheetPr codeName="Feuil3"/>
  <dimension ref="A1:AC447"/>
  <sheetViews>
    <sheetView workbookViewId="0">
      <pane ySplit="1" topLeftCell="A428" activePane="bottomLeft" state="frozen"/>
      <selection activeCell="C5" sqref="C5"/>
      <selection pane="bottomLeft" activeCell="C5" sqref="C5"/>
    </sheetView>
  </sheetViews>
  <sheetFormatPr baseColWidth="10" defaultRowHeight="15"/>
  <cols>
    <col min="1" max="1" width="20" customWidth="1"/>
    <col min="2" max="2" width="6.42578125" customWidth="1"/>
  </cols>
  <sheetData>
    <row r="1" spans="1:14">
      <c r="A1" t="s">
        <v>5521</v>
      </c>
    </row>
    <row r="2" spans="1:14">
      <c r="A2" t="s">
        <v>5522</v>
      </c>
      <c r="C2" t="s">
        <v>412</v>
      </c>
      <c r="D2" t="s">
        <v>413</v>
      </c>
      <c r="E2" t="s">
        <v>414</v>
      </c>
      <c r="F2" t="s">
        <v>415</v>
      </c>
      <c r="G2" t="s">
        <v>416</v>
      </c>
      <c r="H2" t="s">
        <v>417</v>
      </c>
      <c r="I2" t="s">
        <v>418</v>
      </c>
      <c r="J2" t="s">
        <v>420</v>
      </c>
      <c r="K2" t="s">
        <v>421</v>
      </c>
      <c r="L2" t="s">
        <v>422</v>
      </c>
      <c r="M2" t="s">
        <v>423</v>
      </c>
    </row>
    <row r="3" spans="1:14">
      <c r="A3" t="s">
        <v>5523</v>
      </c>
      <c r="C3" t="s">
        <v>1421</v>
      </c>
      <c r="D3" t="s">
        <v>1426</v>
      </c>
      <c r="E3" t="s">
        <v>1437</v>
      </c>
      <c r="F3" t="s">
        <v>1449</v>
      </c>
      <c r="G3" t="s">
        <v>1461</v>
      </c>
      <c r="H3" t="s">
        <v>1465</v>
      </c>
      <c r="I3" t="s">
        <v>1466</v>
      </c>
      <c r="J3" t="s">
        <v>1467</v>
      </c>
      <c r="K3" t="s">
        <v>1468</v>
      </c>
      <c r="L3" t="s">
        <v>1469</v>
      </c>
    </row>
    <row r="4" spans="1:14">
      <c r="A4" t="s">
        <v>5524</v>
      </c>
      <c r="C4" t="s">
        <v>1427</v>
      </c>
      <c r="D4" t="s">
        <v>1429</v>
      </c>
      <c r="E4" t="s">
        <v>1430</v>
      </c>
      <c r="F4" t="s">
        <v>1431</v>
      </c>
      <c r="G4" t="s">
        <v>1432</v>
      </c>
      <c r="H4" t="s">
        <v>1433</v>
      </c>
      <c r="I4" t="s">
        <v>1434</v>
      </c>
      <c r="J4" t="s">
        <v>1435</v>
      </c>
      <c r="K4" t="s">
        <v>1436</v>
      </c>
      <c r="L4" t="s">
        <v>1438</v>
      </c>
      <c r="M4" t="s">
        <v>1439</v>
      </c>
      <c r="N4" t="s">
        <v>1440</v>
      </c>
    </row>
    <row r="5" spans="1:14">
      <c r="A5" t="s">
        <v>5525</v>
      </c>
      <c r="C5" t="s">
        <v>1441</v>
      </c>
      <c r="D5" t="s">
        <v>1443</v>
      </c>
      <c r="E5" t="s">
        <v>1444</v>
      </c>
      <c r="F5" t="s">
        <v>1445</v>
      </c>
      <c r="G5" t="s">
        <v>1446</v>
      </c>
      <c r="H5" t="s">
        <v>1447</v>
      </c>
      <c r="I5" t="s">
        <v>1448</v>
      </c>
      <c r="J5" t="s">
        <v>1450</v>
      </c>
      <c r="K5" t="s">
        <v>1451</v>
      </c>
      <c r="L5" t="s">
        <v>1452</v>
      </c>
    </row>
    <row r="6" spans="1:14">
      <c r="A6" t="s">
        <v>5526</v>
      </c>
      <c r="C6" t="s">
        <v>1453</v>
      </c>
      <c r="D6" t="s">
        <v>1455</v>
      </c>
      <c r="E6" t="s">
        <v>1456</v>
      </c>
      <c r="F6" t="s">
        <v>1457</v>
      </c>
      <c r="G6" t="s">
        <v>1458</v>
      </c>
      <c r="H6" t="s">
        <v>1459</v>
      </c>
      <c r="I6" t="s">
        <v>1460</v>
      </c>
      <c r="J6" t="s">
        <v>1462</v>
      </c>
      <c r="K6" t="s">
        <v>1463</v>
      </c>
      <c r="L6" t="s">
        <v>1464</v>
      </c>
    </row>
    <row r="7" spans="1:14">
      <c r="A7" t="s">
        <v>5527</v>
      </c>
      <c r="C7" t="s">
        <v>472</v>
      </c>
      <c r="D7" t="s">
        <v>477</v>
      </c>
      <c r="E7" t="s">
        <v>478</v>
      </c>
      <c r="F7" t="s">
        <v>489</v>
      </c>
      <c r="G7" t="s">
        <v>492</v>
      </c>
      <c r="H7" t="s">
        <v>493</v>
      </c>
      <c r="I7" t="s">
        <v>494</v>
      </c>
      <c r="J7" t="s">
        <v>495</v>
      </c>
      <c r="K7" t="s">
        <v>496</v>
      </c>
      <c r="L7" t="s">
        <v>497</v>
      </c>
      <c r="M7" t="s">
        <v>498</v>
      </c>
    </row>
    <row r="8" spans="1:14">
      <c r="A8" t="s">
        <v>5528</v>
      </c>
      <c r="C8" t="s">
        <v>3337</v>
      </c>
      <c r="D8" t="s">
        <v>3341</v>
      </c>
      <c r="E8" t="s">
        <v>3342</v>
      </c>
      <c r="F8" t="s">
        <v>3343</v>
      </c>
      <c r="G8" t="s">
        <v>3344</v>
      </c>
      <c r="H8" t="s">
        <v>3345</v>
      </c>
      <c r="I8" t="s">
        <v>3346</v>
      </c>
      <c r="J8" t="s">
        <v>3347</v>
      </c>
      <c r="K8" t="s">
        <v>3348</v>
      </c>
      <c r="L8" t="s">
        <v>3349</v>
      </c>
    </row>
    <row r="9" spans="1:14">
      <c r="A9" t="s">
        <v>5529</v>
      </c>
      <c r="C9" t="s">
        <v>4169</v>
      </c>
      <c r="D9" t="s">
        <v>4171</v>
      </c>
      <c r="E9" t="s">
        <v>4172</v>
      </c>
      <c r="F9" t="s">
        <v>4173</v>
      </c>
      <c r="G9" t="s">
        <v>4174</v>
      </c>
      <c r="H9" t="s">
        <v>4175</v>
      </c>
      <c r="I9" t="s">
        <v>4176</v>
      </c>
      <c r="J9" t="s">
        <v>4177</v>
      </c>
      <c r="K9" t="s">
        <v>4178</v>
      </c>
    </row>
    <row r="10" spans="1:14">
      <c r="A10" t="s">
        <v>5530</v>
      </c>
      <c r="C10" t="s">
        <v>4179</v>
      </c>
      <c r="D10" t="s">
        <v>4181</v>
      </c>
      <c r="E10" t="s">
        <v>4182</v>
      </c>
      <c r="F10" t="s">
        <v>4183</v>
      </c>
      <c r="G10" t="s">
        <v>4184</v>
      </c>
      <c r="H10" t="s">
        <v>4185</v>
      </c>
      <c r="I10" t="s">
        <v>4186</v>
      </c>
      <c r="J10" t="s">
        <v>4187</v>
      </c>
    </row>
    <row r="11" spans="1:14">
      <c r="A11" t="s">
        <v>5531</v>
      </c>
      <c r="C11" t="s">
        <v>4188</v>
      </c>
      <c r="D11" t="s">
        <v>4190</v>
      </c>
      <c r="E11" t="s">
        <v>4191</v>
      </c>
      <c r="F11" t="s">
        <v>4193</v>
      </c>
      <c r="G11" t="s">
        <v>4194</v>
      </c>
      <c r="H11" t="s">
        <v>4195</v>
      </c>
      <c r="I11" t="s">
        <v>4196</v>
      </c>
      <c r="J11" t="s">
        <v>4197</v>
      </c>
      <c r="K11" t="s">
        <v>4198</v>
      </c>
      <c r="L11" t="s">
        <v>4199</v>
      </c>
    </row>
    <row r="12" spans="1:14">
      <c r="A12" t="s">
        <v>5532</v>
      </c>
      <c r="C12" t="s">
        <v>4200</v>
      </c>
      <c r="D12" t="s">
        <v>4201</v>
      </c>
      <c r="E12" t="s">
        <v>4202</v>
      </c>
      <c r="F12" t="s">
        <v>4204</v>
      </c>
      <c r="G12" t="s">
        <v>4205</v>
      </c>
      <c r="H12" t="s">
        <v>4206</v>
      </c>
      <c r="I12" t="s">
        <v>4207</v>
      </c>
      <c r="J12" t="s">
        <v>4208</v>
      </c>
      <c r="K12" t="s">
        <v>4209</v>
      </c>
      <c r="L12" t="s">
        <v>4210</v>
      </c>
    </row>
    <row r="13" spans="1:14">
      <c r="A13" t="s">
        <v>5533</v>
      </c>
      <c r="C13" t="s">
        <v>4211</v>
      </c>
      <c r="D13" t="s">
        <v>4212</v>
      </c>
      <c r="E13" t="s">
        <v>4213</v>
      </c>
      <c r="F13" t="s">
        <v>4215</v>
      </c>
      <c r="G13" t="s">
        <v>4216</v>
      </c>
      <c r="H13" t="s">
        <v>4217</v>
      </c>
      <c r="I13" t="s">
        <v>4218</v>
      </c>
      <c r="J13" t="s">
        <v>4219</v>
      </c>
      <c r="K13" t="s">
        <v>4220</v>
      </c>
      <c r="L13" t="s">
        <v>4221</v>
      </c>
    </row>
    <row r="14" spans="1:14">
      <c r="A14" t="s">
        <v>5534</v>
      </c>
      <c r="C14" t="s">
        <v>697</v>
      </c>
      <c r="D14" t="s">
        <v>703</v>
      </c>
      <c r="E14" t="s">
        <v>704</v>
      </c>
      <c r="F14" t="s">
        <v>705</v>
      </c>
      <c r="G14" t="s">
        <v>706</v>
      </c>
      <c r="H14" t="s">
        <v>707</v>
      </c>
      <c r="I14" t="s">
        <v>708</v>
      </c>
      <c r="J14" t="s">
        <v>709</v>
      </c>
    </row>
    <row r="15" spans="1:14">
      <c r="A15" t="s">
        <v>5535</v>
      </c>
      <c r="C15" t="s">
        <v>721</v>
      </c>
      <c r="D15" t="s">
        <v>740</v>
      </c>
      <c r="E15" t="s">
        <v>752</v>
      </c>
      <c r="F15" t="s">
        <v>753</v>
      </c>
      <c r="G15" t="s">
        <v>754</v>
      </c>
      <c r="H15" t="s">
        <v>755</v>
      </c>
    </row>
    <row r="16" spans="1:14">
      <c r="A16" t="s">
        <v>5536</v>
      </c>
      <c r="C16" t="s">
        <v>728</v>
      </c>
      <c r="D16" t="s">
        <v>730</v>
      </c>
      <c r="E16" t="s">
        <v>731</v>
      </c>
      <c r="F16" t="s">
        <v>732</v>
      </c>
      <c r="G16" t="s">
        <v>733</v>
      </c>
      <c r="H16" t="s">
        <v>734</v>
      </c>
      <c r="I16" t="s">
        <v>756</v>
      </c>
      <c r="J16" t="s">
        <v>757</v>
      </c>
      <c r="K16" t="s">
        <v>758</v>
      </c>
    </row>
    <row r="17" spans="1:20">
      <c r="A17" t="s">
        <v>5537</v>
      </c>
      <c r="C17" t="s">
        <v>735</v>
      </c>
      <c r="D17" t="s">
        <v>737</v>
      </c>
      <c r="E17" t="s">
        <v>738</v>
      </c>
      <c r="F17" t="s">
        <v>739</v>
      </c>
      <c r="G17" t="s">
        <v>741</v>
      </c>
      <c r="H17" t="s">
        <v>742</v>
      </c>
      <c r="I17" t="s">
        <v>743</v>
      </c>
      <c r="J17" t="s">
        <v>744</v>
      </c>
    </row>
    <row r="18" spans="1:20">
      <c r="A18" t="s">
        <v>5538</v>
      </c>
      <c r="C18" t="s">
        <v>745</v>
      </c>
      <c r="D18" t="s">
        <v>747</v>
      </c>
      <c r="E18" t="s">
        <v>748</v>
      </c>
      <c r="F18" t="s">
        <v>749</v>
      </c>
      <c r="G18" t="s">
        <v>750</v>
      </c>
      <c r="H18" t="s">
        <v>751</v>
      </c>
    </row>
    <row r="19" spans="1:20">
      <c r="A19" t="s">
        <v>5539</v>
      </c>
      <c r="C19" t="s">
        <v>5136</v>
      </c>
      <c r="D19" t="s">
        <v>5143</v>
      </c>
      <c r="E19" t="s">
        <v>5144</v>
      </c>
      <c r="F19" t="s">
        <v>5145</v>
      </c>
      <c r="G19" t="s">
        <v>5146</v>
      </c>
    </row>
    <row r="20" spans="1:20">
      <c r="A20" t="s">
        <v>5540</v>
      </c>
      <c r="C20" t="s">
        <v>4074</v>
      </c>
      <c r="D20" t="s">
        <v>4079</v>
      </c>
      <c r="E20" t="s">
        <v>4080</v>
      </c>
      <c r="F20" t="s">
        <v>4081</v>
      </c>
      <c r="G20" t="s">
        <v>4082</v>
      </c>
      <c r="H20" t="s">
        <v>4083</v>
      </c>
      <c r="I20" t="s">
        <v>4084</v>
      </c>
      <c r="J20" t="s">
        <v>4085</v>
      </c>
      <c r="K20" t="s">
        <v>4086</v>
      </c>
      <c r="L20" t="s">
        <v>4087</v>
      </c>
    </row>
    <row r="21" spans="1:20">
      <c r="A21" t="s">
        <v>5541</v>
      </c>
      <c r="C21" t="s">
        <v>4729</v>
      </c>
      <c r="D21" t="s">
        <v>4734</v>
      </c>
      <c r="E21" t="s">
        <v>4735</v>
      </c>
      <c r="F21" t="s">
        <v>4736</v>
      </c>
      <c r="G21" t="s">
        <v>4737</v>
      </c>
      <c r="H21" t="s">
        <v>4738</v>
      </c>
      <c r="I21" t="s">
        <v>4739</v>
      </c>
      <c r="J21" t="s">
        <v>4740</v>
      </c>
      <c r="K21" t="s">
        <v>4741</v>
      </c>
    </row>
    <row r="22" spans="1:20">
      <c r="A22" t="s">
        <v>5542</v>
      </c>
      <c r="C22" t="s">
        <v>4776</v>
      </c>
      <c r="D22" t="s">
        <v>4790</v>
      </c>
      <c r="E22" t="s">
        <v>4791</v>
      </c>
      <c r="F22" t="s">
        <v>4792</v>
      </c>
      <c r="G22" t="s">
        <v>4793</v>
      </c>
      <c r="H22" t="s">
        <v>4794</v>
      </c>
      <c r="I22" t="s">
        <v>4795</v>
      </c>
      <c r="J22" t="s">
        <v>4796</v>
      </c>
    </row>
    <row r="23" spans="1:20">
      <c r="A23" t="s">
        <v>5543</v>
      </c>
      <c r="C23" t="s">
        <v>4782</v>
      </c>
      <c r="D23" t="s">
        <v>4784</v>
      </c>
      <c r="E23" t="s">
        <v>4785</v>
      </c>
      <c r="F23" t="s">
        <v>4786</v>
      </c>
      <c r="G23" t="s">
        <v>4787</v>
      </c>
      <c r="H23" t="s">
        <v>4788</v>
      </c>
      <c r="I23" t="s">
        <v>4789</v>
      </c>
      <c r="J23" t="s">
        <v>4797</v>
      </c>
    </row>
    <row r="24" spans="1:20">
      <c r="A24" t="s">
        <v>5544</v>
      </c>
      <c r="C24" t="s">
        <v>183</v>
      </c>
      <c r="D24" t="s">
        <v>191</v>
      </c>
      <c r="E24" t="s">
        <v>192</v>
      </c>
      <c r="F24" t="s">
        <v>193</v>
      </c>
      <c r="G24" t="s">
        <v>194</v>
      </c>
      <c r="H24" t="s">
        <v>195</v>
      </c>
      <c r="I24" t="s">
        <v>196</v>
      </c>
      <c r="J24" t="s">
        <v>197</v>
      </c>
      <c r="K24" t="s">
        <v>198</v>
      </c>
      <c r="L24" t="s">
        <v>199</v>
      </c>
      <c r="M24" t="s">
        <v>200</v>
      </c>
      <c r="N24" t="s">
        <v>202</v>
      </c>
      <c r="O24" t="s">
        <v>203</v>
      </c>
      <c r="P24" t="s">
        <v>204</v>
      </c>
      <c r="Q24" t="s">
        <v>205</v>
      </c>
      <c r="R24" t="s">
        <v>206</v>
      </c>
      <c r="S24" t="s">
        <v>207</v>
      </c>
      <c r="T24" t="s">
        <v>208</v>
      </c>
    </row>
    <row r="25" spans="1:20">
      <c r="A25" t="s">
        <v>5545</v>
      </c>
      <c r="C25" t="s">
        <v>42</v>
      </c>
      <c r="D25" t="s">
        <v>51</v>
      </c>
      <c r="E25" t="s">
        <v>52</v>
      </c>
      <c r="F25" t="s">
        <v>53</v>
      </c>
      <c r="G25" t="s">
        <v>54</v>
      </c>
      <c r="H25" t="s">
        <v>55</v>
      </c>
      <c r="I25" t="s">
        <v>56</v>
      </c>
      <c r="J25" t="s">
        <v>58</v>
      </c>
      <c r="K25" t="s">
        <v>60</v>
      </c>
    </row>
    <row r="26" spans="1:20">
      <c r="A26" t="s">
        <v>5546</v>
      </c>
      <c r="C26" t="s">
        <v>1122</v>
      </c>
      <c r="D26" t="s">
        <v>1127</v>
      </c>
      <c r="E26" t="s">
        <v>1128</v>
      </c>
      <c r="F26" t="s">
        <v>1129</v>
      </c>
      <c r="G26" t="s">
        <v>1130</v>
      </c>
      <c r="H26" t="s">
        <v>1131</v>
      </c>
      <c r="I26" t="s">
        <v>1132</v>
      </c>
      <c r="J26" t="s">
        <v>1133</v>
      </c>
      <c r="K26" t="s">
        <v>1134</v>
      </c>
    </row>
    <row r="27" spans="1:20">
      <c r="A27" t="s">
        <v>5547</v>
      </c>
      <c r="C27" t="s">
        <v>1621</v>
      </c>
      <c r="D27" t="s">
        <v>1626</v>
      </c>
      <c r="E27" t="s">
        <v>1627</v>
      </c>
      <c r="F27" t="s">
        <v>1628</v>
      </c>
      <c r="G27" t="s">
        <v>1629</v>
      </c>
      <c r="H27" t="s">
        <v>1630</v>
      </c>
      <c r="I27" t="s">
        <v>1631</v>
      </c>
      <c r="J27" t="s">
        <v>1632</v>
      </c>
    </row>
    <row r="28" spans="1:20">
      <c r="A28" t="s">
        <v>5548</v>
      </c>
      <c r="C28" t="s">
        <v>1741</v>
      </c>
      <c r="D28" t="s">
        <v>1746</v>
      </c>
      <c r="E28" t="s">
        <v>1747</v>
      </c>
      <c r="F28" t="s">
        <v>1748</v>
      </c>
      <c r="G28" t="s">
        <v>1749</v>
      </c>
      <c r="H28" t="s">
        <v>1750</v>
      </c>
      <c r="I28" t="s">
        <v>1751</v>
      </c>
      <c r="J28" t="s">
        <v>1752</v>
      </c>
      <c r="K28" t="s">
        <v>1753</v>
      </c>
    </row>
    <row r="29" spans="1:20">
      <c r="A29" t="s">
        <v>5549</v>
      </c>
      <c r="C29" t="s">
        <v>2258</v>
      </c>
      <c r="D29" t="s">
        <v>2263</v>
      </c>
      <c r="E29" t="s">
        <v>2264</v>
      </c>
      <c r="F29" t="s">
        <v>2265</v>
      </c>
      <c r="G29" t="s">
        <v>2266</v>
      </c>
      <c r="H29" t="s">
        <v>2267</v>
      </c>
      <c r="I29" t="s">
        <v>2268</v>
      </c>
      <c r="J29" t="s">
        <v>2269</v>
      </c>
      <c r="K29" t="s">
        <v>2270</v>
      </c>
    </row>
    <row r="30" spans="1:20">
      <c r="A30" t="s">
        <v>5550</v>
      </c>
      <c r="C30" t="s">
        <v>2836</v>
      </c>
      <c r="D30" t="s">
        <v>2841</v>
      </c>
      <c r="E30" t="s">
        <v>2842</v>
      </c>
      <c r="F30" t="s">
        <v>2843</v>
      </c>
      <c r="G30" t="s">
        <v>2844</v>
      </c>
      <c r="H30" t="s">
        <v>2845</v>
      </c>
      <c r="I30" t="s">
        <v>2846</v>
      </c>
      <c r="J30" t="s">
        <v>2847</v>
      </c>
    </row>
    <row r="31" spans="1:20">
      <c r="A31" t="s">
        <v>5551</v>
      </c>
      <c r="C31" t="s">
        <v>2863</v>
      </c>
      <c r="D31" t="s">
        <v>2868</v>
      </c>
      <c r="E31" t="s">
        <v>2869</v>
      </c>
      <c r="F31" t="s">
        <v>2870</v>
      </c>
      <c r="G31" t="s">
        <v>2871</v>
      </c>
      <c r="H31" t="s">
        <v>2872</v>
      </c>
      <c r="I31" t="s">
        <v>2873</v>
      </c>
      <c r="J31" t="s">
        <v>2874</v>
      </c>
      <c r="K31" t="s">
        <v>2875</v>
      </c>
    </row>
    <row r="32" spans="1:20">
      <c r="A32" t="s">
        <v>5552</v>
      </c>
      <c r="C32" t="s">
        <v>3153</v>
      </c>
      <c r="D32" t="s">
        <v>3158</v>
      </c>
      <c r="E32" t="s">
        <v>3159</v>
      </c>
      <c r="F32" t="s">
        <v>3160</v>
      </c>
      <c r="G32" t="s">
        <v>3161</v>
      </c>
      <c r="H32" t="s">
        <v>3162</v>
      </c>
      <c r="I32" t="s">
        <v>3163</v>
      </c>
      <c r="J32" t="s">
        <v>3164</v>
      </c>
    </row>
    <row r="33" spans="1:11">
      <c r="A33" t="s">
        <v>5553</v>
      </c>
      <c r="C33" t="s">
        <v>3839</v>
      </c>
      <c r="D33" t="s">
        <v>3844</v>
      </c>
      <c r="E33" t="s">
        <v>3845</v>
      </c>
      <c r="F33" t="s">
        <v>3846</v>
      </c>
      <c r="G33" t="s">
        <v>3847</v>
      </c>
      <c r="H33" t="s">
        <v>3848</v>
      </c>
      <c r="I33" t="s">
        <v>3849</v>
      </c>
      <c r="J33" t="s">
        <v>3850</v>
      </c>
      <c r="K33" t="s">
        <v>3851</v>
      </c>
    </row>
    <row r="34" spans="1:11">
      <c r="A34" t="s">
        <v>5554</v>
      </c>
      <c r="C34" t="s">
        <v>4062</v>
      </c>
      <c r="D34" t="s">
        <v>4067</v>
      </c>
      <c r="E34" t="s">
        <v>4068</v>
      </c>
      <c r="F34" t="s">
        <v>4069</v>
      </c>
      <c r="G34" t="s">
        <v>4070</v>
      </c>
      <c r="H34" t="s">
        <v>4071</v>
      </c>
      <c r="I34" t="s">
        <v>4072</v>
      </c>
      <c r="J34" t="s">
        <v>4073</v>
      </c>
    </row>
    <row r="35" spans="1:11">
      <c r="A35" t="s">
        <v>5555</v>
      </c>
      <c r="C35" t="s">
        <v>3305</v>
      </c>
      <c r="D35" t="s">
        <v>3309</v>
      </c>
      <c r="E35" t="s">
        <v>3310</v>
      </c>
      <c r="F35" t="s">
        <v>3311</v>
      </c>
      <c r="G35" t="s">
        <v>3312</v>
      </c>
      <c r="H35" t="s">
        <v>3313</v>
      </c>
      <c r="I35" t="s">
        <v>3314</v>
      </c>
    </row>
    <row r="36" spans="1:11">
      <c r="A36" t="s">
        <v>5556</v>
      </c>
      <c r="C36" t="s">
        <v>3315</v>
      </c>
      <c r="D36" t="s">
        <v>3317</v>
      </c>
      <c r="E36" t="s">
        <v>3318</v>
      </c>
      <c r="F36" t="s">
        <v>3319</v>
      </c>
      <c r="G36" t="s">
        <v>3320</v>
      </c>
      <c r="H36" t="s">
        <v>3321</v>
      </c>
      <c r="I36" t="s">
        <v>3322</v>
      </c>
      <c r="J36" t="s">
        <v>3323</v>
      </c>
    </row>
    <row r="37" spans="1:11">
      <c r="A37" t="s">
        <v>5557</v>
      </c>
      <c r="C37" t="s">
        <v>4751</v>
      </c>
      <c r="D37" t="s">
        <v>4756</v>
      </c>
      <c r="E37" t="s">
        <v>4757</v>
      </c>
      <c r="F37" t="s">
        <v>4758</v>
      </c>
      <c r="G37" t="s">
        <v>4759</v>
      </c>
      <c r="H37" t="s">
        <v>4760</v>
      </c>
      <c r="I37" t="s">
        <v>4761</v>
      </c>
      <c r="J37" t="s">
        <v>4762</v>
      </c>
      <c r="K37" t="s">
        <v>4763</v>
      </c>
    </row>
    <row r="38" spans="1:11">
      <c r="A38" t="s">
        <v>5558</v>
      </c>
      <c r="C38" t="s">
        <v>4629</v>
      </c>
      <c r="D38" t="s">
        <v>4634</v>
      </c>
      <c r="E38" t="s">
        <v>4635</v>
      </c>
      <c r="F38" t="s">
        <v>4636</v>
      </c>
      <c r="G38" t="s">
        <v>4637</v>
      </c>
      <c r="H38" t="s">
        <v>4638</v>
      </c>
      <c r="I38" t="s">
        <v>4639</v>
      </c>
      <c r="J38" t="s">
        <v>4640</v>
      </c>
      <c r="K38" t="s">
        <v>4641</v>
      </c>
    </row>
    <row r="39" spans="1:11">
      <c r="A39" t="s">
        <v>5559</v>
      </c>
      <c r="C39" t="s">
        <v>4764</v>
      </c>
      <c r="D39" t="s">
        <v>4769</v>
      </c>
      <c r="E39" t="s">
        <v>4770</v>
      </c>
      <c r="F39" t="s">
        <v>4771</v>
      </c>
      <c r="G39" t="s">
        <v>4772</v>
      </c>
      <c r="H39" t="s">
        <v>4773</v>
      </c>
      <c r="I39" t="s">
        <v>4774</v>
      </c>
      <c r="J39" t="s">
        <v>4775</v>
      </c>
    </row>
    <row r="40" spans="1:11">
      <c r="A40" t="s">
        <v>5560</v>
      </c>
      <c r="C40" t="s">
        <v>5270</v>
      </c>
      <c r="D40" t="s">
        <v>5275</v>
      </c>
      <c r="E40" t="s">
        <v>5276</v>
      </c>
      <c r="F40" t="s">
        <v>5277</v>
      </c>
      <c r="G40" t="s">
        <v>5278</v>
      </c>
      <c r="H40" t="s">
        <v>5279</v>
      </c>
      <c r="I40" t="s">
        <v>5280</v>
      </c>
    </row>
    <row r="41" spans="1:11">
      <c r="A41" t="s">
        <v>5561</v>
      </c>
      <c r="C41" t="s">
        <v>5281</v>
      </c>
      <c r="D41" t="s">
        <v>5283</v>
      </c>
      <c r="E41" t="s">
        <v>5284</v>
      </c>
      <c r="F41" t="s">
        <v>5285</v>
      </c>
      <c r="G41" t="s">
        <v>5286</v>
      </c>
      <c r="H41" t="s">
        <v>5287</v>
      </c>
      <c r="I41" t="s">
        <v>5288</v>
      </c>
      <c r="J41" t="s">
        <v>5289</v>
      </c>
    </row>
    <row r="42" spans="1:11">
      <c r="A42" t="s">
        <v>5562</v>
      </c>
      <c r="C42" t="s">
        <v>5290</v>
      </c>
      <c r="D42" t="s">
        <v>5292</v>
      </c>
      <c r="E42" t="s">
        <v>5293</v>
      </c>
      <c r="F42" t="s">
        <v>5294</v>
      </c>
      <c r="G42" t="s">
        <v>5295</v>
      </c>
      <c r="H42" t="s">
        <v>5296</v>
      </c>
      <c r="I42" t="s">
        <v>5297</v>
      </c>
      <c r="J42" t="s">
        <v>5298</v>
      </c>
    </row>
    <row r="43" spans="1:11">
      <c r="A43" t="s">
        <v>5563</v>
      </c>
      <c r="C43" t="s">
        <v>5259</v>
      </c>
      <c r="D43" t="s">
        <v>5264</v>
      </c>
      <c r="E43" t="s">
        <v>5265</v>
      </c>
      <c r="F43" t="s">
        <v>5266</v>
      </c>
      <c r="G43" t="s">
        <v>5267</v>
      </c>
      <c r="H43" t="s">
        <v>5268</v>
      </c>
      <c r="I43" t="s">
        <v>5269</v>
      </c>
    </row>
    <row r="44" spans="1:11">
      <c r="A44" t="s">
        <v>5564</v>
      </c>
      <c r="C44" t="s">
        <v>1639</v>
      </c>
      <c r="D44" t="s">
        <v>1641</v>
      </c>
      <c r="E44" t="s">
        <v>1642</v>
      </c>
      <c r="F44" t="s">
        <v>1643</v>
      </c>
      <c r="G44" t="s">
        <v>1644</v>
      </c>
      <c r="H44" t="s">
        <v>1645</v>
      </c>
      <c r="I44" t="s">
        <v>1646</v>
      </c>
      <c r="J44" t="s">
        <v>1647</v>
      </c>
      <c r="K44" t="s">
        <v>1648</v>
      </c>
    </row>
    <row r="45" spans="1:11">
      <c r="A45" t="s">
        <v>5565</v>
      </c>
      <c r="C45" t="s">
        <v>1649</v>
      </c>
      <c r="D45" t="s">
        <v>1652</v>
      </c>
      <c r="E45" t="s">
        <v>1653</v>
      </c>
      <c r="F45" t="s">
        <v>1654</v>
      </c>
      <c r="G45" t="s">
        <v>1655</v>
      </c>
      <c r="H45" t="s">
        <v>1656</v>
      </c>
      <c r="I45" t="s">
        <v>1657</v>
      </c>
      <c r="J45" t="s">
        <v>1658</v>
      </c>
      <c r="K45" t="s">
        <v>1659</v>
      </c>
    </row>
    <row r="46" spans="1:11">
      <c r="A46" t="s">
        <v>5566</v>
      </c>
      <c r="C46" t="s">
        <v>89</v>
      </c>
      <c r="D46" t="s">
        <v>103</v>
      </c>
      <c r="E46" t="s">
        <v>104</v>
      </c>
      <c r="F46" t="s">
        <v>105</v>
      </c>
      <c r="G46" t="s">
        <v>106</v>
      </c>
      <c r="H46" t="s">
        <v>107</v>
      </c>
      <c r="I46" t="s">
        <v>108</v>
      </c>
      <c r="J46" t="s">
        <v>109</v>
      </c>
    </row>
    <row r="47" spans="1:11">
      <c r="A47" t="s">
        <v>5567</v>
      </c>
      <c r="C47" t="s">
        <v>96</v>
      </c>
      <c r="D47" t="s">
        <v>97</v>
      </c>
      <c r="E47" t="s">
        <v>98</v>
      </c>
      <c r="F47" t="s">
        <v>99</v>
      </c>
      <c r="G47" t="s">
        <v>100</v>
      </c>
      <c r="H47" t="s">
        <v>102</v>
      </c>
      <c r="I47" t="s">
        <v>110</v>
      </c>
    </row>
    <row r="48" spans="1:11">
      <c r="A48" t="s">
        <v>5568</v>
      </c>
      <c r="C48" t="s">
        <v>145</v>
      </c>
      <c r="D48" t="s">
        <v>150</v>
      </c>
      <c r="E48" t="s">
        <v>151</v>
      </c>
      <c r="F48" t="s">
        <v>152</v>
      </c>
      <c r="G48" t="s">
        <v>153</v>
      </c>
      <c r="H48" t="s">
        <v>154</v>
      </c>
      <c r="I48" t="s">
        <v>155</v>
      </c>
      <c r="J48" t="s">
        <v>156</v>
      </c>
      <c r="K48" t="s">
        <v>157</v>
      </c>
    </row>
    <row r="49" spans="1:14">
      <c r="A49" t="s">
        <v>5569</v>
      </c>
      <c r="C49" t="s">
        <v>316</v>
      </c>
      <c r="D49" t="s">
        <v>328</v>
      </c>
      <c r="E49" t="s">
        <v>329</v>
      </c>
      <c r="F49" t="s">
        <v>330</v>
      </c>
      <c r="G49" t="s">
        <v>332</v>
      </c>
      <c r="H49" t="s">
        <v>333</v>
      </c>
      <c r="I49" t="s">
        <v>334</v>
      </c>
      <c r="J49" t="s">
        <v>335</v>
      </c>
      <c r="K49" t="s">
        <v>360</v>
      </c>
    </row>
    <row r="50" spans="1:14">
      <c r="A50" t="s">
        <v>5570</v>
      </c>
      <c r="C50" t="s">
        <v>322</v>
      </c>
      <c r="D50" t="s">
        <v>324</v>
      </c>
      <c r="E50" t="s">
        <v>325</v>
      </c>
      <c r="F50" t="s">
        <v>326</v>
      </c>
      <c r="G50" t="s">
        <v>327</v>
      </c>
      <c r="H50" t="s">
        <v>331</v>
      </c>
      <c r="I50" t="s">
        <v>345</v>
      </c>
      <c r="J50" t="s">
        <v>356</v>
      </c>
      <c r="K50" t="s">
        <v>357</v>
      </c>
      <c r="L50" t="s">
        <v>358</v>
      </c>
      <c r="M50" t="s">
        <v>359</v>
      </c>
      <c r="N50" t="s">
        <v>361</v>
      </c>
    </row>
    <row r="51" spans="1:14">
      <c r="A51" t="s">
        <v>5571</v>
      </c>
      <c r="C51" t="s">
        <v>336</v>
      </c>
      <c r="D51" t="s">
        <v>338</v>
      </c>
      <c r="E51" t="s">
        <v>339</v>
      </c>
      <c r="F51" t="s">
        <v>340</v>
      </c>
      <c r="G51" t="s">
        <v>341</v>
      </c>
      <c r="H51" t="s">
        <v>342</v>
      </c>
      <c r="I51" t="s">
        <v>343</v>
      </c>
      <c r="J51" t="s">
        <v>344</v>
      </c>
    </row>
    <row r="52" spans="1:14">
      <c r="A52" t="s">
        <v>5572</v>
      </c>
      <c r="C52" t="s">
        <v>346</v>
      </c>
      <c r="D52" t="s">
        <v>349</v>
      </c>
      <c r="E52" t="s">
        <v>350</v>
      </c>
      <c r="F52" t="s">
        <v>351</v>
      </c>
      <c r="G52" t="s">
        <v>352</v>
      </c>
      <c r="H52" t="s">
        <v>353</v>
      </c>
      <c r="I52" t="s">
        <v>354</v>
      </c>
      <c r="J52" t="s">
        <v>355</v>
      </c>
    </row>
    <row r="53" spans="1:14">
      <c r="A53" t="s">
        <v>5573</v>
      </c>
      <c r="C53" t="s">
        <v>608</v>
      </c>
      <c r="D53" t="s">
        <v>613</v>
      </c>
      <c r="E53" t="s">
        <v>614</v>
      </c>
      <c r="F53" t="s">
        <v>615</v>
      </c>
      <c r="G53" t="s">
        <v>616</v>
      </c>
      <c r="H53" t="s">
        <v>617</v>
      </c>
      <c r="I53" t="s">
        <v>618</v>
      </c>
      <c r="J53" t="s">
        <v>619</v>
      </c>
    </row>
    <row r="54" spans="1:14">
      <c r="A54" t="s">
        <v>5574</v>
      </c>
      <c r="C54" t="s">
        <v>1148</v>
      </c>
      <c r="D54" t="s">
        <v>1165</v>
      </c>
      <c r="E54" t="s">
        <v>1172</v>
      </c>
      <c r="F54" t="s">
        <v>1173</v>
      </c>
      <c r="G54" t="s">
        <v>1174</v>
      </c>
      <c r="H54" t="s">
        <v>1175</v>
      </c>
      <c r="I54" t="s">
        <v>1176</v>
      </c>
    </row>
    <row r="55" spans="1:14">
      <c r="A55" t="s">
        <v>5575</v>
      </c>
      <c r="C55" t="s">
        <v>1152</v>
      </c>
      <c r="D55" t="s">
        <v>1155</v>
      </c>
      <c r="E55" t="s">
        <v>1157</v>
      </c>
      <c r="F55" t="s">
        <v>1158</v>
      </c>
      <c r="G55" t="s">
        <v>1177</v>
      </c>
      <c r="H55" t="s">
        <v>1178</v>
      </c>
    </row>
    <row r="56" spans="1:14">
      <c r="A56" t="s">
        <v>5576</v>
      </c>
      <c r="C56" t="s">
        <v>1159</v>
      </c>
      <c r="D56" t="s">
        <v>1160</v>
      </c>
      <c r="E56" t="s">
        <v>1161</v>
      </c>
      <c r="F56" t="s">
        <v>1162</v>
      </c>
      <c r="G56" t="s">
        <v>1163</v>
      </c>
      <c r="H56" t="s">
        <v>1164</v>
      </c>
    </row>
    <row r="57" spans="1:14">
      <c r="A57" t="s">
        <v>5577</v>
      </c>
      <c r="C57" t="s">
        <v>1166</v>
      </c>
      <c r="D57" t="s">
        <v>1167</v>
      </c>
      <c r="E57" t="s">
        <v>1168</v>
      </c>
      <c r="F57" t="s">
        <v>1169</v>
      </c>
      <c r="G57" t="s">
        <v>1170</v>
      </c>
      <c r="H57" t="s">
        <v>1171</v>
      </c>
    </row>
    <row r="58" spans="1:14">
      <c r="A58" t="s">
        <v>5578</v>
      </c>
      <c r="C58" t="s">
        <v>2006</v>
      </c>
      <c r="D58" t="s">
        <v>2021</v>
      </c>
      <c r="E58" t="s">
        <v>2022</v>
      </c>
      <c r="F58" t="s">
        <v>2023</v>
      </c>
      <c r="G58" t="s">
        <v>2024</v>
      </c>
      <c r="H58" t="s">
        <v>2025</v>
      </c>
      <c r="I58" t="s">
        <v>2026</v>
      </c>
      <c r="J58" t="s">
        <v>2027</v>
      </c>
      <c r="K58" t="s">
        <v>2028</v>
      </c>
    </row>
    <row r="59" spans="1:14">
      <c r="A59" t="s">
        <v>5579</v>
      </c>
      <c r="C59" t="s">
        <v>2011</v>
      </c>
      <c r="D59" t="s">
        <v>2013</v>
      </c>
      <c r="E59" t="s">
        <v>2014</v>
      </c>
      <c r="F59" t="s">
        <v>2015</v>
      </c>
      <c r="G59" t="s">
        <v>2016</v>
      </c>
      <c r="H59" t="s">
        <v>2017</v>
      </c>
      <c r="I59" t="s">
        <v>2018</v>
      </c>
      <c r="J59" t="s">
        <v>2019</v>
      </c>
      <c r="K59" t="s">
        <v>2020</v>
      </c>
    </row>
    <row r="60" spans="1:14">
      <c r="A60" t="s">
        <v>5580</v>
      </c>
      <c r="C60" t="s">
        <v>2281</v>
      </c>
      <c r="D60" t="s">
        <v>2286</v>
      </c>
      <c r="E60" t="s">
        <v>2287</v>
      </c>
      <c r="F60" t="s">
        <v>2288</v>
      </c>
      <c r="G60" t="s">
        <v>2289</v>
      </c>
      <c r="H60" t="s">
        <v>2290</v>
      </c>
      <c r="I60" t="s">
        <v>2291</v>
      </c>
      <c r="J60" t="s">
        <v>2292</v>
      </c>
    </row>
    <row r="61" spans="1:14">
      <c r="A61" t="s">
        <v>5581</v>
      </c>
      <c r="C61" t="s">
        <v>2293</v>
      </c>
      <c r="D61" t="s">
        <v>2295</v>
      </c>
      <c r="E61" t="s">
        <v>2296</v>
      </c>
      <c r="F61" t="s">
        <v>2297</v>
      </c>
      <c r="G61" t="s">
        <v>2298</v>
      </c>
      <c r="H61" t="s">
        <v>2299</v>
      </c>
    </row>
    <row r="62" spans="1:14">
      <c r="A62" t="s">
        <v>5582</v>
      </c>
      <c r="C62" t="s">
        <v>2300</v>
      </c>
      <c r="D62" t="s">
        <v>2302</v>
      </c>
      <c r="E62" t="s">
        <v>2303</v>
      </c>
      <c r="F62" t="s">
        <v>2304</v>
      </c>
      <c r="G62" t="s">
        <v>2305</v>
      </c>
      <c r="H62" t="s">
        <v>2306</v>
      </c>
      <c r="I62" t="s">
        <v>2307</v>
      </c>
    </row>
    <row r="63" spans="1:14">
      <c r="A63" t="s">
        <v>5583</v>
      </c>
      <c r="C63" t="s">
        <v>786</v>
      </c>
      <c r="D63" t="s">
        <v>791</v>
      </c>
      <c r="E63" t="s">
        <v>792</v>
      </c>
      <c r="F63" t="s">
        <v>793</v>
      </c>
      <c r="G63" t="s">
        <v>794</v>
      </c>
      <c r="H63" t="s">
        <v>795</v>
      </c>
      <c r="I63" t="s">
        <v>796</v>
      </c>
      <c r="J63" t="s">
        <v>797</v>
      </c>
    </row>
    <row r="64" spans="1:14">
      <c r="A64" t="s">
        <v>5584</v>
      </c>
      <c r="C64" t="s">
        <v>2785</v>
      </c>
      <c r="D64" t="s">
        <v>2790</v>
      </c>
      <c r="E64" t="s">
        <v>2791</v>
      </c>
      <c r="F64" t="s">
        <v>2792</v>
      </c>
      <c r="G64" t="s">
        <v>2793</v>
      </c>
      <c r="H64" t="s">
        <v>2794</v>
      </c>
      <c r="I64" t="s">
        <v>2795</v>
      </c>
      <c r="J64" t="s">
        <v>2796</v>
      </c>
    </row>
    <row r="65" spans="1:14">
      <c r="A65" t="s">
        <v>5585</v>
      </c>
      <c r="C65" t="s">
        <v>3202</v>
      </c>
      <c r="D65" t="s">
        <v>3207</v>
      </c>
      <c r="E65" t="s">
        <v>3208</v>
      </c>
      <c r="F65" t="s">
        <v>3209</v>
      </c>
      <c r="G65" t="s">
        <v>3210</v>
      </c>
      <c r="H65" t="s">
        <v>3211</v>
      </c>
      <c r="I65" t="s">
        <v>3212</v>
      </c>
      <c r="J65" t="s">
        <v>3213</v>
      </c>
      <c r="K65" t="s">
        <v>3214</v>
      </c>
      <c r="L65" t="s">
        <v>3215</v>
      </c>
    </row>
    <row r="66" spans="1:14">
      <c r="A66" t="s">
        <v>5586</v>
      </c>
      <c r="C66" t="s">
        <v>3613</v>
      </c>
      <c r="D66" t="s">
        <v>3617</v>
      </c>
      <c r="E66" t="s">
        <v>3618</v>
      </c>
      <c r="F66" t="s">
        <v>3619</v>
      </c>
      <c r="G66" t="s">
        <v>3620</v>
      </c>
      <c r="H66" t="s">
        <v>3621</v>
      </c>
    </row>
    <row r="67" spans="1:14">
      <c r="A67" t="s">
        <v>5587</v>
      </c>
      <c r="C67" t="s">
        <v>3750</v>
      </c>
      <c r="D67" t="s">
        <v>3753</v>
      </c>
      <c r="E67" t="s">
        <v>3754</v>
      </c>
      <c r="F67" t="s">
        <v>3755</v>
      </c>
      <c r="G67" t="s">
        <v>3756</v>
      </c>
      <c r="H67" t="s">
        <v>3757</v>
      </c>
      <c r="I67" t="s">
        <v>3758</v>
      </c>
      <c r="J67" t="s">
        <v>3759</v>
      </c>
      <c r="K67" t="s">
        <v>3760</v>
      </c>
    </row>
    <row r="68" spans="1:14">
      <c r="A68" t="s">
        <v>5588</v>
      </c>
      <c r="C68" t="s">
        <v>3965</v>
      </c>
      <c r="D68" t="s">
        <v>3981</v>
      </c>
      <c r="E68" t="s">
        <v>3988</v>
      </c>
      <c r="F68" t="s">
        <v>3989</v>
      </c>
      <c r="G68" t="s">
        <v>3990</v>
      </c>
      <c r="H68" t="s">
        <v>3991</v>
      </c>
      <c r="I68" t="s">
        <v>3992</v>
      </c>
      <c r="J68" t="s">
        <v>3993</v>
      </c>
    </row>
    <row r="69" spans="1:14">
      <c r="A69" t="s">
        <v>5589</v>
      </c>
      <c r="C69" t="s">
        <v>3969</v>
      </c>
      <c r="D69" t="s">
        <v>3970</v>
      </c>
      <c r="E69" t="s">
        <v>3971</v>
      </c>
      <c r="F69" t="s">
        <v>3973</v>
      </c>
      <c r="G69" t="s">
        <v>3974</v>
      </c>
      <c r="H69" t="s">
        <v>3975</v>
      </c>
      <c r="I69" t="s">
        <v>3976</v>
      </c>
      <c r="J69" t="s">
        <v>3994</v>
      </c>
    </row>
    <row r="70" spans="1:14">
      <c r="A70" t="s">
        <v>5590</v>
      </c>
      <c r="C70" t="s">
        <v>499</v>
      </c>
      <c r="D70" t="s">
        <v>505</v>
      </c>
      <c r="E70" t="s">
        <v>506</v>
      </c>
      <c r="F70" t="s">
        <v>507</v>
      </c>
      <c r="G70" t="s">
        <v>508</v>
      </c>
      <c r="H70" t="s">
        <v>509</v>
      </c>
      <c r="I70" t="s">
        <v>510</v>
      </c>
      <c r="J70" t="s">
        <v>511</v>
      </c>
    </row>
    <row r="71" spans="1:14">
      <c r="A71" t="s">
        <v>5591</v>
      </c>
      <c r="C71" t="s">
        <v>1205</v>
      </c>
      <c r="D71" t="s">
        <v>1208</v>
      </c>
      <c r="E71" t="s">
        <v>1209</v>
      </c>
      <c r="F71" t="s">
        <v>1210</v>
      </c>
      <c r="G71" t="s">
        <v>1211</v>
      </c>
      <c r="H71" t="s">
        <v>1212</v>
      </c>
      <c r="I71" t="s">
        <v>1213</v>
      </c>
      <c r="J71" t="s">
        <v>1214</v>
      </c>
      <c r="K71" t="s">
        <v>1215</v>
      </c>
    </row>
    <row r="72" spans="1:14">
      <c r="A72" t="s">
        <v>5592</v>
      </c>
      <c r="C72" t="s">
        <v>4290</v>
      </c>
      <c r="D72" t="s">
        <v>4308</v>
      </c>
      <c r="E72" t="s">
        <v>4309</v>
      </c>
      <c r="F72" t="s">
        <v>4310</v>
      </c>
      <c r="G72" t="s">
        <v>4311</v>
      </c>
      <c r="H72" t="s">
        <v>4312</v>
      </c>
      <c r="I72" t="s">
        <v>4313</v>
      </c>
      <c r="J72" t="s">
        <v>4314</v>
      </c>
    </row>
    <row r="73" spans="1:14">
      <c r="A73" t="s">
        <v>5593</v>
      </c>
      <c r="C73" t="s">
        <v>4291</v>
      </c>
      <c r="D73" t="s">
        <v>4293</v>
      </c>
      <c r="E73" t="s">
        <v>4294</v>
      </c>
      <c r="F73" t="s">
        <v>4295</v>
      </c>
      <c r="G73" t="s">
        <v>4296</v>
      </c>
      <c r="H73" t="s">
        <v>4297</v>
      </c>
      <c r="I73" t="s">
        <v>4298</v>
      </c>
      <c r="J73" t="s">
        <v>4299</v>
      </c>
      <c r="K73" t="s">
        <v>4300</v>
      </c>
      <c r="L73" t="s">
        <v>4302</v>
      </c>
    </row>
    <row r="74" spans="1:14">
      <c r="A74" t="s">
        <v>5594</v>
      </c>
      <c r="C74" t="s">
        <v>4285</v>
      </c>
      <c r="D74" t="s">
        <v>4301</v>
      </c>
      <c r="E74" t="s">
        <v>4303</v>
      </c>
      <c r="F74" t="s">
        <v>4304</v>
      </c>
      <c r="G74" t="s">
        <v>4305</v>
      </c>
      <c r="H74" t="s">
        <v>4306</v>
      </c>
      <c r="I74" t="s">
        <v>4307</v>
      </c>
    </row>
    <row r="75" spans="1:14">
      <c r="A75" t="s">
        <v>5595</v>
      </c>
      <c r="C75" t="s">
        <v>4907</v>
      </c>
      <c r="D75" t="s">
        <v>4909</v>
      </c>
      <c r="E75" t="s">
        <v>4910</v>
      </c>
      <c r="F75" t="s">
        <v>4911</v>
      </c>
      <c r="G75" t="s">
        <v>4912</v>
      </c>
      <c r="H75" t="s">
        <v>4913</v>
      </c>
      <c r="I75" t="s">
        <v>4914</v>
      </c>
      <c r="J75" t="s">
        <v>4915</v>
      </c>
      <c r="K75" t="s">
        <v>4916</v>
      </c>
      <c r="L75" t="s">
        <v>4917</v>
      </c>
      <c r="M75" t="s">
        <v>4918</v>
      </c>
      <c r="N75" t="s">
        <v>4919</v>
      </c>
    </row>
    <row r="76" spans="1:14">
      <c r="A76" t="s">
        <v>5596</v>
      </c>
      <c r="C76" t="s">
        <v>4931</v>
      </c>
      <c r="D76" t="s">
        <v>4933</v>
      </c>
      <c r="E76" t="s">
        <v>4934</v>
      </c>
      <c r="F76" t="s">
        <v>4935</v>
      </c>
      <c r="G76" t="s">
        <v>4936</v>
      </c>
      <c r="H76" t="s">
        <v>4937</v>
      </c>
      <c r="I76" t="s">
        <v>4938</v>
      </c>
      <c r="J76" t="s">
        <v>4939</v>
      </c>
      <c r="K76" t="s">
        <v>4940</v>
      </c>
    </row>
    <row r="77" spans="1:14">
      <c r="A77" t="s">
        <v>5597</v>
      </c>
      <c r="C77" t="s">
        <v>4920</v>
      </c>
      <c r="D77" t="s">
        <v>4922</v>
      </c>
      <c r="E77" t="s">
        <v>4923</v>
      </c>
      <c r="F77" t="s">
        <v>4924</v>
      </c>
      <c r="G77" t="s">
        <v>4925</v>
      </c>
      <c r="H77" t="s">
        <v>4926</v>
      </c>
      <c r="I77" t="s">
        <v>4927</v>
      </c>
      <c r="J77" t="s">
        <v>4928</v>
      </c>
      <c r="K77" t="s">
        <v>4929</v>
      </c>
      <c r="L77" t="s">
        <v>4930</v>
      </c>
    </row>
    <row r="78" spans="1:14">
      <c r="A78" t="s">
        <v>5598</v>
      </c>
      <c r="C78" t="s">
        <v>4498</v>
      </c>
      <c r="D78" t="s">
        <v>4503</v>
      </c>
      <c r="E78" t="s">
        <v>4504</v>
      </c>
      <c r="F78" t="s">
        <v>4505</v>
      </c>
      <c r="G78" t="s">
        <v>4506</v>
      </c>
      <c r="H78" t="s">
        <v>4507</v>
      </c>
      <c r="I78" t="s">
        <v>4508</v>
      </c>
      <c r="J78" t="s">
        <v>4509</v>
      </c>
      <c r="K78" t="s">
        <v>4510</v>
      </c>
    </row>
    <row r="79" spans="1:14">
      <c r="A79" t="s">
        <v>5599</v>
      </c>
      <c r="C79" t="s">
        <v>4691</v>
      </c>
      <c r="D79" t="s">
        <v>4693</v>
      </c>
      <c r="E79" t="s">
        <v>4694</v>
      </c>
    </row>
    <row r="80" spans="1:14">
      <c r="A80" t="s">
        <v>5600</v>
      </c>
      <c r="C80" t="s">
        <v>4697</v>
      </c>
      <c r="D80" t="s">
        <v>4699</v>
      </c>
      <c r="E80" t="s">
        <v>4700</v>
      </c>
    </row>
    <row r="81" spans="1:25">
      <c r="A81" t="s">
        <v>5601</v>
      </c>
      <c r="C81" t="s">
        <v>4688</v>
      </c>
      <c r="D81" t="s">
        <v>4695</v>
      </c>
      <c r="E81" t="s">
        <v>4696</v>
      </c>
    </row>
    <row r="82" spans="1:25">
      <c r="A82" t="s">
        <v>5602</v>
      </c>
      <c r="C82" t="s">
        <v>3092</v>
      </c>
      <c r="D82" t="s">
        <v>3095</v>
      </c>
      <c r="E82" t="s">
        <v>3096</v>
      </c>
      <c r="F82" t="s">
        <v>3097</v>
      </c>
      <c r="G82" t="s">
        <v>3098</v>
      </c>
      <c r="H82" t="s">
        <v>3099</v>
      </c>
    </row>
    <row r="83" spans="1:25">
      <c r="A83" t="s">
        <v>5603</v>
      </c>
      <c r="C83" t="s">
        <v>3100</v>
      </c>
      <c r="D83" t="s">
        <v>3102</v>
      </c>
      <c r="E83" t="s">
        <v>3103</v>
      </c>
      <c r="F83" t="s">
        <v>3104</v>
      </c>
      <c r="G83" t="s">
        <v>3105</v>
      </c>
      <c r="H83" t="s">
        <v>3106</v>
      </c>
      <c r="I83" t="s">
        <v>3107</v>
      </c>
    </row>
    <row r="84" spans="1:25">
      <c r="A84" t="s">
        <v>5604</v>
      </c>
      <c r="C84" t="s">
        <v>4524</v>
      </c>
      <c r="D84" t="s">
        <v>4543</v>
      </c>
      <c r="E84" t="s">
        <v>4551</v>
      </c>
      <c r="F84" t="s">
        <v>4552</v>
      </c>
      <c r="G84" t="s">
        <v>4553</v>
      </c>
      <c r="H84" t="s">
        <v>4554</v>
      </c>
      <c r="I84" t="s">
        <v>4555</v>
      </c>
      <c r="J84" t="s">
        <v>4556</v>
      </c>
      <c r="K84" t="s">
        <v>4557</v>
      </c>
    </row>
    <row r="85" spans="1:25">
      <c r="A85" t="s">
        <v>5605</v>
      </c>
      <c r="C85" t="s">
        <v>4540</v>
      </c>
      <c r="D85" t="s">
        <v>4544</v>
      </c>
      <c r="E85" t="s">
        <v>4545</v>
      </c>
      <c r="F85" t="s">
        <v>4546</v>
      </c>
      <c r="G85" t="s">
        <v>4547</v>
      </c>
      <c r="H85" t="s">
        <v>4548</v>
      </c>
      <c r="I85" t="s">
        <v>4549</v>
      </c>
      <c r="J85" t="s">
        <v>4550</v>
      </c>
    </row>
    <row r="86" spans="1:25">
      <c r="A86" t="s">
        <v>5606</v>
      </c>
      <c r="C86" t="s">
        <v>3744</v>
      </c>
      <c r="D86" t="s">
        <v>3761</v>
      </c>
      <c r="E86" t="s">
        <v>3762</v>
      </c>
      <c r="F86" t="s">
        <v>3763</v>
      </c>
      <c r="G86" t="s">
        <v>3764</v>
      </c>
      <c r="H86" t="s">
        <v>3765</v>
      </c>
      <c r="I86" t="s">
        <v>3767</v>
      </c>
      <c r="J86" t="s">
        <v>3768</v>
      </c>
      <c r="K86" t="s">
        <v>3769</v>
      </c>
    </row>
    <row r="87" spans="1:25">
      <c r="A87" t="s">
        <v>5607</v>
      </c>
      <c r="C87" t="s">
        <v>4529</v>
      </c>
      <c r="D87" t="s">
        <v>4532</v>
      </c>
      <c r="E87" t="s">
        <v>4533</v>
      </c>
      <c r="F87" t="s">
        <v>4534</v>
      </c>
      <c r="G87" t="s">
        <v>4535</v>
      </c>
      <c r="H87" t="s">
        <v>4536</v>
      </c>
      <c r="I87" t="s">
        <v>4537</v>
      </c>
      <c r="J87" t="s">
        <v>4538</v>
      </c>
      <c r="K87" t="s">
        <v>4539</v>
      </c>
    </row>
    <row r="88" spans="1:25">
      <c r="A88" t="s">
        <v>5608</v>
      </c>
      <c r="C88" t="s">
        <v>1401</v>
      </c>
      <c r="D88" t="s">
        <v>1413</v>
      </c>
      <c r="E88" t="s">
        <v>1414</v>
      </c>
      <c r="F88" t="s">
        <v>1415</v>
      </c>
      <c r="G88" t="s">
        <v>1416</v>
      </c>
      <c r="H88" t="s">
        <v>1417</v>
      </c>
      <c r="I88" t="s">
        <v>1418</v>
      </c>
    </row>
    <row r="89" spans="1:25">
      <c r="A89" t="s">
        <v>5609</v>
      </c>
      <c r="C89" t="s">
        <v>1407</v>
      </c>
      <c r="D89" t="s">
        <v>1409</v>
      </c>
      <c r="E89" t="s">
        <v>1410</v>
      </c>
      <c r="F89" t="s">
        <v>1412</v>
      </c>
      <c r="G89" t="s">
        <v>1419</v>
      </c>
      <c r="H89" t="s">
        <v>1420</v>
      </c>
    </row>
    <row r="90" spans="1:25">
      <c r="A90" t="s">
        <v>5610</v>
      </c>
      <c r="C90" t="s">
        <v>2041</v>
      </c>
      <c r="D90" t="s">
        <v>2046</v>
      </c>
      <c r="E90" t="s">
        <v>2048</v>
      </c>
      <c r="F90" t="s">
        <v>2049</v>
      </c>
      <c r="G90" t="s">
        <v>2050</v>
      </c>
      <c r="H90" t="s">
        <v>2051</v>
      </c>
      <c r="I90" t="s">
        <v>2052</v>
      </c>
      <c r="J90" t="s">
        <v>2053</v>
      </c>
      <c r="K90" t="s">
        <v>2054</v>
      </c>
    </row>
    <row r="91" spans="1:25">
      <c r="A91" t="s">
        <v>5611</v>
      </c>
      <c r="C91" t="s">
        <v>1783</v>
      </c>
      <c r="D91" t="s">
        <v>1788</v>
      </c>
      <c r="E91" t="s">
        <v>1789</v>
      </c>
      <c r="F91" t="s">
        <v>1791</v>
      </c>
      <c r="G91" t="s">
        <v>1792</v>
      </c>
      <c r="H91" t="s">
        <v>1793</v>
      </c>
      <c r="I91" t="s">
        <v>1794</v>
      </c>
    </row>
    <row r="92" spans="1:25">
      <c r="A92" t="s">
        <v>5612</v>
      </c>
      <c r="C92" t="s">
        <v>1795</v>
      </c>
      <c r="D92" t="s">
        <v>1799</v>
      </c>
      <c r="E92" t="s">
        <v>1800</v>
      </c>
      <c r="F92" t="s">
        <v>1801</v>
      </c>
      <c r="G92" t="s">
        <v>1802</v>
      </c>
      <c r="H92" t="s">
        <v>1803</v>
      </c>
      <c r="I92" t="s">
        <v>1804</v>
      </c>
      <c r="J92" t="s">
        <v>1806</v>
      </c>
    </row>
    <row r="93" spans="1:25">
      <c r="A93" t="s">
        <v>5613</v>
      </c>
      <c r="C93" t="s">
        <v>1807</v>
      </c>
      <c r="D93" t="s">
        <v>1809</v>
      </c>
      <c r="E93" t="s">
        <v>1810</v>
      </c>
      <c r="F93" t="s">
        <v>1811</v>
      </c>
      <c r="G93" t="s">
        <v>1812</v>
      </c>
      <c r="H93" t="s">
        <v>1813</v>
      </c>
      <c r="I93" t="s">
        <v>1814</v>
      </c>
      <c r="J93" t="s">
        <v>1815</v>
      </c>
      <c r="K93" t="s">
        <v>1816</v>
      </c>
      <c r="L93" t="s">
        <v>1817</v>
      </c>
      <c r="M93" t="s">
        <v>1818</v>
      </c>
      <c r="N93" t="s">
        <v>1819</v>
      </c>
      <c r="O93" t="s">
        <v>1820</v>
      </c>
    </row>
    <row r="94" spans="1:25">
      <c r="A94" t="s">
        <v>5614</v>
      </c>
      <c r="C94" t="s">
        <v>1821</v>
      </c>
      <c r="D94" t="s">
        <v>1823</v>
      </c>
      <c r="E94" t="s">
        <v>1824</v>
      </c>
      <c r="F94" t="s">
        <v>1825</v>
      </c>
      <c r="G94" t="s">
        <v>1826</v>
      </c>
      <c r="H94" t="s">
        <v>1827</v>
      </c>
      <c r="I94" t="s">
        <v>1828</v>
      </c>
      <c r="J94" t="s">
        <v>1829</v>
      </c>
      <c r="K94" t="s">
        <v>1830</v>
      </c>
      <c r="L94" t="s">
        <v>1831</v>
      </c>
      <c r="M94" t="s">
        <v>1832</v>
      </c>
      <c r="N94" t="s">
        <v>1833</v>
      </c>
      <c r="O94" t="s">
        <v>1834</v>
      </c>
      <c r="P94" t="s">
        <v>1835</v>
      </c>
      <c r="Q94" t="s">
        <v>1839</v>
      </c>
      <c r="R94" t="s">
        <v>1840</v>
      </c>
      <c r="S94" t="s">
        <v>1841</v>
      </c>
      <c r="T94" t="s">
        <v>1842</v>
      </c>
      <c r="U94" t="s">
        <v>1843</v>
      </c>
      <c r="V94" t="s">
        <v>1844</v>
      </c>
      <c r="W94" t="s">
        <v>1845</v>
      </c>
      <c r="X94" t="s">
        <v>1846</v>
      </c>
      <c r="Y94" t="s">
        <v>1848</v>
      </c>
    </row>
    <row r="95" spans="1:25">
      <c r="A95" t="s">
        <v>5615</v>
      </c>
      <c r="C95" t="s">
        <v>1836</v>
      </c>
      <c r="D95" t="s">
        <v>1838</v>
      </c>
      <c r="E95" t="s">
        <v>1847</v>
      </c>
      <c r="F95" t="s">
        <v>1849</v>
      </c>
      <c r="G95" t="s">
        <v>1850</v>
      </c>
      <c r="H95" t="s">
        <v>1851</v>
      </c>
    </row>
    <row r="96" spans="1:25">
      <c r="A96" t="s">
        <v>5616</v>
      </c>
      <c r="C96" t="s">
        <v>77</v>
      </c>
      <c r="D96" t="s">
        <v>81</v>
      </c>
      <c r="E96" t="s">
        <v>82</v>
      </c>
      <c r="F96" t="s">
        <v>83</v>
      </c>
    </row>
    <row r="97" spans="1:12">
      <c r="A97" t="s">
        <v>5617</v>
      </c>
      <c r="C97" t="s">
        <v>79</v>
      </c>
      <c r="D97" t="s">
        <v>84</v>
      </c>
      <c r="E97" t="s">
        <v>85</v>
      </c>
      <c r="F97" t="s">
        <v>86</v>
      </c>
      <c r="G97" t="s">
        <v>87</v>
      </c>
      <c r="H97" t="s">
        <v>88</v>
      </c>
    </row>
    <row r="98" spans="1:12">
      <c r="A98" t="s">
        <v>5618</v>
      </c>
      <c r="C98" t="s">
        <v>62</v>
      </c>
      <c r="D98" t="s">
        <v>68</v>
      </c>
      <c r="E98" t="s">
        <v>69</v>
      </c>
      <c r="F98" t="s">
        <v>70</v>
      </c>
      <c r="G98" t="s">
        <v>71</v>
      </c>
      <c r="H98" t="s">
        <v>72</v>
      </c>
      <c r="I98" t="s">
        <v>73</v>
      </c>
      <c r="J98" t="s">
        <v>74</v>
      </c>
      <c r="K98" t="s">
        <v>75</v>
      </c>
      <c r="L98" t="s">
        <v>76</v>
      </c>
    </row>
    <row r="99" spans="1:12">
      <c r="A99" t="s">
        <v>5619</v>
      </c>
      <c r="C99" t="s">
        <v>111</v>
      </c>
      <c r="D99" t="s">
        <v>116</v>
      </c>
      <c r="E99" t="s">
        <v>117</v>
      </c>
      <c r="F99" t="s">
        <v>118</v>
      </c>
      <c r="G99" t="s">
        <v>119</v>
      </c>
      <c r="H99" t="s">
        <v>120</v>
      </c>
      <c r="I99" t="s">
        <v>121</v>
      </c>
      <c r="J99" t="s">
        <v>122</v>
      </c>
      <c r="K99" t="s">
        <v>123</v>
      </c>
      <c r="L99" t="s">
        <v>124</v>
      </c>
    </row>
    <row r="100" spans="1:12">
      <c r="A100" t="s">
        <v>5620</v>
      </c>
      <c r="C100" t="s">
        <v>137</v>
      </c>
      <c r="D100" t="s">
        <v>139</v>
      </c>
      <c r="E100" t="s">
        <v>140</v>
      </c>
      <c r="F100" t="s">
        <v>141</v>
      </c>
      <c r="G100" t="s">
        <v>142</v>
      </c>
      <c r="H100" t="s">
        <v>143</v>
      </c>
      <c r="I100" t="s">
        <v>144</v>
      </c>
    </row>
    <row r="101" spans="1:12">
      <c r="A101" t="s">
        <v>5621</v>
      </c>
      <c r="C101" t="s">
        <v>169</v>
      </c>
      <c r="D101" t="s">
        <v>174</v>
      </c>
      <c r="E101" t="s">
        <v>175</v>
      </c>
      <c r="F101" t="s">
        <v>176</v>
      </c>
      <c r="G101" t="s">
        <v>177</v>
      </c>
      <c r="H101" t="s">
        <v>178</v>
      </c>
      <c r="I101" t="s">
        <v>179</v>
      </c>
      <c r="J101" t="s">
        <v>180</v>
      </c>
      <c r="K101" t="s">
        <v>181</v>
      </c>
      <c r="L101" t="s">
        <v>182</v>
      </c>
    </row>
    <row r="102" spans="1:12">
      <c r="A102" t="s">
        <v>5622</v>
      </c>
      <c r="C102" t="s">
        <v>305</v>
      </c>
      <c r="D102" t="s">
        <v>310</v>
      </c>
      <c r="E102" t="s">
        <v>311</v>
      </c>
      <c r="F102" t="s">
        <v>312</v>
      </c>
      <c r="G102" t="s">
        <v>313</v>
      </c>
      <c r="H102" t="s">
        <v>314</v>
      </c>
      <c r="I102" t="s">
        <v>315</v>
      </c>
    </row>
    <row r="103" spans="1:12">
      <c r="A103" t="s">
        <v>5623</v>
      </c>
      <c r="C103" t="s">
        <v>551</v>
      </c>
      <c r="D103" t="s">
        <v>555</v>
      </c>
      <c r="E103" t="s">
        <v>556</v>
      </c>
      <c r="F103" t="s">
        <v>557</v>
      </c>
      <c r="G103" t="s">
        <v>558</v>
      </c>
      <c r="H103" t="s">
        <v>559</v>
      </c>
      <c r="I103" t="s">
        <v>560</v>
      </c>
      <c r="J103" t="s">
        <v>561</v>
      </c>
      <c r="K103" t="s">
        <v>562</v>
      </c>
    </row>
    <row r="104" spans="1:12">
      <c r="A104" t="s">
        <v>5624</v>
      </c>
      <c r="C104" t="s">
        <v>534</v>
      </c>
      <c r="D104" t="s">
        <v>539</v>
      </c>
      <c r="E104" t="s">
        <v>541</v>
      </c>
      <c r="F104" t="s">
        <v>542</v>
      </c>
      <c r="G104" t="s">
        <v>543</v>
      </c>
      <c r="H104" t="s">
        <v>544</v>
      </c>
      <c r="I104" t="s">
        <v>546</v>
      </c>
      <c r="J104" t="s">
        <v>547</v>
      </c>
      <c r="K104" t="s">
        <v>548</v>
      </c>
      <c r="L104" t="s">
        <v>549</v>
      </c>
    </row>
    <row r="105" spans="1:12">
      <c r="A105" t="s">
        <v>5625</v>
      </c>
      <c r="C105" t="s">
        <v>620</v>
      </c>
      <c r="D105" t="s">
        <v>625</v>
      </c>
      <c r="E105" t="s">
        <v>626</v>
      </c>
      <c r="F105" t="s">
        <v>627</v>
      </c>
      <c r="G105" t="s">
        <v>628</v>
      </c>
      <c r="H105" t="s">
        <v>629</v>
      </c>
      <c r="I105" t="s">
        <v>630</v>
      </c>
      <c r="J105" t="s">
        <v>631</v>
      </c>
      <c r="K105" t="s">
        <v>632</v>
      </c>
    </row>
    <row r="106" spans="1:12">
      <c r="A106" t="s">
        <v>5626</v>
      </c>
      <c r="C106" t="s">
        <v>710</v>
      </c>
      <c r="D106" t="s">
        <v>715</v>
      </c>
      <c r="E106" t="s">
        <v>716</v>
      </c>
      <c r="F106" t="s">
        <v>717</v>
      </c>
      <c r="G106" t="s">
        <v>718</v>
      </c>
      <c r="H106" t="s">
        <v>719</v>
      </c>
      <c r="I106" t="s">
        <v>720</v>
      </c>
    </row>
    <row r="107" spans="1:12">
      <c r="A107" t="s">
        <v>5627</v>
      </c>
      <c r="C107" t="s">
        <v>1992</v>
      </c>
      <c r="D107" t="s">
        <v>1997</v>
      </c>
      <c r="E107" t="s">
        <v>1998</v>
      </c>
      <c r="F107" t="s">
        <v>1999</v>
      </c>
      <c r="G107" t="s">
        <v>2000</v>
      </c>
      <c r="H107" t="s">
        <v>2001</v>
      </c>
      <c r="I107" t="s">
        <v>2002</v>
      </c>
      <c r="J107" t="s">
        <v>2003</v>
      </c>
      <c r="K107" t="s">
        <v>2004</v>
      </c>
      <c r="L107" t="s">
        <v>2005</v>
      </c>
    </row>
    <row r="108" spans="1:12">
      <c r="A108" t="s">
        <v>5628</v>
      </c>
      <c r="C108" t="s">
        <v>2308</v>
      </c>
      <c r="D108" t="s">
        <v>2313</v>
      </c>
      <c r="E108" t="s">
        <v>2314</v>
      </c>
      <c r="F108" t="s">
        <v>2315</v>
      </c>
      <c r="G108" t="s">
        <v>2316</v>
      </c>
      <c r="H108" t="s">
        <v>2317</v>
      </c>
      <c r="I108" t="s">
        <v>2318</v>
      </c>
      <c r="J108" t="s">
        <v>2319</v>
      </c>
      <c r="K108" t="s">
        <v>2320</v>
      </c>
    </row>
    <row r="109" spans="1:12">
      <c r="A109" t="s">
        <v>5629</v>
      </c>
      <c r="C109" t="s">
        <v>2402</v>
      </c>
      <c r="D109" t="s">
        <v>2408</v>
      </c>
      <c r="E109" t="s">
        <v>2409</v>
      </c>
      <c r="F109" t="s">
        <v>2410</v>
      </c>
      <c r="G109" t="s">
        <v>2411</v>
      </c>
      <c r="H109" t="s">
        <v>2412</v>
      </c>
      <c r="I109" t="s">
        <v>2413</v>
      </c>
      <c r="J109" t="s">
        <v>2414</v>
      </c>
      <c r="K109" t="s">
        <v>2415</v>
      </c>
      <c r="L109" t="s">
        <v>2416</v>
      </c>
    </row>
    <row r="110" spans="1:12">
      <c r="A110" t="s">
        <v>5630</v>
      </c>
      <c r="C110" t="s">
        <v>5151</v>
      </c>
      <c r="D110" t="s">
        <v>5153</v>
      </c>
      <c r="E110" t="s">
        <v>5154</v>
      </c>
      <c r="F110" t="s">
        <v>5155</v>
      </c>
      <c r="G110" t="s">
        <v>5156</v>
      </c>
      <c r="H110" t="s">
        <v>5157</v>
      </c>
      <c r="I110" t="s">
        <v>5158</v>
      </c>
      <c r="J110" t="s">
        <v>5159</v>
      </c>
      <c r="K110" t="s">
        <v>5160</v>
      </c>
    </row>
    <row r="111" spans="1:12">
      <c r="A111" t="s">
        <v>5631</v>
      </c>
      <c r="C111" t="s">
        <v>3293</v>
      </c>
      <c r="D111" t="s">
        <v>3297</v>
      </c>
      <c r="E111" t="s">
        <v>3298</v>
      </c>
      <c r="F111" t="s">
        <v>3299</v>
      </c>
      <c r="G111" t="s">
        <v>3300</v>
      </c>
      <c r="H111" t="s">
        <v>3301</v>
      </c>
      <c r="I111" t="s">
        <v>3302</v>
      </c>
      <c r="J111" t="s">
        <v>3303</v>
      </c>
      <c r="K111" t="s">
        <v>3304</v>
      </c>
    </row>
    <row r="112" spans="1:12">
      <c r="A112" t="s">
        <v>5632</v>
      </c>
      <c r="C112" t="s">
        <v>855</v>
      </c>
      <c r="D112" t="s">
        <v>860</v>
      </c>
      <c r="E112" t="s">
        <v>861</v>
      </c>
      <c r="F112" t="s">
        <v>862</v>
      </c>
      <c r="G112" t="s">
        <v>863</v>
      </c>
      <c r="H112" t="s">
        <v>864</v>
      </c>
      <c r="I112" t="s">
        <v>865</v>
      </c>
      <c r="J112" t="s">
        <v>866</v>
      </c>
    </row>
    <row r="113" spans="1:12">
      <c r="A113" t="s">
        <v>5633</v>
      </c>
      <c r="C113" t="s">
        <v>2947</v>
      </c>
      <c r="D113" t="s">
        <v>2952</v>
      </c>
      <c r="E113" t="s">
        <v>2953</v>
      </c>
      <c r="F113" t="s">
        <v>2955</v>
      </c>
      <c r="G113" t="s">
        <v>2956</v>
      </c>
      <c r="H113" t="s">
        <v>2957</v>
      </c>
      <c r="I113" t="s">
        <v>2958</v>
      </c>
      <c r="J113" t="s">
        <v>2959</v>
      </c>
      <c r="K113" t="s">
        <v>2960</v>
      </c>
    </row>
    <row r="114" spans="1:12">
      <c r="A114" t="s">
        <v>5634</v>
      </c>
      <c r="C114" t="s">
        <v>3383</v>
      </c>
      <c r="D114" t="s">
        <v>3388</v>
      </c>
      <c r="E114" t="s">
        <v>3389</v>
      </c>
      <c r="F114" t="s">
        <v>3390</v>
      </c>
      <c r="G114" t="s">
        <v>3391</v>
      </c>
      <c r="H114" t="s">
        <v>3392</v>
      </c>
      <c r="I114" t="s">
        <v>3393</v>
      </c>
      <c r="J114" t="s">
        <v>3394</v>
      </c>
    </row>
    <row r="115" spans="1:12">
      <c r="A115" t="s">
        <v>5635</v>
      </c>
      <c r="C115" t="s">
        <v>3451</v>
      </c>
      <c r="D115" t="s">
        <v>3466</v>
      </c>
      <c r="E115" t="s">
        <v>3467</v>
      </c>
      <c r="F115" t="s">
        <v>3468</v>
      </c>
      <c r="G115" t="s">
        <v>3469</v>
      </c>
      <c r="H115" t="s">
        <v>3470</v>
      </c>
      <c r="I115" t="s">
        <v>3471</v>
      </c>
      <c r="J115" t="s">
        <v>3472</v>
      </c>
    </row>
    <row r="116" spans="1:12">
      <c r="A116" t="s">
        <v>5636</v>
      </c>
      <c r="C116" t="s">
        <v>3457</v>
      </c>
      <c r="D116" t="s">
        <v>3459</v>
      </c>
      <c r="E116" t="s">
        <v>3460</v>
      </c>
      <c r="F116" t="s">
        <v>3461</v>
      </c>
      <c r="G116" t="s">
        <v>3462</v>
      </c>
      <c r="H116" t="s">
        <v>3463</v>
      </c>
      <c r="I116" t="s">
        <v>3464</v>
      </c>
      <c r="J116" t="s">
        <v>3465</v>
      </c>
      <c r="K116" t="s">
        <v>3473</v>
      </c>
    </row>
    <row r="117" spans="1:12">
      <c r="A117" t="s">
        <v>5637</v>
      </c>
      <c r="C117" t="s">
        <v>3543</v>
      </c>
      <c r="D117" t="s">
        <v>3548</v>
      </c>
      <c r="E117" t="s">
        <v>3549</v>
      </c>
      <c r="F117" t="s">
        <v>3550</v>
      </c>
      <c r="G117" t="s">
        <v>3551</v>
      </c>
      <c r="H117" t="s">
        <v>3552</v>
      </c>
      <c r="I117" t="s">
        <v>3553</v>
      </c>
      <c r="J117" t="s">
        <v>3554</v>
      </c>
    </row>
    <row r="118" spans="1:12">
      <c r="A118" t="s">
        <v>5638</v>
      </c>
      <c r="C118" t="s">
        <v>4115</v>
      </c>
      <c r="D118" t="s">
        <v>4120</v>
      </c>
      <c r="E118" t="s">
        <v>4121</v>
      </c>
      <c r="F118" t="s">
        <v>4122</v>
      </c>
      <c r="G118" t="s">
        <v>4123</v>
      </c>
    </row>
    <row r="119" spans="1:12">
      <c r="A119" t="s">
        <v>5639</v>
      </c>
      <c r="C119" t="s">
        <v>4018</v>
      </c>
      <c r="D119" t="s">
        <v>4022</v>
      </c>
      <c r="E119" t="s">
        <v>4023</v>
      </c>
      <c r="F119" t="s">
        <v>4024</v>
      </c>
      <c r="G119" t="s">
        <v>4025</v>
      </c>
      <c r="H119" t="s">
        <v>4026</v>
      </c>
      <c r="I119" t="s">
        <v>4027</v>
      </c>
      <c r="J119" t="s">
        <v>4028</v>
      </c>
      <c r="K119" t="s">
        <v>4029</v>
      </c>
    </row>
    <row r="120" spans="1:12">
      <c r="A120" t="s">
        <v>5640</v>
      </c>
      <c r="C120" t="s">
        <v>4272</v>
      </c>
      <c r="D120" t="s">
        <v>4277</v>
      </c>
      <c r="E120" t="s">
        <v>4278</v>
      </c>
      <c r="F120" t="s">
        <v>4279</v>
      </c>
      <c r="G120" t="s">
        <v>4280</v>
      </c>
      <c r="H120" t="s">
        <v>4281</v>
      </c>
      <c r="I120" t="s">
        <v>4282</v>
      </c>
      <c r="J120" t="s">
        <v>4283</v>
      </c>
      <c r="K120" t="s">
        <v>4284</v>
      </c>
    </row>
    <row r="121" spans="1:12">
      <c r="A121" t="s">
        <v>5641</v>
      </c>
      <c r="C121" t="s">
        <v>4463</v>
      </c>
      <c r="D121" t="s">
        <v>4467</v>
      </c>
      <c r="E121" t="s">
        <v>4468</v>
      </c>
      <c r="F121" t="s">
        <v>4469</v>
      </c>
      <c r="G121" t="s">
        <v>4470</v>
      </c>
      <c r="H121" t="s">
        <v>4471</v>
      </c>
      <c r="I121" t="s">
        <v>4472</v>
      </c>
      <c r="J121" t="s">
        <v>4473</v>
      </c>
    </row>
    <row r="122" spans="1:12">
      <c r="A122" t="s">
        <v>5642</v>
      </c>
      <c r="C122" t="s">
        <v>1387</v>
      </c>
      <c r="D122" t="s">
        <v>1392</v>
      </c>
      <c r="E122" t="s">
        <v>1393</v>
      </c>
      <c r="F122" t="s">
        <v>1394</v>
      </c>
      <c r="G122" t="s">
        <v>1395</v>
      </c>
      <c r="H122" t="s">
        <v>1396</v>
      </c>
      <c r="I122" t="s">
        <v>1397</v>
      </c>
      <c r="J122" t="s">
        <v>1398</v>
      </c>
      <c r="K122" t="s">
        <v>1399</v>
      </c>
      <c r="L122" t="s">
        <v>1400</v>
      </c>
    </row>
    <row r="123" spans="1:12">
      <c r="A123" t="s">
        <v>5643</v>
      </c>
      <c r="C123" t="s">
        <v>4985</v>
      </c>
      <c r="D123" t="s">
        <v>4990</v>
      </c>
      <c r="E123" t="s">
        <v>4991</v>
      </c>
      <c r="F123" t="s">
        <v>4992</v>
      </c>
      <c r="G123" t="s">
        <v>4993</v>
      </c>
      <c r="H123" t="s">
        <v>4994</v>
      </c>
      <c r="I123" t="s">
        <v>4995</v>
      </c>
      <c r="J123" t="s">
        <v>4996</v>
      </c>
    </row>
    <row r="124" spans="1:12">
      <c r="A124" t="s">
        <v>5644</v>
      </c>
      <c r="C124" t="s">
        <v>4674</v>
      </c>
      <c r="D124" t="s">
        <v>4679</v>
      </c>
      <c r="E124" t="s">
        <v>4680</v>
      </c>
      <c r="F124" t="s">
        <v>4681</v>
      </c>
      <c r="G124" t="s">
        <v>4682</v>
      </c>
      <c r="H124" t="s">
        <v>4683</v>
      </c>
      <c r="I124" t="s">
        <v>4684</v>
      </c>
      <c r="J124" t="s">
        <v>4685</v>
      </c>
      <c r="K124" t="s">
        <v>4686</v>
      </c>
      <c r="L124" t="s">
        <v>4687</v>
      </c>
    </row>
    <row r="125" spans="1:12">
      <c r="A125" t="s">
        <v>5645</v>
      </c>
      <c r="C125" t="s">
        <v>4798</v>
      </c>
      <c r="D125" t="s">
        <v>4803</v>
      </c>
      <c r="E125" t="s">
        <v>4804</v>
      </c>
      <c r="F125" t="s">
        <v>4805</v>
      </c>
      <c r="G125" t="s">
        <v>4806</v>
      </c>
      <c r="H125" t="s">
        <v>4807</v>
      </c>
    </row>
    <row r="126" spans="1:12">
      <c r="A126" t="s">
        <v>5646</v>
      </c>
      <c r="C126" t="s">
        <v>5123</v>
      </c>
      <c r="D126" t="s">
        <v>5128</v>
      </c>
      <c r="E126" t="s">
        <v>5129</v>
      </c>
      <c r="F126" t="s">
        <v>5130</v>
      </c>
      <c r="G126" t="s">
        <v>5131</v>
      </c>
      <c r="H126" t="s">
        <v>5132</v>
      </c>
      <c r="I126" t="s">
        <v>5133</v>
      </c>
      <c r="J126" t="s">
        <v>5134</v>
      </c>
      <c r="K126" t="s">
        <v>5135</v>
      </c>
    </row>
    <row r="127" spans="1:12">
      <c r="A127" t="s">
        <v>5647</v>
      </c>
      <c r="C127" t="s">
        <v>5109</v>
      </c>
      <c r="D127" t="s">
        <v>5114</v>
      </c>
      <c r="E127" t="s">
        <v>5115</v>
      </c>
      <c r="F127" t="s">
        <v>5116</v>
      </c>
      <c r="G127" t="s">
        <v>5117</v>
      </c>
      <c r="H127" t="s">
        <v>5118</v>
      </c>
      <c r="I127" t="s">
        <v>5119</v>
      </c>
      <c r="J127" t="s">
        <v>5120</v>
      </c>
      <c r="K127" t="s">
        <v>5121</v>
      </c>
      <c r="L127" t="s">
        <v>5122</v>
      </c>
    </row>
    <row r="128" spans="1:12">
      <c r="A128" t="s">
        <v>5648</v>
      </c>
      <c r="C128" t="s">
        <v>362</v>
      </c>
      <c r="D128" t="s">
        <v>367</v>
      </c>
      <c r="E128" t="s">
        <v>368</v>
      </c>
      <c r="F128" t="s">
        <v>369</v>
      </c>
      <c r="G128" t="s">
        <v>370</v>
      </c>
      <c r="H128" t="s">
        <v>371</v>
      </c>
      <c r="I128" t="s">
        <v>372</v>
      </c>
      <c r="J128" t="s">
        <v>373</v>
      </c>
    </row>
    <row r="129" spans="1:11">
      <c r="A129" t="s">
        <v>5649</v>
      </c>
      <c r="C129" t="s">
        <v>595</v>
      </c>
      <c r="D129" t="s">
        <v>600</v>
      </c>
      <c r="E129" t="s">
        <v>601</v>
      </c>
      <c r="F129" t="s">
        <v>602</v>
      </c>
      <c r="G129" t="s">
        <v>603</v>
      </c>
      <c r="H129" t="s">
        <v>605</v>
      </c>
      <c r="I129" t="s">
        <v>606</v>
      </c>
      <c r="J129" t="s">
        <v>607</v>
      </c>
    </row>
    <row r="130" spans="1:11">
      <c r="A130" t="s">
        <v>5650</v>
      </c>
      <c r="C130" t="s">
        <v>759</v>
      </c>
      <c r="D130" t="s">
        <v>764</v>
      </c>
      <c r="E130" t="s">
        <v>766</v>
      </c>
      <c r="F130" t="s">
        <v>767</v>
      </c>
      <c r="G130" t="s">
        <v>768</v>
      </c>
      <c r="H130" t="s">
        <v>769</v>
      </c>
      <c r="I130" t="s">
        <v>770</v>
      </c>
      <c r="J130" t="s">
        <v>771</v>
      </c>
      <c r="K130" t="s">
        <v>772</v>
      </c>
    </row>
    <row r="131" spans="1:11">
      <c r="A131" t="s">
        <v>5651</v>
      </c>
      <c r="C131" t="s">
        <v>898</v>
      </c>
      <c r="D131" t="s">
        <v>911</v>
      </c>
      <c r="E131" t="s">
        <v>912</v>
      </c>
      <c r="F131" t="s">
        <v>913</v>
      </c>
      <c r="G131" t="s">
        <v>914</v>
      </c>
      <c r="H131" t="s">
        <v>915</v>
      </c>
      <c r="I131" t="s">
        <v>916</v>
      </c>
      <c r="J131" t="s">
        <v>917</v>
      </c>
    </row>
    <row r="132" spans="1:11">
      <c r="A132" t="s">
        <v>5652</v>
      </c>
      <c r="C132" t="s">
        <v>843</v>
      </c>
      <c r="D132" t="s">
        <v>848</v>
      </c>
      <c r="E132" t="s">
        <v>849</v>
      </c>
      <c r="F132" t="s">
        <v>850</v>
      </c>
      <c r="G132" t="s">
        <v>851</v>
      </c>
      <c r="H132" t="s">
        <v>852</v>
      </c>
      <c r="I132" t="s">
        <v>853</v>
      </c>
      <c r="J132" t="s">
        <v>854</v>
      </c>
    </row>
    <row r="133" spans="1:11">
      <c r="A133" t="s">
        <v>5653</v>
      </c>
      <c r="C133" t="s">
        <v>1861</v>
      </c>
      <c r="D133" t="s">
        <v>1866</v>
      </c>
      <c r="E133" t="s">
        <v>1867</v>
      </c>
      <c r="F133" t="s">
        <v>1868</v>
      </c>
      <c r="G133" t="s">
        <v>1869</v>
      </c>
      <c r="H133" t="s">
        <v>1870</v>
      </c>
      <c r="I133" t="s">
        <v>1871</v>
      </c>
      <c r="J133" t="s">
        <v>1872</v>
      </c>
    </row>
    <row r="134" spans="1:11">
      <c r="A134" t="s">
        <v>5654</v>
      </c>
      <c r="C134" t="s">
        <v>2369</v>
      </c>
      <c r="D134" t="s">
        <v>2374</v>
      </c>
      <c r="E134" t="s">
        <v>2375</v>
      </c>
      <c r="F134" t="s">
        <v>2376</v>
      </c>
      <c r="G134" t="s">
        <v>2377</v>
      </c>
      <c r="H134" t="s">
        <v>2378</v>
      </c>
      <c r="I134" t="s">
        <v>2379</v>
      </c>
      <c r="J134" t="s">
        <v>2380</v>
      </c>
    </row>
    <row r="135" spans="1:11">
      <c r="A135" t="s">
        <v>5655</v>
      </c>
      <c r="C135" t="s">
        <v>2557</v>
      </c>
      <c r="D135" t="s">
        <v>2562</v>
      </c>
      <c r="E135" t="s">
        <v>2563</v>
      </c>
      <c r="F135" t="s">
        <v>2565</v>
      </c>
      <c r="G135" t="s">
        <v>2566</v>
      </c>
      <c r="H135" t="s">
        <v>2567</v>
      </c>
      <c r="I135" t="s">
        <v>2568</v>
      </c>
      <c r="J135" t="s">
        <v>2569</v>
      </c>
    </row>
    <row r="136" spans="1:11">
      <c r="A136" t="s">
        <v>5656</v>
      </c>
      <c r="C136" t="s">
        <v>2600</v>
      </c>
      <c r="D136" t="s">
        <v>2605</v>
      </c>
      <c r="E136" t="s">
        <v>2606</v>
      </c>
      <c r="F136" t="s">
        <v>2607</v>
      </c>
      <c r="G136" t="s">
        <v>2609</v>
      </c>
      <c r="H136" t="s">
        <v>2610</v>
      </c>
      <c r="I136" t="s">
        <v>2611</v>
      </c>
      <c r="J136" t="s">
        <v>2612</v>
      </c>
    </row>
    <row r="137" spans="1:11">
      <c r="A137" t="s">
        <v>5657</v>
      </c>
      <c r="C137" t="s">
        <v>2811</v>
      </c>
      <c r="D137" t="s">
        <v>2816</v>
      </c>
      <c r="E137" t="s">
        <v>2817</v>
      </c>
      <c r="F137" t="s">
        <v>2818</v>
      </c>
      <c r="G137" t="s">
        <v>2819</v>
      </c>
      <c r="H137" t="s">
        <v>2820</v>
      </c>
      <c r="I137" t="s">
        <v>2821</v>
      </c>
      <c r="J137" t="s">
        <v>2822</v>
      </c>
    </row>
    <row r="138" spans="1:11">
      <c r="A138" t="s">
        <v>5658</v>
      </c>
      <c r="C138" t="s">
        <v>3484</v>
      </c>
      <c r="D138" t="s">
        <v>3489</v>
      </c>
      <c r="E138" t="s">
        <v>3490</v>
      </c>
      <c r="F138" t="s">
        <v>3491</v>
      </c>
      <c r="G138" t="s">
        <v>3493</v>
      </c>
      <c r="H138" t="s">
        <v>3494</v>
      </c>
      <c r="I138" t="s">
        <v>3495</v>
      </c>
      <c r="J138" t="s">
        <v>3496</v>
      </c>
    </row>
    <row r="139" spans="1:11">
      <c r="A139" t="s">
        <v>5659</v>
      </c>
      <c r="C139" t="s">
        <v>4558</v>
      </c>
      <c r="D139" t="s">
        <v>4563</v>
      </c>
      <c r="E139" t="s">
        <v>4564</v>
      </c>
      <c r="F139" t="s">
        <v>4565</v>
      </c>
      <c r="G139" t="s">
        <v>4566</v>
      </c>
      <c r="H139" t="s">
        <v>4567</v>
      </c>
      <c r="I139" t="s">
        <v>4569</v>
      </c>
      <c r="J139" t="s">
        <v>4570</v>
      </c>
    </row>
    <row r="140" spans="1:11">
      <c r="A140" t="s">
        <v>5660</v>
      </c>
      <c r="C140" t="s">
        <v>5097</v>
      </c>
      <c r="D140" t="s">
        <v>5102</v>
      </c>
      <c r="E140" t="s">
        <v>5103</v>
      </c>
      <c r="F140" t="s">
        <v>5104</v>
      </c>
      <c r="G140" t="s">
        <v>5105</v>
      </c>
      <c r="H140" t="s">
        <v>5106</v>
      </c>
      <c r="I140" t="s">
        <v>5107</v>
      </c>
      <c r="J140" t="s">
        <v>5108</v>
      </c>
    </row>
    <row r="141" spans="1:11">
      <c r="A141" t="s">
        <v>5661</v>
      </c>
      <c r="C141" t="s">
        <v>431</v>
      </c>
      <c r="D141" t="s">
        <v>436</v>
      </c>
      <c r="E141" t="s">
        <v>437</v>
      </c>
      <c r="F141" t="s">
        <v>438</v>
      </c>
      <c r="G141" t="s">
        <v>439</v>
      </c>
      <c r="H141" t="s">
        <v>441</v>
      </c>
      <c r="I141" t="s">
        <v>442</v>
      </c>
      <c r="J141" t="s">
        <v>443</v>
      </c>
    </row>
    <row r="142" spans="1:11">
      <c r="A142" t="s">
        <v>5662</v>
      </c>
      <c r="C142" t="s">
        <v>5357</v>
      </c>
      <c r="D142" t="s">
        <v>5362</v>
      </c>
      <c r="E142" t="s">
        <v>5363</v>
      </c>
      <c r="F142" t="s">
        <v>5364</v>
      </c>
      <c r="G142" t="s">
        <v>5365</v>
      </c>
      <c r="H142" t="s">
        <v>5366</v>
      </c>
      <c r="I142" t="s">
        <v>5367</v>
      </c>
      <c r="J142" t="s">
        <v>5368</v>
      </c>
    </row>
    <row r="143" spans="1:11">
      <c r="A143" t="s">
        <v>5663</v>
      </c>
      <c r="C143" t="s">
        <v>5369</v>
      </c>
      <c r="D143" t="s">
        <v>5371</v>
      </c>
      <c r="E143" t="s">
        <v>5372</v>
      </c>
      <c r="F143" t="s">
        <v>5373</v>
      </c>
      <c r="G143" t="s">
        <v>5374</v>
      </c>
      <c r="H143" t="s">
        <v>5375</v>
      </c>
      <c r="I143" t="s">
        <v>5376</v>
      </c>
      <c r="J143" t="s">
        <v>5377</v>
      </c>
      <c r="K143" t="s">
        <v>5378</v>
      </c>
    </row>
    <row r="144" spans="1:11">
      <c r="A144" t="s">
        <v>5664</v>
      </c>
      <c r="C144" t="s">
        <v>268</v>
      </c>
      <c r="D144" t="s">
        <v>275</v>
      </c>
      <c r="E144" t="s">
        <v>276</v>
      </c>
      <c r="F144" t="s">
        <v>277</v>
      </c>
      <c r="G144" t="s">
        <v>278</v>
      </c>
      <c r="H144" t="s">
        <v>279</v>
      </c>
      <c r="I144" t="s">
        <v>280</v>
      </c>
      <c r="J144" t="s">
        <v>281</v>
      </c>
      <c r="K144" t="s">
        <v>282</v>
      </c>
    </row>
    <row r="145" spans="1:12">
      <c r="A145" t="s">
        <v>5665</v>
      </c>
      <c r="C145" t="s">
        <v>283</v>
      </c>
      <c r="D145" t="s">
        <v>286</v>
      </c>
      <c r="E145" t="s">
        <v>287</v>
      </c>
      <c r="F145" t="s">
        <v>288</v>
      </c>
      <c r="G145" t="s">
        <v>289</v>
      </c>
      <c r="H145" t="s">
        <v>290</v>
      </c>
      <c r="I145" t="s">
        <v>291</v>
      </c>
      <c r="J145" t="s">
        <v>292</v>
      </c>
      <c r="K145" t="s">
        <v>293</v>
      </c>
    </row>
    <row r="146" spans="1:12">
      <c r="A146" t="s">
        <v>5666</v>
      </c>
      <c r="C146" t="s">
        <v>294</v>
      </c>
      <c r="D146" t="s">
        <v>297</v>
      </c>
      <c r="E146" t="s">
        <v>298</v>
      </c>
      <c r="F146" t="s">
        <v>299</v>
      </c>
      <c r="G146" t="s">
        <v>300</v>
      </c>
      <c r="H146" t="s">
        <v>301</v>
      </c>
      <c r="I146" t="s">
        <v>302</v>
      </c>
      <c r="J146" t="s">
        <v>303</v>
      </c>
      <c r="K146" t="s">
        <v>304</v>
      </c>
    </row>
    <row r="147" spans="1:12">
      <c r="A147" t="s">
        <v>5667</v>
      </c>
      <c r="C147" t="s">
        <v>2848</v>
      </c>
      <c r="D147" t="s">
        <v>2853</v>
      </c>
      <c r="E147" t="s">
        <v>2854</v>
      </c>
      <c r="F147" t="s">
        <v>2855</v>
      </c>
      <c r="G147" t="s">
        <v>2856</v>
      </c>
      <c r="H147" t="s">
        <v>2857</v>
      </c>
      <c r="I147" t="s">
        <v>2858</v>
      </c>
      <c r="J147" t="s">
        <v>2859</v>
      </c>
      <c r="K147" t="s">
        <v>2861</v>
      </c>
      <c r="L147" t="s">
        <v>2862</v>
      </c>
    </row>
    <row r="148" spans="1:12">
      <c r="A148" t="s">
        <v>5668</v>
      </c>
      <c r="C148" t="s">
        <v>4474</v>
      </c>
      <c r="D148" t="s">
        <v>4479</v>
      </c>
      <c r="E148" t="s">
        <v>4480</v>
      </c>
      <c r="F148" t="s">
        <v>4481</v>
      </c>
      <c r="G148" t="s">
        <v>4482</v>
      </c>
      <c r="H148" t="s">
        <v>4483</v>
      </c>
      <c r="I148" t="s">
        <v>4484</v>
      </c>
      <c r="J148" t="s">
        <v>4485</v>
      </c>
      <c r="K148" t="s">
        <v>4486</v>
      </c>
    </row>
    <row r="149" spans="1:12">
      <c r="A149" t="s">
        <v>5669</v>
      </c>
      <c r="C149" t="s">
        <v>4487</v>
      </c>
      <c r="D149" t="s">
        <v>4489</v>
      </c>
      <c r="E149" t="s">
        <v>4490</v>
      </c>
      <c r="F149" t="s">
        <v>4492</v>
      </c>
      <c r="G149" t="s">
        <v>4493</v>
      </c>
      <c r="H149" t="s">
        <v>4494</v>
      </c>
      <c r="I149" t="s">
        <v>4495</v>
      </c>
      <c r="J149" t="s">
        <v>4496</v>
      </c>
      <c r="K149" t="s">
        <v>4497</v>
      </c>
    </row>
    <row r="150" spans="1:12">
      <c r="A150" t="s">
        <v>5670</v>
      </c>
      <c r="C150" t="s">
        <v>1297</v>
      </c>
      <c r="D150" t="s">
        <v>1302</v>
      </c>
      <c r="E150" t="s">
        <v>1303</v>
      </c>
      <c r="F150" t="s">
        <v>1304</v>
      </c>
      <c r="G150" t="s">
        <v>1305</v>
      </c>
      <c r="H150" t="s">
        <v>1306</v>
      </c>
      <c r="I150" t="s">
        <v>1307</v>
      </c>
      <c r="J150" t="s">
        <v>1308</v>
      </c>
      <c r="K150" t="s">
        <v>1309</v>
      </c>
      <c r="L150" t="s">
        <v>1310</v>
      </c>
    </row>
    <row r="151" spans="1:12">
      <c r="A151" t="s">
        <v>5671</v>
      </c>
      <c r="C151" t="s">
        <v>2797</v>
      </c>
      <c r="D151" t="s">
        <v>2802</v>
      </c>
      <c r="E151" t="s">
        <v>2803</v>
      </c>
      <c r="F151" t="s">
        <v>2804</v>
      </c>
      <c r="G151" t="s">
        <v>2805</v>
      </c>
      <c r="H151" t="s">
        <v>2806</v>
      </c>
      <c r="I151" t="s">
        <v>2807</v>
      </c>
      <c r="J151" t="s">
        <v>2808</v>
      </c>
      <c r="K151" t="s">
        <v>2809</v>
      </c>
      <c r="L151" t="s">
        <v>2810</v>
      </c>
    </row>
    <row r="152" spans="1:12">
      <c r="A152" t="s">
        <v>5672</v>
      </c>
      <c r="C152" t="s">
        <v>1372</v>
      </c>
      <c r="D152" t="s">
        <v>1377</v>
      </c>
      <c r="E152" t="s">
        <v>1378</v>
      </c>
      <c r="F152" t="s">
        <v>1379</v>
      </c>
      <c r="G152" t="s">
        <v>1380</v>
      </c>
      <c r="H152" t="s">
        <v>1381</v>
      </c>
      <c r="I152" t="s">
        <v>1382</v>
      </c>
      <c r="J152" t="s">
        <v>1383</v>
      </c>
      <c r="K152" t="s">
        <v>1385</v>
      </c>
      <c r="L152" t="s">
        <v>1386</v>
      </c>
    </row>
    <row r="153" spans="1:12">
      <c r="A153" t="s">
        <v>5673</v>
      </c>
      <c r="C153" t="s">
        <v>3165</v>
      </c>
      <c r="D153" t="s">
        <v>3170</v>
      </c>
      <c r="E153" t="s">
        <v>3171</v>
      </c>
      <c r="F153" t="s">
        <v>3172</v>
      </c>
      <c r="G153" t="s">
        <v>3173</v>
      </c>
      <c r="H153" t="s">
        <v>3174</v>
      </c>
      <c r="I153" t="s">
        <v>3175</v>
      </c>
      <c r="J153" t="s">
        <v>3176</v>
      </c>
      <c r="K153" t="s">
        <v>3177</v>
      </c>
      <c r="L153" t="s">
        <v>3178</v>
      </c>
    </row>
    <row r="154" spans="1:12">
      <c r="A154" t="s">
        <v>5674</v>
      </c>
      <c r="C154" t="s">
        <v>3919</v>
      </c>
      <c r="D154" t="s">
        <v>3924</v>
      </c>
      <c r="E154" t="s">
        <v>3934</v>
      </c>
      <c r="F154" t="s">
        <v>3936</v>
      </c>
      <c r="G154" t="s">
        <v>3937</v>
      </c>
      <c r="H154" t="s">
        <v>3938</v>
      </c>
      <c r="I154" t="s">
        <v>3939</v>
      </c>
      <c r="J154" t="s">
        <v>3940</v>
      </c>
      <c r="K154" t="s">
        <v>3941</v>
      </c>
      <c r="L154" t="s">
        <v>3942</v>
      </c>
    </row>
    <row r="155" spans="1:12">
      <c r="A155" t="s">
        <v>5675</v>
      </c>
      <c r="C155" t="s">
        <v>3925</v>
      </c>
      <c r="D155" t="s">
        <v>3926</v>
      </c>
      <c r="E155" t="s">
        <v>3927</v>
      </c>
      <c r="F155" t="s">
        <v>3928</v>
      </c>
      <c r="G155" t="s">
        <v>3929</v>
      </c>
      <c r="H155" t="s">
        <v>3930</v>
      </c>
      <c r="I155" t="s">
        <v>3931</v>
      </c>
      <c r="J155" t="s">
        <v>3932</v>
      </c>
      <c r="K155" t="s">
        <v>3933</v>
      </c>
      <c r="L155" t="s">
        <v>3935</v>
      </c>
    </row>
    <row r="156" spans="1:12">
      <c r="A156" t="s">
        <v>5676</v>
      </c>
      <c r="C156" t="s">
        <v>4571</v>
      </c>
      <c r="D156" t="s">
        <v>4576</v>
      </c>
      <c r="E156" t="s">
        <v>4577</v>
      </c>
      <c r="F156" t="s">
        <v>4578</v>
      </c>
      <c r="G156" t="s">
        <v>4579</v>
      </c>
      <c r="H156" t="s">
        <v>4580</v>
      </c>
      <c r="I156" t="s">
        <v>4581</v>
      </c>
      <c r="J156" t="s">
        <v>4582</v>
      </c>
      <c r="K156" t="s">
        <v>4583</v>
      </c>
      <c r="L156" t="s">
        <v>4584</v>
      </c>
    </row>
    <row r="157" spans="1:12">
      <c r="A157" t="s">
        <v>5677</v>
      </c>
      <c r="C157" t="s">
        <v>4660</v>
      </c>
      <c r="D157" t="s">
        <v>4665</v>
      </c>
      <c r="E157" t="s">
        <v>4666</v>
      </c>
      <c r="F157" t="s">
        <v>4667</v>
      </c>
      <c r="G157" t="s">
        <v>4668</v>
      </c>
      <c r="H157" t="s">
        <v>4669</v>
      </c>
      <c r="I157" t="s">
        <v>4670</v>
      </c>
      <c r="J157" t="s">
        <v>4671</v>
      </c>
      <c r="K157" t="s">
        <v>4672</v>
      </c>
      <c r="L157" t="s">
        <v>4673</v>
      </c>
    </row>
    <row r="158" spans="1:12">
      <c r="A158" t="s">
        <v>5678</v>
      </c>
      <c r="C158" t="s">
        <v>1034</v>
      </c>
      <c r="D158" t="s">
        <v>1037</v>
      </c>
      <c r="E158" t="s">
        <v>1038</v>
      </c>
      <c r="F158" t="s">
        <v>1039</v>
      </c>
      <c r="G158" t="s">
        <v>1040</v>
      </c>
      <c r="H158" t="s">
        <v>1041</v>
      </c>
      <c r="I158" t="s">
        <v>1042</v>
      </c>
      <c r="J158" t="s">
        <v>1043</v>
      </c>
      <c r="K158" t="s">
        <v>1044</v>
      </c>
    </row>
    <row r="159" spans="1:12">
      <c r="A159" t="s">
        <v>5679</v>
      </c>
      <c r="C159" t="s">
        <v>773</v>
      </c>
      <c r="D159" t="s">
        <v>778</v>
      </c>
      <c r="E159" t="s">
        <v>779</v>
      </c>
      <c r="F159" t="s">
        <v>780</v>
      </c>
      <c r="G159" t="s">
        <v>782</v>
      </c>
      <c r="H159" t="s">
        <v>783</v>
      </c>
      <c r="I159" t="s">
        <v>784</v>
      </c>
      <c r="J159" t="s">
        <v>785</v>
      </c>
    </row>
    <row r="160" spans="1:12">
      <c r="A160" t="s">
        <v>5680</v>
      </c>
      <c r="C160" t="s">
        <v>674</v>
      </c>
      <c r="D160" t="s">
        <v>680</v>
      </c>
      <c r="E160" t="s">
        <v>681</v>
      </c>
      <c r="F160" t="s">
        <v>682</v>
      </c>
      <c r="G160" t="s">
        <v>683</v>
      </c>
      <c r="H160" t="s">
        <v>684</v>
      </c>
      <c r="I160" t="s">
        <v>685</v>
      </c>
      <c r="J160" t="s">
        <v>686</v>
      </c>
    </row>
    <row r="161" spans="1:14">
      <c r="A161" t="s">
        <v>5681</v>
      </c>
      <c r="C161" t="s">
        <v>798</v>
      </c>
      <c r="D161" t="s">
        <v>803</v>
      </c>
      <c r="E161" t="s">
        <v>804</v>
      </c>
      <c r="F161" t="s">
        <v>805</v>
      </c>
    </row>
    <row r="162" spans="1:14">
      <c r="A162" t="s">
        <v>5682</v>
      </c>
      <c r="C162" t="s">
        <v>977</v>
      </c>
      <c r="D162" t="s">
        <v>983</v>
      </c>
      <c r="E162" t="s">
        <v>984</v>
      </c>
      <c r="F162" t="s">
        <v>985</v>
      </c>
      <c r="G162" t="s">
        <v>986</v>
      </c>
      <c r="H162" t="s">
        <v>987</v>
      </c>
      <c r="I162" t="s">
        <v>988</v>
      </c>
      <c r="J162" t="s">
        <v>989</v>
      </c>
      <c r="K162" t="s">
        <v>990</v>
      </c>
    </row>
    <row r="163" spans="1:14">
      <c r="A163" t="s">
        <v>5683</v>
      </c>
      <c r="C163" t="s">
        <v>958</v>
      </c>
      <c r="D163" t="s">
        <v>963</v>
      </c>
      <c r="E163" t="s">
        <v>964</v>
      </c>
      <c r="F163" t="s">
        <v>965</v>
      </c>
      <c r="G163" t="s">
        <v>966</v>
      </c>
      <c r="H163" t="s">
        <v>967</v>
      </c>
      <c r="I163" t="s">
        <v>968</v>
      </c>
    </row>
    <row r="164" spans="1:14">
      <c r="A164" t="s">
        <v>5684</v>
      </c>
      <c r="C164" t="s">
        <v>1135</v>
      </c>
      <c r="D164" t="s">
        <v>1140</v>
      </c>
      <c r="E164" t="s">
        <v>1141</v>
      </c>
      <c r="F164" t="s">
        <v>1142</v>
      </c>
      <c r="G164" t="s">
        <v>1143</v>
      </c>
      <c r="H164" t="s">
        <v>1144</v>
      </c>
      <c r="I164" t="s">
        <v>1145</v>
      </c>
      <c r="J164" t="s">
        <v>1146</v>
      </c>
      <c r="K164" t="s">
        <v>1147</v>
      </c>
    </row>
    <row r="165" spans="1:14">
      <c r="A165" t="s">
        <v>5685</v>
      </c>
      <c r="C165" t="s">
        <v>1012</v>
      </c>
      <c r="D165" t="s">
        <v>1026</v>
      </c>
      <c r="E165" t="s">
        <v>1027</v>
      </c>
      <c r="F165" t="s">
        <v>1028</v>
      </c>
      <c r="G165" t="s">
        <v>1029</v>
      </c>
      <c r="H165" t="s">
        <v>1030</v>
      </c>
      <c r="I165" t="s">
        <v>1031</v>
      </c>
      <c r="J165" t="s">
        <v>1032</v>
      </c>
      <c r="K165" t="s">
        <v>1033</v>
      </c>
    </row>
    <row r="166" spans="1:14">
      <c r="A166" t="s">
        <v>5686</v>
      </c>
      <c r="C166" t="s">
        <v>1016</v>
      </c>
      <c r="D166" t="s">
        <v>1019</v>
      </c>
      <c r="E166" t="s">
        <v>1020</v>
      </c>
      <c r="F166" t="s">
        <v>1021</v>
      </c>
      <c r="G166" t="s">
        <v>1022</v>
      </c>
      <c r="H166" t="s">
        <v>1023</v>
      </c>
      <c r="I166" t="s">
        <v>1024</v>
      </c>
      <c r="J166" t="s">
        <v>1025</v>
      </c>
    </row>
    <row r="167" spans="1:14">
      <c r="A167" t="s">
        <v>5687</v>
      </c>
      <c r="C167" t="s">
        <v>1250</v>
      </c>
      <c r="D167" t="s">
        <v>1270</v>
      </c>
      <c r="E167" t="s">
        <v>1283</v>
      </c>
      <c r="F167" t="s">
        <v>1291</v>
      </c>
      <c r="G167" t="s">
        <v>1292</v>
      </c>
      <c r="H167" t="s">
        <v>1293</v>
      </c>
      <c r="I167" t="s">
        <v>1294</v>
      </c>
      <c r="J167" t="s">
        <v>1295</v>
      </c>
      <c r="K167" t="s">
        <v>1296</v>
      </c>
    </row>
    <row r="168" spans="1:14">
      <c r="A168" t="s">
        <v>5688</v>
      </c>
      <c r="C168" t="s">
        <v>1256</v>
      </c>
      <c r="D168" t="s">
        <v>1259</v>
      </c>
      <c r="E168" t="s">
        <v>1260</v>
      </c>
      <c r="F168" t="s">
        <v>1261</v>
      </c>
      <c r="G168" t="s">
        <v>1262</v>
      </c>
      <c r="H168" t="s">
        <v>1263</v>
      </c>
      <c r="I168" t="s">
        <v>1264</v>
      </c>
      <c r="J168" t="s">
        <v>1265</v>
      </c>
      <c r="K168" t="s">
        <v>1266</v>
      </c>
    </row>
    <row r="169" spans="1:14">
      <c r="A169" t="s">
        <v>5689</v>
      </c>
      <c r="C169" t="s">
        <v>1267</v>
      </c>
      <c r="D169" t="s">
        <v>1271</v>
      </c>
      <c r="E169" t="s">
        <v>1272</v>
      </c>
      <c r="F169" t="s">
        <v>1273</v>
      </c>
      <c r="G169" t="s">
        <v>1274</v>
      </c>
      <c r="H169" t="s">
        <v>1275</v>
      </c>
      <c r="I169" t="s">
        <v>1276</v>
      </c>
      <c r="J169" t="s">
        <v>1277</v>
      </c>
      <c r="K169" t="s">
        <v>1278</v>
      </c>
    </row>
    <row r="170" spans="1:14">
      <c r="A170" t="s">
        <v>5690</v>
      </c>
      <c r="C170" t="s">
        <v>1311</v>
      </c>
      <c r="D170" t="s">
        <v>1316</v>
      </c>
      <c r="E170" t="s">
        <v>1317</v>
      </c>
      <c r="F170" t="s">
        <v>1318</v>
      </c>
      <c r="G170" t="s">
        <v>1319</v>
      </c>
      <c r="H170" t="s">
        <v>1320</v>
      </c>
      <c r="I170" t="s">
        <v>1321</v>
      </c>
      <c r="J170" t="s">
        <v>1323</v>
      </c>
    </row>
    <row r="171" spans="1:14">
      <c r="A171" t="s">
        <v>5691</v>
      </c>
      <c r="C171" t="s">
        <v>1534</v>
      </c>
      <c r="D171" t="s">
        <v>1539</v>
      </c>
      <c r="E171" t="s">
        <v>1541</v>
      </c>
      <c r="F171" t="s">
        <v>1542</v>
      </c>
      <c r="G171" t="s">
        <v>1543</v>
      </c>
      <c r="H171" t="s">
        <v>1544</v>
      </c>
      <c r="I171" t="s">
        <v>1545</v>
      </c>
      <c r="J171" t="s">
        <v>1546</v>
      </c>
      <c r="K171" t="s">
        <v>1547</v>
      </c>
      <c r="L171" t="s">
        <v>1548</v>
      </c>
    </row>
    <row r="172" spans="1:14">
      <c r="A172" t="s">
        <v>5692</v>
      </c>
      <c r="C172" t="s">
        <v>1605</v>
      </c>
      <c r="D172" t="s">
        <v>1610</v>
      </c>
      <c r="E172" t="s">
        <v>1611</v>
      </c>
      <c r="F172" t="s">
        <v>1612</v>
      </c>
      <c r="G172" t="s">
        <v>1613</v>
      </c>
      <c r="H172" t="s">
        <v>1614</v>
      </c>
      <c r="I172" t="s">
        <v>1615</v>
      </c>
      <c r="J172" t="s">
        <v>1616</v>
      </c>
      <c r="K172" t="s">
        <v>1617</v>
      </c>
      <c r="L172" t="s">
        <v>1618</v>
      </c>
      <c r="M172" t="s">
        <v>1619</v>
      </c>
      <c r="N172" t="s">
        <v>1620</v>
      </c>
    </row>
    <row r="173" spans="1:14">
      <c r="A173" t="s">
        <v>5693</v>
      </c>
      <c r="C173" t="s">
        <v>1695</v>
      </c>
      <c r="D173" t="s">
        <v>1700</v>
      </c>
      <c r="E173" t="s">
        <v>1701</v>
      </c>
      <c r="F173" t="s">
        <v>1702</v>
      </c>
      <c r="G173" t="s">
        <v>1703</v>
      </c>
      <c r="H173" t="s">
        <v>1704</v>
      </c>
      <c r="I173" t="s">
        <v>1705</v>
      </c>
      <c r="J173" t="s">
        <v>1706</v>
      </c>
      <c r="K173" t="s">
        <v>1707</v>
      </c>
    </row>
    <row r="174" spans="1:14">
      <c r="A174" t="s">
        <v>5694</v>
      </c>
      <c r="C174" t="s">
        <v>2029</v>
      </c>
      <c r="D174" t="s">
        <v>2034</v>
      </c>
      <c r="E174" t="s">
        <v>2035</v>
      </c>
      <c r="F174" t="s">
        <v>2036</v>
      </c>
      <c r="G174" t="s">
        <v>2037</v>
      </c>
      <c r="H174" t="s">
        <v>2038</v>
      </c>
      <c r="I174" t="s">
        <v>2039</v>
      </c>
      <c r="J174" t="s">
        <v>2040</v>
      </c>
    </row>
    <row r="175" spans="1:14">
      <c r="A175" t="s">
        <v>5695</v>
      </c>
      <c r="C175" t="s">
        <v>2244</v>
      </c>
      <c r="D175" t="s">
        <v>2249</v>
      </c>
      <c r="E175" t="s">
        <v>2250</v>
      </c>
      <c r="F175" t="s">
        <v>2251</v>
      </c>
      <c r="G175" t="s">
        <v>2252</v>
      </c>
      <c r="H175" t="s">
        <v>2253</v>
      </c>
      <c r="I175" t="s">
        <v>2254</v>
      </c>
      <c r="J175" t="s">
        <v>2255</v>
      </c>
      <c r="K175" t="s">
        <v>2256</v>
      </c>
      <c r="L175" t="s">
        <v>2257</v>
      </c>
    </row>
    <row r="176" spans="1:14">
      <c r="A176" t="s">
        <v>5696</v>
      </c>
      <c r="C176" t="s">
        <v>1057</v>
      </c>
      <c r="D176" t="s">
        <v>1060</v>
      </c>
      <c r="E176" t="s">
        <v>1061</v>
      </c>
      <c r="F176" t="s">
        <v>1062</v>
      </c>
      <c r="G176" t="s">
        <v>1063</v>
      </c>
      <c r="H176" t="s">
        <v>1064</v>
      </c>
      <c r="I176" t="s">
        <v>1065</v>
      </c>
      <c r="J176" t="s">
        <v>1066</v>
      </c>
      <c r="K176" t="s">
        <v>1067</v>
      </c>
    </row>
    <row r="177" spans="1:11">
      <c r="A177" t="s">
        <v>5697</v>
      </c>
      <c r="C177" t="s">
        <v>2356</v>
      </c>
      <c r="D177" t="s">
        <v>2361</v>
      </c>
      <c r="E177" t="s">
        <v>2362</v>
      </c>
      <c r="F177" t="s">
        <v>2363</v>
      </c>
      <c r="G177" t="s">
        <v>2364</v>
      </c>
      <c r="H177" t="s">
        <v>2365</v>
      </c>
      <c r="I177" t="s">
        <v>2366</v>
      </c>
      <c r="J177" t="s">
        <v>2367</v>
      </c>
      <c r="K177" t="s">
        <v>2368</v>
      </c>
    </row>
    <row r="178" spans="1:11">
      <c r="A178" t="s">
        <v>5698</v>
      </c>
      <c r="C178" t="s">
        <v>1068</v>
      </c>
      <c r="D178" t="s">
        <v>1071</v>
      </c>
      <c r="E178" t="s">
        <v>1072</v>
      </c>
      <c r="F178" t="s">
        <v>1073</v>
      </c>
      <c r="G178" t="s">
        <v>1074</v>
      </c>
      <c r="H178" t="s">
        <v>1075</v>
      </c>
      <c r="I178" t="s">
        <v>1076</v>
      </c>
      <c r="J178" t="s">
        <v>1077</v>
      </c>
      <c r="K178" t="s">
        <v>1078</v>
      </c>
    </row>
    <row r="179" spans="1:11">
      <c r="A179" t="s">
        <v>5699</v>
      </c>
      <c r="C179" t="s">
        <v>2746</v>
      </c>
      <c r="D179" t="s">
        <v>2751</v>
      </c>
      <c r="E179" t="s">
        <v>2752</v>
      </c>
      <c r="F179" t="s">
        <v>2754</v>
      </c>
      <c r="G179" t="s">
        <v>2755</v>
      </c>
      <c r="H179" t="s">
        <v>2756</v>
      </c>
      <c r="I179" t="s">
        <v>2757</v>
      </c>
      <c r="J179" t="s">
        <v>2758</v>
      </c>
    </row>
    <row r="180" spans="1:11">
      <c r="A180" t="s">
        <v>5700</v>
      </c>
      <c r="C180" t="s">
        <v>2772</v>
      </c>
      <c r="D180" t="s">
        <v>2777</v>
      </c>
      <c r="E180" t="s">
        <v>2778</v>
      </c>
      <c r="F180" t="s">
        <v>2779</v>
      </c>
      <c r="G180" t="s">
        <v>2780</v>
      </c>
      <c r="H180" t="s">
        <v>2781</v>
      </c>
      <c r="I180" t="s">
        <v>2782</v>
      </c>
      <c r="J180" t="s">
        <v>2783</v>
      </c>
      <c r="K180" t="s">
        <v>2784</v>
      </c>
    </row>
    <row r="181" spans="1:11">
      <c r="A181" t="s">
        <v>5701</v>
      </c>
      <c r="C181" t="s">
        <v>2961</v>
      </c>
      <c r="D181" t="s">
        <v>2966</v>
      </c>
      <c r="E181" t="s">
        <v>2967</v>
      </c>
      <c r="F181" t="s">
        <v>2968</v>
      </c>
      <c r="G181" t="s">
        <v>2969</v>
      </c>
      <c r="H181" t="s">
        <v>2970</v>
      </c>
      <c r="I181" t="s">
        <v>2971</v>
      </c>
      <c r="J181" t="s">
        <v>2972</v>
      </c>
    </row>
    <row r="182" spans="1:11">
      <c r="A182" t="s">
        <v>5702</v>
      </c>
      <c r="C182" t="s">
        <v>2888</v>
      </c>
      <c r="D182" t="s">
        <v>2893</v>
      </c>
      <c r="E182" t="s">
        <v>2894</v>
      </c>
      <c r="F182" t="s">
        <v>2895</v>
      </c>
      <c r="G182" t="s">
        <v>2896</v>
      </c>
      <c r="H182" t="s">
        <v>2897</v>
      </c>
      <c r="I182" t="s">
        <v>2898</v>
      </c>
      <c r="J182" t="s">
        <v>2899</v>
      </c>
      <c r="K182" t="s">
        <v>2900</v>
      </c>
    </row>
    <row r="183" spans="1:11">
      <c r="A183" t="s">
        <v>5703</v>
      </c>
      <c r="C183" t="s">
        <v>4402</v>
      </c>
      <c r="D183" t="s">
        <v>4407</v>
      </c>
      <c r="E183" t="s">
        <v>4408</v>
      </c>
      <c r="F183" t="s">
        <v>4409</v>
      </c>
      <c r="G183" t="s">
        <v>4410</v>
      </c>
      <c r="H183" t="s">
        <v>4411</v>
      </c>
      <c r="I183" t="s">
        <v>4412</v>
      </c>
      <c r="J183" t="s">
        <v>4414</v>
      </c>
      <c r="K183" t="s">
        <v>4416</v>
      </c>
    </row>
    <row r="184" spans="1:11">
      <c r="A184" t="s">
        <v>5704</v>
      </c>
      <c r="C184" t="s">
        <v>2901</v>
      </c>
      <c r="D184" t="s">
        <v>2906</v>
      </c>
      <c r="E184" t="s">
        <v>2907</v>
      </c>
      <c r="F184" t="s">
        <v>2908</v>
      </c>
      <c r="G184" t="s">
        <v>2909</v>
      </c>
      <c r="H184" t="s">
        <v>2910</v>
      </c>
      <c r="I184" t="s">
        <v>2911</v>
      </c>
      <c r="J184" t="s">
        <v>2912</v>
      </c>
      <c r="K184" t="s">
        <v>2913</v>
      </c>
    </row>
    <row r="185" spans="1:11">
      <c r="A185" t="s">
        <v>5705</v>
      </c>
      <c r="C185" t="s">
        <v>1002</v>
      </c>
      <c r="D185" t="s">
        <v>1006</v>
      </c>
      <c r="E185" t="s">
        <v>1007</v>
      </c>
      <c r="F185" t="s">
        <v>1008</v>
      </c>
      <c r="G185" t="s">
        <v>1009</v>
      </c>
      <c r="H185" t="s">
        <v>1010</v>
      </c>
      <c r="I185" t="s">
        <v>1011</v>
      </c>
    </row>
    <row r="186" spans="1:11">
      <c r="A186" t="s">
        <v>5706</v>
      </c>
      <c r="C186" t="s">
        <v>2934</v>
      </c>
      <c r="D186" t="s">
        <v>2939</v>
      </c>
      <c r="E186" t="s">
        <v>2940</v>
      </c>
      <c r="F186" t="s">
        <v>2941</v>
      </c>
      <c r="G186" t="s">
        <v>2943</v>
      </c>
      <c r="H186" t="s">
        <v>2944</v>
      </c>
      <c r="I186" t="s">
        <v>2945</v>
      </c>
      <c r="J186" t="s">
        <v>2946</v>
      </c>
    </row>
    <row r="187" spans="1:11">
      <c r="A187" t="s">
        <v>5707</v>
      </c>
      <c r="C187" t="s">
        <v>3141</v>
      </c>
      <c r="D187" t="s">
        <v>3146</v>
      </c>
      <c r="E187" t="s">
        <v>3147</v>
      </c>
      <c r="F187" t="s">
        <v>3148</v>
      </c>
      <c r="G187" t="s">
        <v>3149</v>
      </c>
      <c r="H187" t="s">
        <v>3150</v>
      </c>
      <c r="I187" t="s">
        <v>3151</v>
      </c>
      <c r="J187" t="s">
        <v>3152</v>
      </c>
    </row>
    <row r="188" spans="1:11">
      <c r="A188" t="s">
        <v>5708</v>
      </c>
      <c r="C188" t="s">
        <v>1079</v>
      </c>
      <c r="D188" t="s">
        <v>1082</v>
      </c>
      <c r="E188" t="s">
        <v>1083</v>
      </c>
      <c r="F188" t="s">
        <v>1084</v>
      </c>
      <c r="G188" t="s">
        <v>1085</v>
      </c>
      <c r="H188" t="s">
        <v>1086</v>
      </c>
      <c r="I188" t="s">
        <v>1087</v>
      </c>
      <c r="J188" t="s">
        <v>1088</v>
      </c>
    </row>
    <row r="189" spans="1:11">
      <c r="A189" t="s">
        <v>5709</v>
      </c>
      <c r="C189" t="s">
        <v>3371</v>
      </c>
      <c r="D189" t="s">
        <v>3376</v>
      </c>
      <c r="E189" t="s">
        <v>3377</v>
      </c>
      <c r="F189" t="s">
        <v>3378</v>
      </c>
      <c r="G189" t="s">
        <v>3379</v>
      </c>
      <c r="H189" t="s">
        <v>3380</v>
      </c>
      <c r="I189" t="s">
        <v>3381</v>
      </c>
      <c r="J189" t="s">
        <v>3382</v>
      </c>
    </row>
    <row r="190" spans="1:11">
      <c r="A190" t="s">
        <v>5710</v>
      </c>
      <c r="C190" t="s">
        <v>3474</v>
      </c>
      <c r="D190" t="s">
        <v>3476</v>
      </c>
      <c r="E190" t="s">
        <v>3477</v>
      </c>
      <c r="F190" t="s">
        <v>3478</v>
      </c>
      <c r="G190" t="s">
        <v>3479</v>
      </c>
      <c r="H190" t="s">
        <v>3480</v>
      </c>
      <c r="I190" t="s">
        <v>3481</v>
      </c>
      <c r="J190" t="s">
        <v>3482</v>
      </c>
      <c r="K190" t="s">
        <v>3483</v>
      </c>
    </row>
    <row r="191" spans="1:11">
      <c r="A191" t="s">
        <v>5711</v>
      </c>
      <c r="C191" t="s">
        <v>3520</v>
      </c>
      <c r="D191" t="s">
        <v>3525</v>
      </c>
      <c r="E191" t="s">
        <v>3526</v>
      </c>
      <c r="F191" t="s">
        <v>3527</v>
      </c>
      <c r="G191" t="s">
        <v>3528</v>
      </c>
      <c r="H191" t="s">
        <v>3529</v>
      </c>
      <c r="I191" t="s">
        <v>3530</v>
      </c>
      <c r="J191" t="s">
        <v>3531</v>
      </c>
      <c r="K191" t="s">
        <v>3532</v>
      </c>
    </row>
    <row r="192" spans="1:11">
      <c r="A192" t="s">
        <v>5712</v>
      </c>
      <c r="C192" t="s">
        <v>3568</v>
      </c>
      <c r="D192" t="s">
        <v>3570</v>
      </c>
      <c r="E192" t="s">
        <v>3571</v>
      </c>
      <c r="F192" t="s">
        <v>3572</v>
      </c>
      <c r="G192" t="s">
        <v>3573</v>
      </c>
      <c r="H192" t="s">
        <v>3574</v>
      </c>
      <c r="I192" t="s">
        <v>3576</v>
      </c>
      <c r="J192" t="s">
        <v>3577</v>
      </c>
    </row>
    <row r="193" spans="1:14">
      <c r="A193" t="s">
        <v>5713</v>
      </c>
      <c r="C193" t="s">
        <v>3555</v>
      </c>
      <c r="D193" t="s">
        <v>3560</v>
      </c>
      <c r="E193" t="s">
        <v>3561</v>
      </c>
      <c r="F193" t="s">
        <v>3562</v>
      </c>
      <c r="G193" t="s">
        <v>3564</v>
      </c>
      <c r="H193" t="s">
        <v>3565</v>
      </c>
      <c r="I193" t="s">
        <v>3566</v>
      </c>
      <c r="J193" t="s">
        <v>3567</v>
      </c>
    </row>
    <row r="194" spans="1:14">
      <c r="A194" t="s">
        <v>5714</v>
      </c>
      <c r="C194" t="s">
        <v>3636</v>
      </c>
      <c r="D194" t="s">
        <v>3641</v>
      </c>
      <c r="E194" t="s">
        <v>3643</v>
      </c>
      <c r="F194" t="s">
        <v>3644</v>
      </c>
      <c r="G194" t="s">
        <v>3645</v>
      </c>
      <c r="H194" t="s">
        <v>3646</v>
      </c>
      <c r="I194" t="s">
        <v>3647</v>
      </c>
      <c r="J194" t="s">
        <v>3649</v>
      </c>
      <c r="K194" t="s">
        <v>3650</v>
      </c>
    </row>
    <row r="195" spans="1:14">
      <c r="A195" t="s">
        <v>5715</v>
      </c>
      <c r="C195" t="s">
        <v>1100</v>
      </c>
      <c r="D195" t="s">
        <v>1104</v>
      </c>
      <c r="E195" t="s">
        <v>1105</v>
      </c>
      <c r="F195" t="s">
        <v>1106</v>
      </c>
      <c r="G195" t="s">
        <v>1107</v>
      </c>
      <c r="H195" t="s">
        <v>1108</v>
      </c>
      <c r="I195" t="s">
        <v>1109</v>
      </c>
      <c r="J195" t="s">
        <v>1110</v>
      </c>
    </row>
    <row r="196" spans="1:14">
      <c r="A196" t="s">
        <v>5716</v>
      </c>
      <c r="C196" t="s">
        <v>1111</v>
      </c>
      <c r="D196" t="s">
        <v>1114</v>
      </c>
      <c r="E196" t="s">
        <v>1115</v>
      </c>
      <c r="F196" t="s">
        <v>1116</v>
      </c>
      <c r="G196" t="s">
        <v>1117</v>
      </c>
      <c r="H196" t="s">
        <v>1118</v>
      </c>
      <c r="I196" t="s">
        <v>1119</v>
      </c>
      <c r="J196" t="s">
        <v>1120</v>
      </c>
      <c r="K196" t="s">
        <v>1121</v>
      </c>
    </row>
    <row r="197" spans="1:14">
      <c r="A197" t="s">
        <v>5717</v>
      </c>
      <c r="C197" t="s">
        <v>3720</v>
      </c>
      <c r="D197" t="s">
        <v>3735</v>
      </c>
      <c r="E197" t="s">
        <v>3736</v>
      </c>
      <c r="F197" t="s">
        <v>3737</v>
      </c>
      <c r="G197" t="s">
        <v>3739</v>
      </c>
      <c r="H197" t="s">
        <v>3740</v>
      </c>
      <c r="I197" t="s">
        <v>3741</v>
      </c>
      <c r="J197" t="s">
        <v>3742</v>
      </c>
      <c r="K197" t="s">
        <v>3743</v>
      </c>
    </row>
    <row r="198" spans="1:14">
      <c r="A198" t="s">
        <v>5718</v>
      </c>
      <c r="C198" t="s">
        <v>3725</v>
      </c>
      <c r="D198" t="s">
        <v>3726</v>
      </c>
      <c r="E198" t="s">
        <v>3727</v>
      </c>
      <c r="F198" t="s">
        <v>3728</v>
      </c>
      <c r="G198" t="s">
        <v>3729</v>
      </c>
      <c r="H198" t="s">
        <v>3730</v>
      </c>
      <c r="I198" t="s">
        <v>3731</v>
      </c>
      <c r="J198" t="s">
        <v>3732</v>
      </c>
      <c r="K198" t="s">
        <v>3733</v>
      </c>
      <c r="L198" t="s">
        <v>3734</v>
      </c>
    </row>
    <row r="199" spans="1:14">
      <c r="A199" t="s">
        <v>5719</v>
      </c>
      <c r="C199" t="s">
        <v>3770</v>
      </c>
      <c r="D199" t="s">
        <v>3785</v>
      </c>
      <c r="E199" t="s">
        <v>3786</v>
      </c>
      <c r="F199" t="s">
        <v>3787</v>
      </c>
      <c r="G199" t="s">
        <v>3788</v>
      </c>
      <c r="H199" t="s">
        <v>3789</v>
      </c>
      <c r="I199" t="s">
        <v>3790</v>
      </c>
      <c r="J199" t="s">
        <v>3791</v>
      </c>
      <c r="K199" t="s">
        <v>3792</v>
      </c>
    </row>
    <row r="200" spans="1:14">
      <c r="A200" t="s">
        <v>5720</v>
      </c>
      <c r="C200" t="s">
        <v>3775</v>
      </c>
      <c r="D200" t="s">
        <v>3776</v>
      </c>
      <c r="E200" t="s">
        <v>3777</v>
      </c>
      <c r="F200" t="s">
        <v>3778</v>
      </c>
      <c r="G200" t="s">
        <v>3779</v>
      </c>
      <c r="H200" t="s">
        <v>3780</v>
      </c>
      <c r="I200" t="s">
        <v>3781</v>
      </c>
      <c r="J200" t="s">
        <v>3783</v>
      </c>
      <c r="K200" t="s">
        <v>3784</v>
      </c>
    </row>
    <row r="201" spans="1:14">
      <c r="A201" t="s">
        <v>5721</v>
      </c>
      <c r="C201" t="s">
        <v>991</v>
      </c>
      <c r="D201" t="s">
        <v>994</v>
      </c>
      <c r="E201" t="s">
        <v>995</v>
      </c>
      <c r="F201" t="s">
        <v>996</v>
      </c>
      <c r="G201" t="s">
        <v>997</v>
      </c>
      <c r="H201" t="s">
        <v>998</v>
      </c>
      <c r="I201" t="s">
        <v>999</v>
      </c>
      <c r="J201" t="s">
        <v>1000</v>
      </c>
      <c r="K201" t="s">
        <v>1001</v>
      </c>
    </row>
    <row r="202" spans="1:14">
      <c r="A202" t="s">
        <v>5722</v>
      </c>
      <c r="C202" t="s">
        <v>4099</v>
      </c>
      <c r="D202" t="s">
        <v>4103</v>
      </c>
      <c r="E202" t="s">
        <v>4104</v>
      </c>
      <c r="F202" t="s">
        <v>4105</v>
      </c>
      <c r="G202" t="s">
        <v>4106</v>
      </c>
      <c r="H202" t="s">
        <v>4107</v>
      </c>
      <c r="I202" t="s">
        <v>4108</v>
      </c>
      <c r="J202" t="s">
        <v>4110</v>
      </c>
      <c r="K202" t="s">
        <v>4111</v>
      </c>
      <c r="L202" t="s">
        <v>4112</v>
      </c>
      <c r="M202" t="s">
        <v>4113</v>
      </c>
      <c r="N202" t="s">
        <v>4114</v>
      </c>
    </row>
    <row r="203" spans="1:14">
      <c r="A203" t="s">
        <v>5723</v>
      </c>
      <c r="C203" t="s">
        <v>1324</v>
      </c>
      <c r="D203" t="s">
        <v>1329</v>
      </c>
      <c r="E203" t="s">
        <v>1330</v>
      </c>
      <c r="F203" t="s">
        <v>1331</v>
      </c>
      <c r="G203" t="s">
        <v>1332</v>
      </c>
      <c r="H203" t="s">
        <v>1333</v>
      </c>
      <c r="I203" t="s">
        <v>1334</v>
      </c>
      <c r="J203" t="s">
        <v>1335</v>
      </c>
      <c r="K203" t="s">
        <v>1336</v>
      </c>
      <c r="L203" t="s">
        <v>1337</v>
      </c>
    </row>
    <row r="204" spans="1:14">
      <c r="A204" t="s">
        <v>5724</v>
      </c>
      <c r="C204" t="s">
        <v>4226</v>
      </c>
      <c r="D204" t="s">
        <v>4231</v>
      </c>
      <c r="E204" t="s">
        <v>4232</v>
      </c>
      <c r="F204" t="s">
        <v>4233</v>
      </c>
      <c r="G204" t="s">
        <v>4234</v>
      </c>
      <c r="H204" t="s">
        <v>4235</v>
      </c>
      <c r="I204" t="s">
        <v>4236</v>
      </c>
      <c r="J204" t="s">
        <v>4237</v>
      </c>
      <c r="K204" t="s">
        <v>4238</v>
      </c>
    </row>
    <row r="205" spans="1:14">
      <c r="A205" t="s">
        <v>5725</v>
      </c>
      <c r="C205" t="s">
        <v>4239</v>
      </c>
      <c r="D205" t="s">
        <v>4253</v>
      </c>
      <c r="E205" t="s">
        <v>4254</v>
      </c>
      <c r="F205" t="s">
        <v>4255</v>
      </c>
      <c r="G205" t="s">
        <v>4256</v>
      </c>
      <c r="H205" t="s">
        <v>4257</v>
      </c>
      <c r="I205" t="s">
        <v>4258</v>
      </c>
      <c r="J205" t="s">
        <v>4259</v>
      </c>
      <c r="K205" t="s">
        <v>4260</v>
      </c>
    </row>
    <row r="206" spans="1:14">
      <c r="A206" t="s">
        <v>5726</v>
      </c>
      <c r="C206" t="s">
        <v>1089</v>
      </c>
      <c r="D206" t="s">
        <v>1092</v>
      </c>
      <c r="E206" t="s">
        <v>1093</v>
      </c>
      <c r="F206" t="s">
        <v>1094</v>
      </c>
      <c r="G206" t="s">
        <v>1095</v>
      </c>
      <c r="H206" t="s">
        <v>1096</v>
      </c>
      <c r="I206" t="s">
        <v>1097</v>
      </c>
      <c r="J206" t="s">
        <v>1098</v>
      </c>
      <c r="K206" t="s">
        <v>1099</v>
      </c>
    </row>
    <row r="207" spans="1:14">
      <c r="A207" t="s">
        <v>5727</v>
      </c>
      <c r="C207" t="s">
        <v>4511</v>
      </c>
      <c r="D207" t="s">
        <v>4516</v>
      </c>
      <c r="E207" t="s">
        <v>4517</v>
      </c>
      <c r="F207" t="s">
        <v>4518</v>
      </c>
      <c r="G207" t="s">
        <v>4519</v>
      </c>
      <c r="H207" t="s">
        <v>4520</v>
      </c>
      <c r="I207" t="s">
        <v>4521</v>
      </c>
      <c r="J207" t="s">
        <v>4522</v>
      </c>
      <c r="K207" t="s">
        <v>4523</v>
      </c>
    </row>
    <row r="208" spans="1:14">
      <c r="A208" t="s">
        <v>5728</v>
      </c>
      <c r="C208" t="s">
        <v>1708</v>
      </c>
      <c r="D208" t="s">
        <v>1723</v>
      </c>
      <c r="E208" t="s">
        <v>1724</v>
      </c>
      <c r="F208" t="s">
        <v>1725</v>
      </c>
      <c r="G208" t="s">
        <v>1726</v>
      </c>
      <c r="H208" t="s">
        <v>1727</v>
      </c>
      <c r="I208" t="s">
        <v>1728</v>
      </c>
      <c r="J208" t="s">
        <v>1729</v>
      </c>
      <c r="K208" t="s">
        <v>1730</v>
      </c>
    </row>
    <row r="209" spans="1:12">
      <c r="A209" t="s">
        <v>5729</v>
      </c>
      <c r="C209" t="s">
        <v>1713</v>
      </c>
      <c r="D209" t="s">
        <v>1715</v>
      </c>
      <c r="E209" t="s">
        <v>1716</v>
      </c>
      <c r="F209" t="s">
        <v>1717</v>
      </c>
      <c r="G209" t="s">
        <v>1718</v>
      </c>
      <c r="H209" t="s">
        <v>1719</v>
      </c>
      <c r="I209" t="s">
        <v>1720</v>
      </c>
      <c r="J209" t="s">
        <v>1721</v>
      </c>
      <c r="K209" t="s">
        <v>1722</v>
      </c>
    </row>
    <row r="210" spans="1:12">
      <c r="A210" t="s">
        <v>5730</v>
      </c>
      <c r="C210" t="s">
        <v>5186</v>
      </c>
      <c r="D210" t="s">
        <v>5191</v>
      </c>
      <c r="E210" t="s">
        <v>5192</v>
      </c>
      <c r="F210" t="s">
        <v>5193</v>
      </c>
      <c r="G210" t="s">
        <v>5194</v>
      </c>
      <c r="H210" t="s">
        <v>5195</v>
      </c>
      <c r="I210" t="s">
        <v>5196</v>
      </c>
      <c r="J210" t="s">
        <v>5197</v>
      </c>
      <c r="K210" t="s">
        <v>5198</v>
      </c>
      <c r="L210" t="s">
        <v>5199</v>
      </c>
    </row>
    <row r="211" spans="1:12">
      <c r="A211" t="s">
        <v>5731</v>
      </c>
      <c r="C211" t="s">
        <v>4701</v>
      </c>
      <c r="D211" t="s">
        <v>4706</v>
      </c>
      <c r="E211" t="s">
        <v>4707</v>
      </c>
      <c r="F211" t="s">
        <v>4708</v>
      </c>
      <c r="G211" t="s">
        <v>4709</v>
      </c>
      <c r="H211" t="s">
        <v>4710</v>
      </c>
      <c r="I211" t="s">
        <v>4711</v>
      </c>
      <c r="J211" t="s">
        <v>4712</v>
      </c>
    </row>
    <row r="212" spans="1:12">
      <c r="A212" t="s">
        <v>5732</v>
      </c>
      <c r="C212" t="s">
        <v>4997</v>
      </c>
      <c r="D212" t="s">
        <v>5002</v>
      </c>
      <c r="E212" t="s">
        <v>5003</v>
      </c>
      <c r="F212" t="s">
        <v>5004</v>
      </c>
      <c r="G212" t="s">
        <v>5005</v>
      </c>
      <c r="H212" t="s">
        <v>5006</v>
      </c>
      <c r="I212" t="s">
        <v>5007</v>
      </c>
      <c r="J212" t="s">
        <v>5008</v>
      </c>
      <c r="K212" t="s">
        <v>5009</v>
      </c>
    </row>
    <row r="213" spans="1:12">
      <c r="A213" t="s">
        <v>5733</v>
      </c>
      <c r="C213" t="s">
        <v>5200</v>
      </c>
      <c r="D213" t="s">
        <v>5205</v>
      </c>
      <c r="E213" t="s">
        <v>5206</v>
      </c>
      <c r="F213" t="s">
        <v>5207</v>
      </c>
      <c r="G213" t="s">
        <v>5208</v>
      </c>
      <c r="H213" t="s">
        <v>5209</v>
      </c>
      <c r="I213" t="s">
        <v>5211</v>
      </c>
      <c r="J213" t="s">
        <v>5212</v>
      </c>
      <c r="K213" t="s">
        <v>5213</v>
      </c>
    </row>
    <row r="214" spans="1:12">
      <c r="A214" t="s">
        <v>5734</v>
      </c>
      <c r="C214" t="s">
        <v>5214</v>
      </c>
      <c r="D214" t="s">
        <v>5219</v>
      </c>
      <c r="E214" t="s">
        <v>5220</v>
      </c>
      <c r="F214" t="s">
        <v>5221</v>
      </c>
      <c r="G214" t="s">
        <v>5222</v>
      </c>
      <c r="H214" t="s">
        <v>5223</v>
      </c>
    </row>
    <row r="215" spans="1:12">
      <c r="A215" t="s">
        <v>5735</v>
      </c>
      <c r="C215" t="s">
        <v>5246</v>
      </c>
      <c r="D215" t="s">
        <v>5250</v>
      </c>
      <c r="E215" t="s">
        <v>5251</v>
      </c>
      <c r="F215" t="s">
        <v>5252</v>
      </c>
      <c r="G215" t="s">
        <v>5253</v>
      </c>
      <c r="H215" t="s">
        <v>5254</v>
      </c>
      <c r="I215" t="s">
        <v>5255</v>
      </c>
      <c r="J215" t="s">
        <v>5256</v>
      </c>
      <c r="K215" t="s">
        <v>5257</v>
      </c>
      <c r="L215" t="s">
        <v>5258</v>
      </c>
    </row>
    <row r="216" spans="1:12">
      <c r="A216" t="s">
        <v>5736</v>
      </c>
      <c r="C216" t="s">
        <v>5330</v>
      </c>
      <c r="D216" t="s">
        <v>5335</v>
      </c>
      <c r="E216" t="s">
        <v>5336</v>
      </c>
      <c r="F216" t="s">
        <v>5337</v>
      </c>
      <c r="G216" t="s">
        <v>5338</v>
      </c>
      <c r="H216" t="s">
        <v>5339</v>
      </c>
      <c r="I216" t="s">
        <v>5340</v>
      </c>
      <c r="J216" t="s">
        <v>5341</v>
      </c>
      <c r="K216" t="s">
        <v>5342</v>
      </c>
    </row>
    <row r="217" spans="1:12">
      <c r="A217" t="s">
        <v>5737</v>
      </c>
      <c r="C217" t="s">
        <v>580</v>
      </c>
      <c r="D217" t="s">
        <v>586</v>
      </c>
      <c r="E217" t="s">
        <v>588</v>
      </c>
      <c r="F217" t="s">
        <v>589</v>
      </c>
      <c r="G217" t="s">
        <v>590</v>
      </c>
      <c r="H217" t="s">
        <v>591</v>
      </c>
      <c r="I217" t="s">
        <v>592</v>
      </c>
      <c r="J217" t="s">
        <v>593</v>
      </c>
      <c r="K217" t="s">
        <v>594</v>
      </c>
    </row>
    <row r="218" spans="1:12">
      <c r="A218" t="s">
        <v>5738</v>
      </c>
      <c r="C218" t="s">
        <v>5175</v>
      </c>
      <c r="D218" t="s">
        <v>5180</v>
      </c>
      <c r="E218" t="s">
        <v>5181</v>
      </c>
      <c r="F218" t="s">
        <v>5182</v>
      </c>
      <c r="G218" t="s">
        <v>5183</v>
      </c>
      <c r="H218" t="s">
        <v>5184</v>
      </c>
      <c r="I218" t="s">
        <v>5185</v>
      </c>
    </row>
    <row r="219" spans="1:12">
      <c r="A219" t="s">
        <v>5739</v>
      </c>
      <c r="C219" t="s">
        <v>1966</v>
      </c>
      <c r="D219" t="s">
        <v>1971</v>
      </c>
      <c r="E219" t="s">
        <v>1972</v>
      </c>
      <c r="F219" t="s">
        <v>1973</v>
      </c>
      <c r="G219" t="s">
        <v>1974</v>
      </c>
      <c r="H219" t="s">
        <v>1975</v>
      </c>
      <c r="I219" t="s">
        <v>1976</v>
      </c>
      <c r="J219" t="s">
        <v>1977</v>
      </c>
      <c r="K219" t="s">
        <v>1978</v>
      </c>
      <c r="L219" t="s">
        <v>1979</v>
      </c>
    </row>
    <row r="220" spans="1:12">
      <c r="A220" t="s">
        <v>5740</v>
      </c>
      <c r="C220" t="s">
        <v>3395</v>
      </c>
      <c r="D220" t="s">
        <v>3399</v>
      </c>
      <c r="E220" t="s">
        <v>3400</v>
      </c>
      <c r="F220" t="s">
        <v>3401</v>
      </c>
      <c r="G220" t="s">
        <v>3402</v>
      </c>
      <c r="H220" t="s">
        <v>3403</v>
      </c>
      <c r="I220" t="s">
        <v>3404</v>
      </c>
    </row>
    <row r="221" spans="1:12">
      <c r="A221" t="s">
        <v>5741</v>
      </c>
      <c r="C221" t="s">
        <v>2613</v>
      </c>
      <c r="D221" t="s">
        <v>2618</v>
      </c>
      <c r="E221" t="s">
        <v>2619</v>
      </c>
      <c r="F221" t="s">
        <v>2620</v>
      </c>
      <c r="G221" t="s">
        <v>2621</v>
      </c>
      <c r="H221" t="s">
        <v>2622</v>
      </c>
      <c r="I221" t="s">
        <v>2623</v>
      </c>
      <c r="J221" t="s">
        <v>2624</v>
      </c>
      <c r="K221" t="s">
        <v>2625</v>
      </c>
    </row>
    <row r="222" spans="1:12">
      <c r="A222" t="s">
        <v>5742</v>
      </c>
      <c r="C222" t="s">
        <v>946</v>
      </c>
      <c r="D222" t="s">
        <v>951</v>
      </c>
      <c r="E222" t="s">
        <v>952</v>
      </c>
      <c r="F222" t="s">
        <v>953</v>
      </c>
      <c r="G222" t="s">
        <v>954</v>
      </c>
      <c r="H222" t="s">
        <v>955</v>
      </c>
      <c r="I222" t="s">
        <v>956</v>
      </c>
      <c r="J222" t="s">
        <v>957</v>
      </c>
    </row>
    <row r="223" spans="1:12">
      <c r="A223" t="s">
        <v>5743</v>
      </c>
      <c r="C223" t="s">
        <v>3405</v>
      </c>
      <c r="D223" t="s">
        <v>3411</v>
      </c>
      <c r="E223" t="s">
        <v>3412</v>
      </c>
      <c r="F223" t="s">
        <v>3413</v>
      </c>
      <c r="G223" t="s">
        <v>3414</v>
      </c>
      <c r="H223" t="s">
        <v>3415</v>
      </c>
      <c r="I223" t="s">
        <v>3416</v>
      </c>
    </row>
    <row r="224" spans="1:12">
      <c r="A224" t="s">
        <v>5744</v>
      </c>
      <c r="C224" t="s">
        <v>3428</v>
      </c>
      <c r="D224" t="s">
        <v>3432</v>
      </c>
      <c r="E224" t="s">
        <v>3433</v>
      </c>
      <c r="F224" t="s">
        <v>3434</v>
      </c>
      <c r="G224" t="s">
        <v>3435</v>
      </c>
      <c r="H224" t="s">
        <v>3436</v>
      </c>
      <c r="I224" t="s">
        <v>3437</v>
      </c>
      <c r="J224" t="s">
        <v>3438</v>
      </c>
      <c r="K224" t="s">
        <v>3439</v>
      </c>
    </row>
    <row r="225" spans="1:12">
      <c r="A225" t="s">
        <v>5745</v>
      </c>
      <c r="C225" t="s">
        <v>3440</v>
      </c>
      <c r="D225" t="s">
        <v>3443</v>
      </c>
      <c r="E225" t="s">
        <v>3444</v>
      </c>
      <c r="F225" t="s">
        <v>3445</v>
      </c>
      <c r="G225" t="s">
        <v>3446</v>
      </c>
      <c r="H225" t="s">
        <v>3447</v>
      </c>
      <c r="I225" t="s">
        <v>3448</v>
      </c>
      <c r="J225" t="s">
        <v>3449</v>
      </c>
      <c r="K225" t="s">
        <v>3450</v>
      </c>
    </row>
    <row r="226" spans="1:12">
      <c r="A226" t="s">
        <v>5746</v>
      </c>
      <c r="C226" t="s">
        <v>3417</v>
      </c>
      <c r="D226" t="s">
        <v>3420</v>
      </c>
      <c r="E226" t="s">
        <v>3421</v>
      </c>
      <c r="F226" t="s">
        <v>3422</v>
      </c>
      <c r="G226" t="s">
        <v>3423</v>
      </c>
      <c r="H226" t="s">
        <v>3424</v>
      </c>
      <c r="I226" t="s">
        <v>3425</v>
      </c>
      <c r="J226" t="s">
        <v>3426</v>
      </c>
      <c r="K226" t="s">
        <v>3427</v>
      </c>
    </row>
    <row r="227" spans="1:12">
      <c r="A227" t="s">
        <v>5747</v>
      </c>
      <c r="C227" t="s">
        <v>1886</v>
      </c>
      <c r="D227" t="s">
        <v>1902</v>
      </c>
      <c r="E227" t="s">
        <v>1914</v>
      </c>
      <c r="F227" t="s">
        <v>1915</v>
      </c>
      <c r="G227" t="s">
        <v>1916</v>
      </c>
      <c r="H227" t="s">
        <v>1917</v>
      </c>
      <c r="I227" t="s">
        <v>1918</v>
      </c>
      <c r="J227" t="s">
        <v>1919</v>
      </c>
      <c r="K227" t="s">
        <v>1920</v>
      </c>
    </row>
    <row r="228" spans="1:12">
      <c r="A228" t="s">
        <v>5748</v>
      </c>
      <c r="C228" t="s">
        <v>1891</v>
      </c>
      <c r="D228" t="s">
        <v>1893</v>
      </c>
      <c r="E228" t="s">
        <v>1894</v>
      </c>
      <c r="F228" t="s">
        <v>1895</v>
      </c>
      <c r="G228" t="s">
        <v>1896</v>
      </c>
      <c r="H228" t="s">
        <v>1897</v>
      </c>
      <c r="I228" t="s">
        <v>1898</v>
      </c>
      <c r="J228" t="s">
        <v>1899</v>
      </c>
      <c r="K228" t="s">
        <v>1900</v>
      </c>
      <c r="L228" t="s">
        <v>1901</v>
      </c>
    </row>
    <row r="229" spans="1:12">
      <c r="A229" t="s">
        <v>5749</v>
      </c>
      <c r="C229" t="s">
        <v>1903</v>
      </c>
      <c r="D229" t="s">
        <v>1905</v>
      </c>
      <c r="E229" t="s">
        <v>1906</v>
      </c>
      <c r="F229" t="s">
        <v>1907</v>
      </c>
      <c r="G229" t="s">
        <v>1908</v>
      </c>
      <c r="H229" t="s">
        <v>1909</v>
      </c>
      <c r="I229" t="s">
        <v>1910</v>
      </c>
      <c r="J229" t="s">
        <v>1911</v>
      </c>
      <c r="K229" t="s">
        <v>1912</v>
      </c>
      <c r="L229" t="s">
        <v>1913</v>
      </c>
    </row>
    <row r="230" spans="1:12">
      <c r="A230" t="s">
        <v>5750</v>
      </c>
      <c r="C230" t="s">
        <v>444</v>
      </c>
      <c r="D230" t="s">
        <v>449</v>
      </c>
      <c r="E230" t="s">
        <v>450</v>
      </c>
      <c r="F230" t="s">
        <v>451</v>
      </c>
      <c r="G230" t="s">
        <v>452</v>
      </c>
      <c r="H230" t="s">
        <v>453</v>
      </c>
      <c r="I230" t="s">
        <v>454</v>
      </c>
      <c r="J230" t="s">
        <v>455</v>
      </c>
      <c r="K230" t="s">
        <v>456</v>
      </c>
    </row>
    <row r="231" spans="1:12">
      <c r="A231" t="s">
        <v>5751</v>
      </c>
      <c r="C231" t="s">
        <v>806</v>
      </c>
      <c r="D231" t="s">
        <v>811</v>
      </c>
      <c r="E231" t="s">
        <v>812</v>
      </c>
      <c r="F231" t="s">
        <v>813</v>
      </c>
      <c r="G231" t="s">
        <v>814</v>
      </c>
    </row>
    <row r="232" spans="1:12">
      <c r="A232" t="s">
        <v>5752</v>
      </c>
      <c r="C232" t="s">
        <v>969</v>
      </c>
      <c r="D232" t="s">
        <v>971</v>
      </c>
      <c r="E232" t="s">
        <v>972</v>
      </c>
      <c r="F232" t="s">
        <v>973</v>
      </c>
      <c r="G232" t="s">
        <v>974</v>
      </c>
      <c r="H232" t="s">
        <v>975</v>
      </c>
      <c r="I232" t="s">
        <v>976</v>
      </c>
    </row>
    <row r="233" spans="1:12">
      <c r="A233" t="s">
        <v>5753</v>
      </c>
      <c r="C233" t="s">
        <v>1192</v>
      </c>
      <c r="D233" t="s">
        <v>1197</v>
      </c>
      <c r="E233" t="s">
        <v>1198</v>
      </c>
      <c r="F233" t="s">
        <v>1199</v>
      </c>
      <c r="G233" t="s">
        <v>1201</v>
      </c>
      <c r="H233" t="s">
        <v>1202</v>
      </c>
      <c r="I233" t="s">
        <v>1203</v>
      </c>
      <c r="J233" t="s">
        <v>1204</v>
      </c>
    </row>
    <row r="234" spans="1:12">
      <c r="A234" t="s">
        <v>5754</v>
      </c>
      <c r="C234" t="s">
        <v>1512</v>
      </c>
      <c r="D234" t="s">
        <v>1517</v>
      </c>
      <c r="E234" t="s">
        <v>1518</v>
      </c>
      <c r="F234" t="s">
        <v>1519</v>
      </c>
      <c r="G234" t="s">
        <v>1520</v>
      </c>
      <c r="H234" t="s">
        <v>1521</v>
      </c>
      <c r="I234" t="s">
        <v>1522</v>
      </c>
      <c r="J234" t="s">
        <v>1523</v>
      </c>
    </row>
    <row r="235" spans="1:12">
      <c r="A235" t="s">
        <v>5755</v>
      </c>
      <c r="C235" t="s">
        <v>1873</v>
      </c>
      <c r="D235" t="s">
        <v>1878</v>
      </c>
      <c r="E235" t="s">
        <v>1879</v>
      </c>
      <c r="F235" t="s">
        <v>1880</v>
      </c>
      <c r="G235" t="s">
        <v>1881</v>
      </c>
      <c r="H235" t="s">
        <v>1882</v>
      </c>
      <c r="I235" t="s">
        <v>1883</v>
      </c>
      <c r="J235" t="s">
        <v>1884</v>
      </c>
      <c r="K235" t="s">
        <v>1885</v>
      </c>
    </row>
    <row r="236" spans="1:12">
      <c r="A236" t="s">
        <v>5756</v>
      </c>
      <c r="C236" t="s">
        <v>3497</v>
      </c>
      <c r="D236" t="s">
        <v>3502</v>
      </c>
      <c r="E236" t="s">
        <v>3503</v>
      </c>
      <c r="F236" t="s">
        <v>3505</v>
      </c>
      <c r="G236" t="s">
        <v>3506</v>
      </c>
      <c r="H236" t="s">
        <v>3507</v>
      </c>
      <c r="I236" t="s">
        <v>3508</v>
      </c>
    </row>
    <row r="237" spans="1:12">
      <c r="A237" t="s">
        <v>5757</v>
      </c>
      <c r="C237" t="s">
        <v>3578</v>
      </c>
      <c r="D237" t="s">
        <v>3583</v>
      </c>
      <c r="E237" t="s">
        <v>3584</v>
      </c>
      <c r="F237" t="s">
        <v>3585</v>
      </c>
      <c r="G237" t="s">
        <v>3586</v>
      </c>
      <c r="H237" t="s">
        <v>3587</v>
      </c>
      <c r="I237" t="s">
        <v>3588</v>
      </c>
      <c r="J237" t="s">
        <v>3589</v>
      </c>
      <c r="K237" t="s">
        <v>3590</v>
      </c>
    </row>
    <row r="238" spans="1:12">
      <c r="A238" t="s">
        <v>5758</v>
      </c>
      <c r="C238" t="s">
        <v>934</v>
      </c>
      <c r="D238" t="s">
        <v>940</v>
      </c>
      <c r="E238" t="s">
        <v>941</v>
      </c>
      <c r="F238" t="s">
        <v>942</v>
      </c>
      <c r="G238" t="s">
        <v>943</v>
      </c>
      <c r="H238" t="s">
        <v>944</v>
      </c>
      <c r="I238" t="s">
        <v>945</v>
      </c>
    </row>
    <row r="239" spans="1:12">
      <c r="A239" t="s">
        <v>5759</v>
      </c>
      <c r="C239" t="s">
        <v>3108</v>
      </c>
      <c r="D239" t="s">
        <v>3113</v>
      </c>
      <c r="E239" t="s">
        <v>3115</v>
      </c>
      <c r="F239" t="s">
        <v>3116</v>
      </c>
      <c r="G239" t="s">
        <v>3117</v>
      </c>
      <c r="H239" t="s">
        <v>3118</v>
      </c>
      <c r="I239" t="s">
        <v>3119</v>
      </c>
    </row>
    <row r="240" spans="1:12">
      <c r="A240" t="s">
        <v>5760</v>
      </c>
      <c r="C240" t="s">
        <v>2823</v>
      </c>
      <c r="D240" t="s">
        <v>2828</v>
      </c>
      <c r="E240" t="s">
        <v>2829</v>
      </c>
      <c r="F240" t="s">
        <v>2830</v>
      </c>
      <c r="G240" t="s">
        <v>2831</v>
      </c>
      <c r="H240" t="s">
        <v>2832</v>
      </c>
      <c r="I240" t="s">
        <v>2833</v>
      </c>
      <c r="J240" t="s">
        <v>2834</v>
      </c>
      <c r="K240" t="s">
        <v>2835</v>
      </c>
    </row>
    <row r="241" spans="1:12">
      <c r="A241" t="s">
        <v>5761</v>
      </c>
      <c r="C241" t="s">
        <v>1524</v>
      </c>
      <c r="D241" t="s">
        <v>1529</v>
      </c>
      <c r="E241" t="s">
        <v>1530</v>
      </c>
      <c r="F241" t="s">
        <v>1531</v>
      </c>
      <c r="G241" t="s">
        <v>1532</v>
      </c>
      <c r="H241" t="s">
        <v>1533</v>
      </c>
    </row>
    <row r="242" spans="1:12">
      <c r="A242" t="s">
        <v>5762</v>
      </c>
      <c r="C242" t="s">
        <v>1931</v>
      </c>
      <c r="D242" t="s">
        <v>1935</v>
      </c>
      <c r="E242" t="s">
        <v>1936</v>
      </c>
      <c r="F242" t="s">
        <v>1937</v>
      </c>
      <c r="G242" t="s">
        <v>1948</v>
      </c>
      <c r="H242" t="s">
        <v>1949</v>
      </c>
      <c r="I242" t="s">
        <v>1950</v>
      </c>
      <c r="J242" t="s">
        <v>1951</v>
      </c>
      <c r="K242" t="s">
        <v>1952</v>
      </c>
    </row>
    <row r="243" spans="1:12">
      <c r="A243" t="s">
        <v>5763</v>
      </c>
      <c r="C243" t="s">
        <v>3324</v>
      </c>
      <c r="D243" t="s">
        <v>3329</v>
      </c>
      <c r="E243" t="s">
        <v>3330</v>
      </c>
      <c r="F243" t="s">
        <v>3331</v>
      </c>
      <c r="G243" t="s">
        <v>3332</v>
      </c>
      <c r="H243" t="s">
        <v>3333</v>
      </c>
      <c r="I243" t="s">
        <v>3334</v>
      </c>
      <c r="J243" t="s">
        <v>3335</v>
      </c>
      <c r="K243" t="s">
        <v>3336</v>
      </c>
    </row>
    <row r="244" spans="1:12">
      <c r="A244" t="s">
        <v>5764</v>
      </c>
      <c r="C244" t="s">
        <v>2570</v>
      </c>
      <c r="D244" t="s">
        <v>2587</v>
      </c>
      <c r="E244" t="s">
        <v>2588</v>
      </c>
      <c r="F244" t="s">
        <v>2589</v>
      </c>
      <c r="G244" t="s">
        <v>2590</v>
      </c>
      <c r="H244" t="s">
        <v>2591</v>
      </c>
      <c r="I244" t="s">
        <v>2592</v>
      </c>
      <c r="J244" t="s">
        <v>2593</v>
      </c>
      <c r="K244" t="s">
        <v>2594</v>
      </c>
    </row>
    <row r="245" spans="1:12">
      <c r="A245" t="s">
        <v>5765</v>
      </c>
      <c r="C245" t="s">
        <v>2576</v>
      </c>
      <c r="D245" t="s">
        <v>2579</v>
      </c>
      <c r="E245" t="s">
        <v>2580</v>
      </c>
      <c r="F245" t="s">
        <v>2581</v>
      </c>
      <c r="G245" t="s">
        <v>2582</v>
      </c>
      <c r="H245" t="s">
        <v>2583</v>
      </c>
      <c r="I245" t="s">
        <v>2584</v>
      </c>
      <c r="J245" t="s">
        <v>2585</v>
      </c>
      <c r="K245" t="s">
        <v>2586</v>
      </c>
    </row>
    <row r="246" spans="1:12">
      <c r="A246" t="s">
        <v>5766</v>
      </c>
      <c r="C246" t="s">
        <v>3673</v>
      </c>
      <c r="D246" t="s">
        <v>3675</v>
      </c>
      <c r="E246" t="s">
        <v>3676</v>
      </c>
      <c r="F246" t="s">
        <v>3677</v>
      </c>
      <c r="G246" t="s">
        <v>3678</v>
      </c>
      <c r="H246" t="s">
        <v>3679</v>
      </c>
      <c r="I246" t="s">
        <v>3680</v>
      </c>
      <c r="J246" t="s">
        <v>3681</v>
      </c>
    </row>
    <row r="247" spans="1:12">
      <c r="A247" t="s">
        <v>5767</v>
      </c>
      <c r="C247" t="s">
        <v>3662</v>
      </c>
      <c r="D247" t="s">
        <v>3664</v>
      </c>
      <c r="E247" t="s">
        <v>3665</v>
      </c>
      <c r="F247" t="s">
        <v>3666</v>
      </c>
      <c r="G247" t="s">
        <v>3667</v>
      </c>
      <c r="H247" t="s">
        <v>3668</v>
      </c>
      <c r="I247" t="s">
        <v>3669</v>
      </c>
      <c r="J247" t="s">
        <v>3670</v>
      </c>
      <c r="K247" t="s">
        <v>3671</v>
      </c>
      <c r="L247" t="s">
        <v>3672</v>
      </c>
    </row>
    <row r="248" spans="1:12">
      <c r="A248" t="s">
        <v>5768</v>
      </c>
      <c r="C248" t="s">
        <v>3651</v>
      </c>
      <c r="D248" t="s">
        <v>3656</v>
      </c>
      <c r="E248" t="s">
        <v>3657</v>
      </c>
      <c r="F248" t="s">
        <v>3658</v>
      </c>
      <c r="G248" t="s">
        <v>3659</v>
      </c>
      <c r="H248" t="s">
        <v>3660</v>
      </c>
      <c r="I248" t="s">
        <v>3661</v>
      </c>
    </row>
    <row r="249" spans="1:12">
      <c r="A249" t="s">
        <v>5769</v>
      </c>
      <c r="C249" t="s">
        <v>3995</v>
      </c>
      <c r="D249" t="s">
        <v>4000</v>
      </c>
      <c r="E249" t="s">
        <v>4001</v>
      </c>
      <c r="F249" t="s">
        <v>4002</v>
      </c>
      <c r="G249" t="s">
        <v>4003</v>
      </c>
      <c r="H249" t="s">
        <v>4004</v>
      </c>
      <c r="I249" t="s">
        <v>4005</v>
      </c>
      <c r="J249" t="s">
        <v>4006</v>
      </c>
      <c r="K249" t="s">
        <v>4007</v>
      </c>
    </row>
    <row r="250" spans="1:12">
      <c r="A250" t="s">
        <v>5770</v>
      </c>
      <c r="C250" t="s">
        <v>4008</v>
      </c>
      <c r="D250" t="s">
        <v>4010</v>
      </c>
      <c r="E250" t="s">
        <v>4011</v>
      </c>
      <c r="F250" t="s">
        <v>4012</v>
      </c>
      <c r="G250" t="s">
        <v>4013</v>
      </c>
      <c r="H250" t="s">
        <v>4014</v>
      </c>
      <c r="I250" t="s">
        <v>4015</v>
      </c>
      <c r="J250" t="s">
        <v>4016</v>
      </c>
      <c r="K250" t="s">
        <v>4017</v>
      </c>
    </row>
    <row r="251" spans="1:12">
      <c r="A251" t="s">
        <v>5771</v>
      </c>
      <c r="C251" t="s">
        <v>4030</v>
      </c>
      <c r="D251" t="s">
        <v>4036</v>
      </c>
      <c r="E251" t="s">
        <v>4037</v>
      </c>
      <c r="F251" t="s">
        <v>4038</v>
      </c>
    </row>
    <row r="252" spans="1:12">
      <c r="A252" t="s">
        <v>5772</v>
      </c>
      <c r="C252" t="s">
        <v>4053</v>
      </c>
      <c r="D252" t="s">
        <v>4056</v>
      </c>
      <c r="E252" t="s">
        <v>4057</v>
      </c>
      <c r="F252" t="s">
        <v>4058</v>
      </c>
      <c r="G252" t="s">
        <v>4059</v>
      </c>
      <c r="H252" t="s">
        <v>4060</v>
      </c>
      <c r="I252" t="s">
        <v>4061</v>
      </c>
    </row>
    <row r="253" spans="1:12">
      <c r="A253" t="s">
        <v>5773</v>
      </c>
      <c r="C253" t="s">
        <v>4039</v>
      </c>
      <c r="D253" t="s">
        <v>4042</v>
      </c>
      <c r="E253" t="s">
        <v>4043</v>
      </c>
      <c r="F253" t="s">
        <v>4044</v>
      </c>
    </row>
    <row r="254" spans="1:12">
      <c r="A254" t="s">
        <v>5774</v>
      </c>
      <c r="C254" t="s">
        <v>4045</v>
      </c>
      <c r="D254" t="s">
        <v>4048</v>
      </c>
      <c r="E254" t="s">
        <v>4049</v>
      </c>
      <c r="F254" t="s">
        <v>4050</v>
      </c>
      <c r="G254" t="s">
        <v>4051</v>
      </c>
      <c r="H254" t="s">
        <v>4052</v>
      </c>
    </row>
    <row r="255" spans="1:12">
      <c r="A255" t="s">
        <v>5775</v>
      </c>
      <c r="C255" t="s">
        <v>4141</v>
      </c>
      <c r="D255" t="s">
        <v>4156</v>
      </c>
      <c r="E255" t="s">
        <v>4157</v>
      </c>
      <c r="F255" t="s">
        <v>4158</v>
      </c>
      <c r="G255" t="s">
        <v>4159</v>
      </c>
      <c r="H255" t="s">
        <v>4160</v>
      </c>
      <c r="I255" t="s">
        <v>4161</v>
      </c>
      <c r="J255" t="s">
        <v>4162</v>
      </c>
      <c r="K255" t="s">
        <v>4163</v>
      </c>
    </row>
    <row r="256" spans="1:12">
      <c r="A256" t="s">
        <v>5776</v>
      </c>
      <c r="C256" t="s">
        <v>4146</v>
      </c>
      <c r="D256" t="s">
        <v>4148</v>
      </c>
      <c r="E256" t="s">
        <v>4149</v>
      </c>
      <c r="F256" t="s">
        <v>4150</v>
      </c>
      <c r="G256" t="s">
        <v>4151</v>
      </c>
      <c r="H256" t="s">
        <v>4152</v>
      </c>
      <c r="I256" t="s">
        <v>4153</v>
      </c>
      <c r="J256" t="s">
        <v>4154</v>
      </c>
      <c r="K256" t="s">
        <v>4155</v>
      </c>
    </row>
    <row r="257" spans="1:29">
      <c r="A257" t="s">
        <v>5777</v>
      </c>
      <c r="C257" t="s">
        <v>4261</v>
      </c>
      <c r="D257" t="s">
        <v>4265</v>
      </c>
      <c r="E257" t="s">
        <v>4266</v>
      </c>
      <c r="F257" t="s">
        <v>4267</v>
      </c>
      <c r="G257" t="s">
        <v>4268</v>
      </c>
      <c r="H257" t="s">
        <v>4269</v>
      </c>
      <c r="I257" t="s">
        <v>4270</v>
      </c>
      <c r="J257" t="s">
        <v>4271</v>
      </c>
    </row>
    <row r="258" spans="1:29">
      <c r="A258" t="s">
        <v>5778</v>
      </c>
      <c r="C258" t="s">
        <v>4368</v>
      </c>
      <c r="D258" t="s">
        <v>4369</v>
      </c>
      <c r="E258" t="s">
        <v>4370</v>
      </c>
      <c r="F258" t="s">
        <v>4371</v>
      </c>
      <c r="G258" t="s">
        <v>4372</v>
      </c>
      <c r="H258" t="s">
        <v>4373</v>
      </c>
      <c r="I258" t="s">
        <v>4375</v>
      </c>
      <c r="J258" t="s">
        <v>4391</v>
      </c>
    </row>
    <row r="259" spans="1:29">
      <c r="A259" t="s">
        <v>5779</v>
      </c>
      <c r="C259" t="s">
        <v>4376</v>
      </c>
      <c r="D259" t="s">
        <v>4377</v>
      </c>
      <c r="E259" t="s">
        <v>4378</v>
      </c>
      <c r="F259" t="s">
        <v>4380</v>
      </c>
      <c r="G259" t="s">
        <v>4381</v>
      </c>
      <c r="H259" t="s">
        <v>4382</v>
      </c>
      <c r="I259" t="s">
        <v>4383</v>
      </c>
      <c r="J259" t="s">
        <v>4384</v>
      </c>
    </row>
    <row r="260" spans="1:29">
      <c r="A260" t="s">
        <v>5780</v>
      </c>
      <c r="C260" t="s">
        <v>4363</v>
      </c>
      <c r="D260" t="s">
        <v>4379</v>
      </c>
      <c r="E260" t="s">
        <v>4385</v>
      </c>
      <c r="F260" t="s">
        <v>4386</v>
      </c>
      <c r="G260" t="s">
        <v>4387</v>
      </c>
      <c r="H260" t="s">
        <v>4388</v>
      </c>
      <c r="I260" t="s">
        <v>4389</v>
      </c>
      <c r="J260" t="s">
        <v>4390</v>
      </c>
    </row>
    <row r="261" spans="1:29">
      <c r="A261" t="s">
        <v>5781</v>
      </c>
      <c r="C261" t="s">
        <v>5010</v>
      </c>
      <c r="D261" t="s">
        <v>5015</v>
      </c>
      <c r="E261" t="s">
        <v>5016</v>
      </c>
      <c r="F261" t="s">
        <v>5017</v>
      </c>
      <c r="G261" t="s">
        <v>5018</v>
      </c>
      <c r="H261" t="s">
        <v>5019</v>
      </c>
      <c r="I261" t="s">
        <v>5020</v>
      </c>
      <c r="J261" t="s">
        <v>5021</v>
      </c>
      <c r="K261" t="s">
        <v>5022</v>
      </c>
    </row>
    <row r="262" spans="1:29">
      <c r="A262" t="s">
        <v>5782</v>
      </c>
      <c r="C262" t="s">
        <v>1754</v>
      </c>
      <c r="D262" t="s">
        <v>1760</v>
      </c>
      <c r="E262" t="s">
        <v>1761</v>
      </c>
      <c r="F262" t="s">
        <v>1762</v>
      </c>
      <c r="G262" t="s">
        <v>1763</v>
      </c>
      <c r="H262" t="s">
        <v>1764</v>
      </c>
      <c r="I262" t="s">
        <v>1765</v>
      </c>
      <c r="J262" t="s">
        <v>1766</v>
      </c>
      <c r="K262" t="s">
        <v>1767</v>
      </c>
      <c r="L262" t="s">
        <v>1768</v>
      </c>
    </row>
    <row r="263" spans="1:29">
      <c r="A263" t="s">
        <v>5783</v>
      </c>
      <c r="C263" t="s">
        <v>3061</v>
      </c>
      <c r="D263" t="s">
        <v>3062</v>
      </c>
      <c r="E263" t="s">
        <v>3063</v>
      </c>
      <c r="F263" t="s">
        <v>3064</v>
      </c>
      <c r="G263" t="s">
        <v>3065</v>
      </c>
      <c r="H263" t="s">
        <v>3066</v>
      </c>
      <c r="I263" t="s">
        <v>3067</v>
      </c>
      <c r="J263" t="s">
        <v>3072</v>
      </c>
      <c r="K263" t="s">
        <v>3073</v>
      </c>
    </row>
    <row r="264" spans="1:29">
      <c r="A264" t="s">
        <v>5784</v>
      </c>
      <c r="C264" t="s">
        <v>2992</v>
      </c>
      <c r="D264" t="s">
        <v>2994</v>
      </c>
      <c r="E264" t="s">
        <v>2995</v>
      </c>
      <c r="F264" t="s">
        <v>3074</v>
      </c>
      <c r="G264" t="s">
        <v>3075</v>
      </c>
      <c r="H264" t="s">
        <v>3076</v>
      </c>
      <c r="I264" t="s">
        <v>3077</v>
      </c>
      <c r="J264" t="s">
        <v>3078</v>
      </c>
      <c r="K264" t="s">
        <v>3079</v>
      </c>
      <c r="L264" t="s">
        <v>3080</v>
      </c>
    </row>
    <row r="265" spans="1:29">
      <c r="A265" t="s">
        <v>5785</v>
      </c>
      <c r="C265" t="s">
        <v>3000</v>
      </c>
      <c r="D265" t="s">
        <v>3001</v>
      </c>
      <c r="E265" t="s">
        <v>3003</v>
      </c>
      <c r="F265" t="s">
        <v>3004</v>
      </c>
      <c r="G265" t="s">
        <v>3005</v>
      </c>
      <c r="H265" t="s">
        <v>3006</v>
      </c>
      <c r="I265" t="s">
        <v>3007</v>
      </c>
      <c r="J265" t="s">
        <v>3010</v>
      </c>
      <c r="K265" t="s">
        <v>3011</v>
      </c>
    </row>
    <row r="266" spans="1:29">
      <c r="A266" t="s">
        <v>5786</v>
      </c>
      <c r="C266" t="s">
        <v>3008</v>
      </c>
      <c r="D266" t="s">
        <v>3009</v>
      </c>
      <c r="E266" t="s">
        <v>3015</v>
      </c>
      <c r="F266" t="s">
        <v>3016</v>
      </c>
      <c r="G266" t="s">
        <v>3017</v>
      </c>
      <c r="H266" t="s">
        <v>3018</v>
      </c>
      <c r="I266" t="s">
        <v>3019</v>
      </c>
      <c r="J266" t="s">
        <v>3020</v>
      </c>
    </row>
    <row r="267" spans="1:29">
      <c r="A267" t="s">
        <v>5787</v>
      </c>
      <c r="C267" t="s">
        <v>4642</v>
      </c>
      <c r="D267" t="s">
        <v>4647</v>
      </c>
      <c r="E267" t="s">
        <v>4648</v>
      </c>
      <c r="F267" t="s">
        <v>4649</v>
      </c>
      <c r="G267" t="s">
        <v>4650</v>
      </c>
      <c r="H267" t="s">
        <v>4651</v>
      </c>
      <c r="I267" t="s">
        <v>4652</v>
      </c>
      <c r="J267" t="s">
        <v>4653</v>
      </c>
      <c r="K267" t="s">
        <v>4654</v>
      </c>
      <c r="L267" t="s">
        <v>4655</v>
      </c>
      <c r="M267" t="s">
        <v>4656</v>
      </c>
      <c r="N267" t="s">
        <v>4657</v>
      </c>
      <c r="O267" t="s">
        <v>4658</v>
      </c>
      <c r="P267" t="s">
        <v>4659</v>
      </c>
    </row>
    <row r="268" spans="1:29">
      <c r="A268" t="s">
        <v>5788</v>
      </c>
      <c r="C268" t="s">
        <v>4713</v>
      </c>
      <c r="D268" t="s">
        <v>4716</v>
      </c>
      <c r="E268" t="s">
        <v>4717</v>
      </c>
      <c r="F268" t="s">
        <v>4718</v>
      </c>
      <c r="G268" t="s">
        <v>4719</v>
      </c>
      <c r="H268" t="s">
        <v>4720</v>
      </c>
      <c r="I268" t="s">
        <v>4721</v>
      </c>
      <c r="J268" t="s">
        <v>4722</v>
      </c>
      <c r="K268" t="s">
        <v>4723</v>
      </c>
      <c r="L268" t="s">
        <v>4724</v>
      </c>
      <c r="M268" t="s">
        <v>4725</v>
      </c>
      <c r="N268" t="s">
        <v>4726</v>
      </c>
      <c r="O268" t="s">
        <v>4727</v>
      </c>
      <c r="P268" t="s">
        <v>4728</v>
      </c>
    </row>
    <row r="269" spans="1:29">
      <c r="A269" t="s">
        <v>5789</v>
      </c>
      <c r="C269" t="s">
        <v>3601</v>
      </c>
      <c r="D269" t="s">
        <v>3602</v>
      </c>
      <c r="E269" t="s">
        <v>3604</v>
      </c>
      <c r="F269" t="s">
        <v>3605</v>
      </c>
      <c r="G269" t="s">
        <v>3606</v>
      </c>
      <c r="H269" t="s">
        <v>3607</v>
      </c>
      <c r="I269" t="s">
        <v>3608</v>
      </c>
    </row>
    <row r="270" spans="1:29">
      <c r="A270" t="s">
        <v>5790</v>
      </c>
      <c r="C270" t="s">
        <v>3599</v>
      </c>
      <c r="D270" t="s">
        <v>3609</v>
      </c>
      <c r="E270" t="s">
        <v>3610</v>
      </c>
      <c r="F270" t="s">
        <v>3611</v>
      </c>
      <c r="G270" t="s">
        <v>3612</v>
      </c>
      <c r="H270" t="s">
        <v>3614</v>
      </c>
      <c r="I270" t="s">
        <v>3615</v>
      </c>
      <c r="J270" t="s">
        <v>3616</v>
      </c>
    </row>
    <row r="271" spans="1:29">
      <c r="A271" t="s">
        <v>5791</v>
      </c>
      <c r="C271" t="s">
        <v>2417</v>
      </c>
      <c r="D271" t="s">
        <v>2420</v>
      </c>
      <c r="E271" t="s">
        <v>2421</v>
      </c>
      <c r="F271" t="s">
        <v>2422</v>
      </c>
      <c r="G271" t="s">
        <v>2423</v>
      </c>
      <c r="H271" t="s">
        <v>2424</v>
      </c>
      <c r="I271" t="s">
        <v>2425</v>
      </c>
      <c r="J271" t="s">
        <v>2475</v>
      </c>
      <c r="K271" t="s">
        <v>2476</v>
      </c>
      <c r="L271" t="s">
        <v>2477</v>
      </c>
      <c r="M271" t="s">
        <v>2478</v>
      </c>
      <c r="N271" t="s">
        <v>2479</v>
      </c>
      <c r="O271" t="s">
        <v>2480</v>
      </c>
      <c r="P271" t="s">
        <v>2481</v>
      </c>
      <c r="Q271" t="s">
        <v>2482</v>
      </c>
      <c r="R271" t="s">
        <v>2483</v>
      </c>
      <c r="S271" t="s">
        <v>2484</v>
      </c>
      <c r="T271" t="s">
        <v>2485</v>
      </c>
      <c r="U271" t="s">
        <v>2486</v>
      </c>
      <c r="V271" t="s">
        <v>2487</v>
      </c>
      <c r="W271" t="s">
        <v>2488</v>
      </c>
    </row>
    <row r="272" spans="1:29">
      <c r="A272" t="s">
        <v>5792</v>
      </c>
      <c r="C272" t="s">
        <v>2443</v>
      </c>
      <c r="D272" t="s">
        <v>2450</v>
      </c>
      <c r="E272" t="s">
        <v>2451</v>
      </c>
      <c r="F272" t="s">
        <v>2452</v>
      </c>
      <c r="G272" t="s">
        <v>2453</v>
      </c>
      <c r="H272" t="s">
        <v>2454</v>
      </c>
      <c r="I272" t="s">
        <v>2455</v>
      </c>
      <c r="J272" t="s">
        <v>2456</v>
      </c>
      <c r="K272" t="s">
        <v>2457</v>
      </c>
      <c r="L272" t="s">
        <v>2458</v>
      </c>
      <c r="M272" t="s">
        <v>2459</v>
      </c>
      <c r="N272" t="s">
        <v>2460</v>
      </c>
      <c r="O272" t="s">
        <v>2461</v>
      </c>
      <c r="P272" t="s">
        <v>2462</v>
      </c>
      <c r="Q272" t="s">
        <v>2463</v>
      </c>
      <c r="R272" t="s">
        <v>2464</v>
      </c>
      <c r="S272" t="s">
        <v>2465</v>
      </c>
      <c r="T272" t="s">
        <v>2466</v>
      </c>
      <c r="U272" t="s">
        <v>2467</v>
      </c>
      <c r="V272" t="s">
        <v>2468</v>
      </c>
      <c r="W272" t="s">
        <v>2469</v>
      </c>
      <c r="X272" t="s">
        <v>2470</v>
      </c>
      <c r="Y272" t="s">
        <v>2471</v>
      </c>
      <c r="Z272" t="s">
        <v>2472</v>
      </c>
      <c r="AA272" t="s">
        <v>2473</v>
      </c>
      <c r="AB272" t="s">
        <v>2474</v>
      </c>
      <c r="AC272" t="s">
        <v>2510</v>
      </c>
    </row>
    <row r="273" spans="1:27">
      <c r="A273" t="s">
        <v>5793</v>
      </c>
      <c r="C273" t="s">
        <v>2426</v>
      </c>
      <c r="D273" t="s">
        <v>2429</v>
      </c>
      <c r="E273" t="s">
        <v>2430</v>
      </c>
      <c r="F273" t="s">
        <v>2431</v>
      </c>
      <c r="G273" t="s">
        <v>2432</v>
      </c>
      <c r="H273" t="s">
        <v>2433</v>
      </c>
      <c r="I273" t="s">
        <v>2434</v>
      </c>
      <c r="J273" t="s">
        <v>2435</v>
      </c>
      <c r="K273" t="s">
        <v>2436</v>
      </c>
      <c r="L273" t="s">
        <v>2437</v>
      </c>
      <c r="M273" t="s">
        <v>2438</v>
      </c>
      <c r="N273" t="s">
        <v>2439</v>
      </c>
      <c r="O273" t="s">
        <v>2440</v>
      </c>
      <c r="P273" t="s">
        <v>2441</v>
      </c>
      <c r="Q273" t="s">
        <v>2442</v>
      </c>
      <c r="R273" t="s">
        <v>2445</v>
      </c>
      <c r="S273" t="s">
        <v>2446</v>
      </c>
      <c r="T273" t="s">
        <v>2447</v>
      </c>
      <c r="U273" t="s">
        <v>2448</v>
      </c>
      <c r="V273" t="s">
        <v>2449</v>
      </c>
    </row>
    <row r="274" spans="1:27">
      <c r="A274" t="s">
        <v>5794</v>
      </c>
      <c r="C274" t="s">
        <v>2517</v>
      </c>
      <c r="D274" t="s">
        <v>2519</v>
      </c>
      <c r="E274" t="s">
        <v>2520</v>
      </c>
      <c r="F274" t="s">
        <v>2521</v>
      </c>
      <c r="G274" t="s">
        <v>2522</v>
      </c>
      <c r="H274" t="s">
        <v>2523</v>
      </c>
      <c r="I274" t="s">
        <v>2524</v>
      </c>
      <c r="J274" t="s">
        <v>2525</v>
      </c>
      <c r="K274" t="s">
        <v>2526</v>
      </c>
      <c r="L274" t="s">
        <v>2527</v>
      </c>
      <c r="M274" t="s">
        <v>2528</v>
      </c>
      <c r="N274" t="s">
        <v>2529</v>
      </c>
      <c r="O274" t="s">
        <v>2530</v>
      </c>
      <c r="P274" t="s">
        <v>2531</v>
      </c>
    </row>
    <row r="275" spans="1:27">
      <c r="A275" t="s">
        <v>5795</v>
      </c>
      <c r="C275" t="s">
        <v>2489</v>
      </c>
      <c r="D275" t="s">
        <v>2492</v>
      </c>
      <c r="E275" t="s">
        <v>2493</v>
      </c>
      <c r="F275" t="s">
        <v>2494</v>
      </c>
      <c r="G275" t="s">
        <v>2495</v>
      </c>
      <c r="H275" t="s">
        <v>2496</v>
      </c>
      <c r="I275" t="s">
        <v>2497</v>
      </c>
      <c r="J275" t="s">
        <v>2498</v>
      </c>
      <c r="K275" t="s">
        <v>2499</v>
      </c>
      <c r="L275" t="s">
        <v>2500</v>
      </c>
      <c r="M275" t="s">
        <v>2501</v>
      </c>
      <c r="N275" t="s">
        <v>2502</v>
      </c>
      <c r="O275" t="s">
        <v>2503</v>
      </c>
      <c r="P275" t="s">
        <v>2504</v>
      </c>
      <c r="Q275" t="s">
        <v>2505</v>
      </c>
      <c r="R275" t="s">
        <v>2506</v>
      </c>
      <c r="S275" t="s">
        <v>2507</v>
      </c>
      <c r="T275" t="s">
        <v>2508</v>
      </c>
      <c r="U275" t="s">
        <v>2509</v>
      </c>
      <c r="V275" t="s">
        <v>2511</v>
      </c>
      <c r="W275" t="s">
        <v>2512</v>
      </c>
      <c r="X275" t="s">
        <v>2513</v>
      </c>
      <c r="Y275" t="s">
        <v>2514</v>
      </c>
      <c r="Z275" t="s">
        <v>2515</v>
      </c>
      <c r="AA275" t="s">
        <v>2516</v>
      </c>
    </row>
    <row r="276" spans="1:27">
      <c r="A276" t="s">
        <v>5796</v>
      </c>
      <c r="C276" t="s">
        <v>633</v>
      </c>
      <c r="D276" t="s">
        <v>638</v>
      </c>
      <c r="E276" t="s">
        <v>639</v>
      </c>
      <c r="F276" t="s">
        <v>640</v>
      </c>
      <c r="G276" t="s">
        <v>641</v>
      </c>
      <c r="H276" t="s">
        <v>643</v>
      </c>
      <c r="I276" t="s">
        <v>644</v>
      </c>
      <c r="J276" t="s">
        <v>645</v>
      </c>
    </row>
    <row r="277" spans="1:27">
      <c r="A277" t="s">
        <v>5797</v>
      </c>
      <c r="C277" t="s">
        <v>4597</v>
      </c>
      <c r="D277" t="s">
        <v>4600</v>
      </c>
      <c r="E277" t="s">
        <v>4601</v>
      </c>
      <c r="F277" t="s">
        <v>4602</v>
      </c>
      <c r="G277" t="s">
        <v>4603</v>
      </c>
      <c r="H277" t="s">
        <v>4604</v>
      </c>
      <c r="I277" t="s">
        <v>4605</v>
      </c>
      <c r="J277" t="s">
        <v>4606</v>
      </c>
      <c r="K277" t="s">
        <v>4607</v>
      </c>
    </row>
    <row r="278" spans="1:27">
      <c r="A278" t="s">
        <v>5798</v>
      </c>
      <c r="C278" t="s">
        <v>3705</v>
      </c>
      <c r="D278" t="s">
        <v>3711</v>
      </c>
      <c r="E278" t="s">
        <v>3712</v>
      </c>
      <c r="F278" t="s">
        <v>3714</v>
      </c>
      <c r="G278" t="s">
        <v>3715</v>
      </c>
      <c r="H278" t="s">
        <v>3716</v>
      </c>
      <c r="I278" t="s">
        <v>3717</v>
      </c>
      <c r="J278" t="s">
        <v>3718</v>
      </c>
      <c r="K278" t="s">
        <v>3719</v>
      </c>
    </row>
    <row r="279" spans="1:27">
      <c r="A279" t="s">
        <v>5799</v>
      </c>
      <c r="C279" t="s">
        <v>4328</v>
      </c>
      <c r="D279" t="s">
        <v>4332</v>
      </c>
      <c r="E279" t="s">
        <v>4333</v>
      </c>
      <c r="F279" t="s">
        <v>4334</v>
      </c>
      <c r="G279" t="s">
        <v>4335</v>
      </c>
      <c r="H279" t="s">
        <v>4336</v>
      </c>
      <c r="I279" t="s">
        <v>4337</v>
      </c>
      <c r="J279" t="s">
        <v>4338</v>
      </c>
    </row>
    <row r="280" spans="1:27">
      <c r="A280" t="s">
        <v>5800</v>
      </c>
      <c r="C280" t="s">
        <v>5237</v>
      </c>
      <c r="D280" t="s">
        <v>5239</v>
      </c>
      <c r="E280" t="s">
        <v>5240</v>
      </c>
      <c r="F280" t="s">
        <v>5241</v>
      </c>
      <c r="G280" t="s">
        <v>5242</v>
      </c>
      <c r="H280" t="s">
        <v>5243</v>
      </c>
      <c r="I280" t="s">
        <v>5244</v>
      </c>
      <c r="J280" t="s">
        <v>5245</v>
      </c>
    </row>
    <row r="281" spans="1:27">
      <c r="A281" t="s">
        <v>5801</v>
      </c>
      <c r="C281" t="s">
        <v>3622</v>
      </c>
      <c r="D281" t="s">
        <v>3628</v>
      </c>
      <c r="E281" t="s">
        <v>3629</v>
      </c>
      <c r="F281" t="s">
        <v>3631</v>
      </c>
      <c r="G281" t="s">
        <v>3632</v>
      </c>
      <c r="H281" t="s">
        <v>3633</v>
      </c>
      <c r="I281" t="s">
        <v>3634</v>
      </c>
      <c r="J281" t="s">
        <v>3635</v>
      </c>
    </row>
    <row r="282" spans="1:27">
      <c r="A282" t="s">
        <v>5802</v>
      </c>
      <c r="C282" t="s">
        <v>5299</v>
      </c>
      <c r="D282" t="s">
        <v>5305</v>
      </c>
      <c r="E282" t="s">
        <v>5306</v>
      </c>
      <c r="F282" t="s">
        <v>5307</v>
      </c>
      <c r="G282" t="s">
        <v>5308</v>
      </c>
    </row>
    <row r="283" spans="1:27">
      <c r="A283" t="s">
        <v>5803</v>
      </c>
      <c r="C283" t="s">
        <v>5319</v>
      </c>
      <c r="D283" t="s">
        <v>5325</v>
      </c>
      <c r="E283" t="s">
        <v>5326</v>
      </c>
      <c r="F283" t="s">
        <v>5327</v>
      </c>
      <c r="G283" t="s">
        <v>5328</v>
      </c>
      <c r="H283" t="s">
        <v>5329</v>
      </c>
    </row>
    <row r="284" spans="1:27">
      <c r="A284" t="s">
        <v>5804</v>
      </c>
      <c r="C284" t="s">
        <v>4961</v>
      </c>
      <c r="D284" t="s">
        <v>4967</v>
      </c>
      <c r="E284" t="s">
        <v>4968</v>
      </c>
      <c r="F284" t="s">
        <v>4969</v>
      </c>
      <c r="G284" t="s">
        <v>4970</v>
      </c>
      <c r="H284" t="s">
        <v>4971</v>
      </c>
    </row>
    <row r="285" spans="1:27">
      <c r="A285" t="s">
        <v>5805</v>
      </c>
      <c r="C285" t="s">
        <v>2221</v>
      </c>
      <c r="D285" t="s">
        <v>2226</v>
      </c>
      <c r="E285" t="s">
        <v>2228</v>
      </c>
      <c r="F285" t="s">
        <v>2230</v>
      </c>
      <c r="G285" t="s">
        <v>2231</v>
      </c>
      <c r="H285" t="s">
        <v>2233</v>
      </c>
      <c r="I285" t="s">
        <v>2235</v>
      </c>
      <c r="J285" t="s">
        <v>2236</v>
      </c>
      <c r="K285" t="s">
        <v>2238</v>
      </c>
      <c r="L285" t="s">
        <v>2240</v>
      </c>
      <c r="M285" t="s">
        <v>2242</v>
      </c>
      <c r="N285" t="s">
        <v>2243</v>
      </c>
    </row>
    <row r="286" spans="1:27">
      <c r="A286" t="s">
        <v>5806</v>
      </c>
      <c r="C286" t="s">
        <v>4951</v>
      </c>
      <c r="D286" t="s">
        <v>4953</v>
      </c>
      <c r="E286" t="s">
        <v>4954</v>
      </c>
      <c r="F286" t="s">
        <v>4955</v>
      </c>
      <c r="G286" t="s">
        <v>4956</v>
      </c>
      <c r="H286" t="s">
        <v>4957</v>
      </c>
      <c r="I286" t="s">
        <v>4958</v>
      </c>
      <c r="J286" t="s">
        <v>4959</v>
      </c>
      <c r="K286" t="s">
        <v>4960</v>
      </c>
    </row>
    <row r="287" spans="1:27">
      <c r="A287" t="s">
        <v>5807</v>
      </c>
      <c r="C287" t="s">
        <v>4941</v>
      </c>
      <c r="D287" t="s">
        <v>4943</v>
      </c>
      <c r="E287" t="s">
        <v>4944</v>
      </c>
      <c r="F287" t="s">
        <v>4945</v>
      </c>
      <c r="G287" t="s">
        <v>4946</v>
      </c>
      <c r="H287" t="s">
        <v>4947</v>
      </c>
      <c r="I287" t="s">
        <v>4948</v>
      </c>
      <c r="J287" t="s">
        <v>4949</v>
      </c>
      <c r="K287" t="s">
        <v>4950</v>
      </c>
    </row>
    <row r="288" spans="1:27">
      <c r="A288" t="s">
        <v>5808</v>
      </c>
      <c r="C288" t="s">
        <v>4619</v>
      </c>
      <c r="D288" t="s">
        <v>4625</v>
      </c>
      <c r="E288" t="s">
        <v>4626</v>
      </c>
      <c r="F288" t="s">
        <v>4627</v>
      </c>
      <c r="G288" t="s">
        <v>4628</v>
      </c>
    </row>
    <row r="289" spans="1:14">
      <c r="A289" t="s">
        <v>5809</v>
      </c>
      <c r="C289" t="s">
        <v>4417</v>
      </c>
      <c r="D289" t="s">
        <v>4423</v>
      </c>
      <c r="E289" t="s">
        <v>4424</v>
      </c>
      <c r="F289" t="s">
        <v>4425</v>
      </c>
      <c r="G289" t="s">
        <v>4426</v>
      </c>
      <c r="H289" t="s">
        <v>4427</v>
      </c>
      <c r="I289" t="s">
        <v>4428</v>
      </c>
      <c r="J289" t="s">
        <v>4429</v>
      </c>
      <c r="K289" t="s">
        <v>4430</v>
      </c>
    </row>
    <row r="290" spans="1:14">
      <c r="A290" t="s">
        <v>5810</v>
      </c>
      <c r="C290" t="s">
        <v>2088</v>
      </c>
      <c r="D290" t="s">
        <v>2094</v>
      </c>
      <c r="E290" t="s">
        <v>2095</v>
      </c>
      <c r="F290" t="s">
        <v>2096</v>
      </c>
      <c r="G290" t="s">
        <v>2097</v>
      </c>
      <c r="H290" t="s">
        <v>2099</v>
      </c>
      <c r="I290" t="s">
        <v>2101</v>
      </c>
      <c r="J290" t="s">
        <v>2102</v>
      </c>
      <c r="K290" t="s">
        <v>2104</v>
      </c>
      <c r="L290" t="s">
        <v>2106</v>
      </c>
      <c r="M290" t="s">
        <v>2108</v>
      </c>
      <c r="N290" t="s">
        <v>2110</v>
      </c>
    </row>
    <row r="291" spans="1:14">
      <c r="A291" t="s">
        <v>5811</v>
      </c>
      <c r="C291" t="s">
        <v>2198</v>
      </c>
      <c r="D291" t="s">
        <v>2204</v>
      </c>
      <c r="E291" t="s">
        <v>2206</v>
      </c>
      <c r="F291" t="s">
        <v>2208</v>
      </c>
      <c r="G291" t="s">
        <v>2209</v>
      </c>
      <c r="H291" t="s">
        <v>2211</v>
      </c>
      <c r="I291" t="s">
        <v>2212</v>
      </c>
      <c r="J291" t="s">
        <v>2214</v>
      </c>
      <c r="K291" t="s">
        <v>2215</v>
      </c>
      <c r="L291" t="s">
        <v>2217</v>
      </c>
      <c r="M291" t="s">
        <v>2218</v>
      </c>
      <c r="N291" t="s">
        <v>2220</v>
      </c>
    </row>
    <row r="292" spans="1:14">
      <c r="A292" t="s">
        <v>5812</v>
      </c>
      <c r="C292" t="s">
        <v>1489</v>
      </c>
      <c r="D292" t="s">
        <v>1493</v>
      </c>
      <c r="E292" t="s">
        <v>1504</v>
      </c>
      <c r="F292" t="s">
        <v>1505</v>
      </c>
      <c r="G292" t="s">
        <v>1506</v>
      </c>
      <c r="H292" t="s">
        <v>1507</v>
      </c>
    </row>
    <row r="293" spans="1:14">
      <c r="A293" t="s">
        <v>5813</v>
      </c>
      <c r="C293" t="s">
        <v>1494</v>
      </c>
      <c r="D293" t="s">
        <v>1508</v>
      </c>
      <c r="E293" t="s">
        <v>1509</v>
      </c>
      <c r="F293" t="s">
        <v>1510</v>
      </c>
      <c r="G293" t="s">
        <v>1511</v>
      </c>
    </row>
    <row r="294" spans="1:14">
      <c r="A294" t="s">
        <v>5814</v>
      </c>
      <c r="C294" t="s">
        <v>1496</v>
      </c>
      <c r="D294" t="s">
        <v>1498</v>
      </c>
      <c r="E294" t="s">
        <v>1499</v>
      </c>
      <c r="F294" t="s">
        <v>1500</v>
      </c>
      <c r="G294" t="s">
        <v>1501</v>
      </c>
      <c r="H294" t="s">
        <v>1502</v>
      </c>
      <c r="I294" t="s">
        <v>1503</v>
      </c>
    </row>
    <row r="295" spans="1:14">
      <c r="A295" t="s">
        <v>5815</v>
      </c>
      <c r="C295" t="s">
        <v>2178</v>
      </c>
      <c r="D295" t="s">
        <v>2184</v>
      </c>
      <c r="E295" t="s">
        <v>2186</v>
      </c>
      <c r="F295" t="s">
        <v>2188</v>
      </c>
      <c r="G295" t="s">
        <v>2189</v>
      </c>
      <c r="H295" t="s">
        <v>2191</v>
      </c>
      <c r="I295" t="s">
        <v>2192</v>
      </c>
      <c r="J295" t="s">
        <v>2193</v>
      </c>
      <c r="K295" t="s">
        <v>2194</v>
      </c>
      <c r="L295" t="s">
        <v>2195</v>
      </c>
      <c r="M295" t="s">
        <v>2196</v>
      </c>
      <c r="N295" t="s">
        <v>2197</v>
      </c>
    </row>
    <row r="296" spans="1:14">
      <c r="A296" t="s">
        <v>5816</v>
      </c>
      <c r="C296" t="s">
        <v>2135</v>
      </c>
      <c r="D296" t="s">
        <v>2141</v>
      </c>
      <c r="E296" t="s">
        <v>2143</v>
      </c>
      <c r="F296" t="s">
        <v>2145</v>
      </c>
      <c r="G296" t="s">
        <v>2147</v>
      </c>
      <c r="H296" t="s">
        <v>2148</v>
      </c>
      <c r="I296" t="s">
        <v>2149</v>
      </c>
      <c r="J296" t="s">
        <v>2150</v>
      </c>
      <c r="K296" t="s">
        <v>2151</v>
      </c>
      <c r="L296" t="s">
        <v>2152</v>
      </c>
      <c r="M296" t="s">
        <v>2153</v>
      </c>
    </row>
    <row r="297" spans="1:14">
      <c r="A297" t="s">
        <v>5817</v>
      </c>
      <c r="C297" t="s">
        <v>4972</v>
      </c>
      <c r="D297" t="s">
        <v>4977</v>
      </c>
      <c r="E297" t="s">
        <v>4978</v>
      </c>
      <c r="F297" t="s">
        <v>4979</v>
      </c>
      <c r="G297" t="s">
        <v>4980</v>
      </c>
      <c r="H297" t="s">
        <v>4981</v>
      </c>
      <c r="I297" t="s">
        <v>4982</v>
      </c>
      <c r="J297" t="s">
        <v>4983</v>
      </c>
      <c r="K297" t="s">
        <v>4984</v>
      </c>
    </row>
    <row r="298" spans="1:14">
      <c r="A298" t="s">
        <v>5818</v>
      </c>
      <c r="C298" t="s">
        <v>815</v>
      </c>
      <c r="D298" t="s">
        <v>821</v>
      </c>
      <c r="E298" t="s">
        <v>822</v>
      </c>
      <c r="F298" t="s">
        <v>823</v>
      </c>
      <c r="G298" t="s">
        <v>824</v>
      </c>
      <c r="H298" t="s">
        <v>825</v>
      </c>
      <c r="I298" t="s">
        <v>826</v>
      </c>
      <c r="J298" t="s">
        <v>827</v>
      </c>
    </row>
    <row r="299" spans="1:14">
      <c r="A299" t="s">
        <v>5819</v>
      </c>
      <c r="C299" t="s">
        <v>2532</v>
      </c>
      <c r="D299" t="s">
        <v>2549</v>
      </c>
      <c r="E299" t="s">
        <v>2550</v>
      </c>
      <c r="F299" t="s">
        <v>2551</v>
      </c>
      <c r="G299" t="s">
        <v>2552</v>
      </c>
      <c r="H299" t="s">
        <v>2553</v>
      </c>
      <c r="I299" t="s">
        <v>2554</v>
      </c>
      <c r="J299" t="s">
        <v>2555</v>
      </c>
    </row>
    <row r="300" spans="1:14">
      <c r="A300" t="s">
        <v>5820</v>
      </c>
      <c r="C300" t="s">
        <v>2539</v>
      </c>
      <c r="D300" t="s">
        <v>2542</v>
      </c>
      <c r="E300" t="s">
        <v>2543</v>
      </c>
      <c r="F300" t="s">
        <v>2544</v>
      </c>
      <c r="G300" t="s">
        <v>2545</v>
      </c>
      <c r="H300" t="s">
        <v>2546</v>
      </c>
      <c r="I300" t="s">
        <v>2547</v>
      </c>
      <c r="J300" t="s">
        <v>2548</v>
      </c>
      <c r="K300" t="s">
        <v>2556</v>
      </c>
    </row>
    <row r="301" spans="1:14">
      <c r="A301" t="s">
        <v>5821</v>
      </c>
      <c r="C301" t="s">
        <v>903</v>
      </c>
      <c r="D301" t="s">
        <v>905</v>
      </c>
      <c r="E301" t="s">
        <v>906</v>
      </c>
      <c r="F301" t="s">
        <v>907</v>
      </c>
      <c r="G301" t="s">
        <v>908</v>
      </c>
      <c r="H301" t="s">
        <v>909</v>
      </c>
      <c r="I301" t="s">
        <v>910</v>
      </c>
      <c r="J301" t="s">
        <v>918</v>
      </c>
    </row>
    <row r="302" spans="1:14">
      <c r="A302" t="s">
        <v>5822</v>
      </c>
      <c r="C302" t="s">
        <v>1239</v>
      </c>
      <c r="D302" t="s">
        <v>1245</v>
      </c>
      <c r="E302" t="s">
        <v>1246</v>
      </c>
      <c r="F302" t="s">
        <v>1247</v>
      </c>
      <c r="G302" t="s">
        <v>1248</v>
      </c>
      <c r="H302" t="s">
        <v>1249</v>
      </c>
    </row>
    <row r="303" spans="1:14">
      <c r="A303" t="s">
        <v>5823</v>
      </c>
      <c r="C303" t="s">
        <v>1470</v>
      </c>
      <c r="D303" t="s">
        <v>1481</v>
      </c>
      <c r="E303" t="s">
        <v>1482</v>
      </c>
      <c r="F303" t="s">
        <v>1483</v>
      </c>
      <c r="G303" t="s">
        <v>1484</v>
      </c>
      <c r="H303" t="s">
        <v>1485</v>
      </c>
      <c r="I303" t="s">
        <v>1486</v>
      </c>
    </row>
    <row r="304" spans="1:14">
      <c r="A304" t="s">
        <v>5824</v>
      </c>
      <c r="C304" t="s">
        <v>4742</v>
      </c>
      <c r="D304" t="s">
        <v>4748</v>
      </c>
      <c r="E304" t="s">
        <v>4749</v>
      </c>
      <c r="F304" t="s">
        <v>4750</v>
      </c>
    </row>
    <row r="305" spans="1:14">
      <c r="A305" t="s">
        <v>5825</v>
      </c>
      <c r="C305" t="s">
        <v>3793</v>
      </c>
      <c r="D305" t="s">
        <v>3800</v>
      </c>
      <c r="E305" t="s">
        <v>3801</v>
      </c>
      <c r="F305" t="s">
        <v>3802</v>
      </c>
      <c r="G305" t="s">
        <v>3803</v>
      </c>
      <c r="H305" t="s">
        <v>3804</v>
      </c>
      <c r="I305" t="s">
        <v>3805</v>
      </c>
      <c r="J305" t="s">
        <v>3806</v>
      </c>
    </row>
    <row r="306" spans="1:14">
      <c r="A306" t="s">
        <v>5826</v>
      </c>
      <c r="C306" t="s">
        <v>519</v>
      </c>
      <c r="D306" t="s">
        <v>521</v>
      </c>
      <c r="E306" t="s">
        <v>522</v>
      </c>
      <c r="F306" t="s">
        <v>523</v>
      </c>
      <c r="G306" t="s">
        <v>524</v>
      </c>
      <c r="H306" t="s">
        <v>525</v>
      </c>
      <c r="I306" t="s">
        <v>533</v>
      </c>
    </row>
    <row r="307" spans="1:14">
      <c r="A307" t="s">
        <v>5827</v>
      </c>
      <c r="C307" t="s">
        <v>3227</v>
      </c>
      <c r="D307" t="s">
        <v>3248</v>
      </c>
      <c r="E307" t="s">
        <v>3260</v>
      </c>
      <c r="F307" t="s">
        <v>3272</v>
      </c>
      <c r="G307" t="s">
        <v>3285</v>
      </c>
      <c r="H307" t="s">
        <v>3289</v>
      </c>
      <c r="I307" t="s">
        <v>3290</v>
      </c>
      <c r="J307" t="s">
        <v>3291</v>
      </c>
    </row>
    <row r="308" spans="1:14">
      <c r="A308" t="s">
        <v>5828</v>
      </c>
      <c r="C308" t="s">
        <v>3233</v>
      </c>
      <c r="D308" t="s">
        <v>3236</v>
      </c>
      <c r="E308" t="s">
        <v>3237</v>
      </c>
      <c r="F308" t="s">
        <v>3238</v>
      </c>
      <c r="G308" t="s">
        <v>3239</v>
      </c>
      <c r="H308" t="s">
        <v>3240</v>
      </c>
      <c r="I308" t="s">
        <v>3242</v>
      </c>
      <c r="J308" t="s">
        <v>3244</v>
      </c>
      <c r="K308" t="s">
        <v>3245</v>
      </c>
      <c r="L308" t="s">
        <v>3292</v>
      </c>
    </row>
    <row r="309" spans="1:14">
      <c r="A309" t="s">
        <v>5829</v>
      </c>
      <c r="C309" t="s">
        <v>5141</v>
      </c>
      <c r="D309" t="s">
        <v>5147</v>
      </c>
      <c r="E309" t="s">
        <v>5148</v>
      </c>
      <c r="F309" t="s">
        <v>5149</v>
      </c>
      <c r="G309" t="s">
        <v>5150</v>
      </c>
    </row>
    <row r="310" spans="1:14">
      <c r="A310" t="s">
        <v>5830</v>
      </c>
      <c r="C310" t="s">
        <v>5343</v>
      </c>
      <c r="D310" t="s">
        <v>5348</v>
      </c>
      <c r="E310" t="s">
        <v>5349</v>
      </c>
      <c r="F310" t="s">
        <v>5350</v>
      </c>
      <c r="G310" t="s">
        <v>5352</v>
      </c>
      <c r="H310" t="s">
        <v>5353</v>
      </c>
      <c r="I310" t="s">
        <v>5354</v>
      </c>
      <c r="J310" t="s">
        <v>5355</v>
      </c>
      <c r="K310" t="s">
        <v>5356</v>
      </c>
    </row>
    <row r="311" spans="1:14">
      <c r="A311" t="s">
        <v>5831</v>
      </c>
      <c r="C311" t="s">
        <v>3081</v>
      </c>
      <c r="D311" t="s">
        <v>3086</v>
      </c>
      <c r="E311" t="s">
        <v>3087</v>
      </c>
      <c r="F311" t="s">
        <v>3088</v>
      </c>
      <c r="G311" t="s">
        <v>3089</v>
      </c>
      <c r="H311" t="s">
        <v>3090</v>
      </c>
      <c r="I311" t="s">
        <v>3091</v>
      </c>
    </row>
    <row r="312" spans="1:14">
      <c r="A312" t="s">
        <v>5832</v>
      </c>
      <c r="C312" t="s">
        <v>2626</v>
      </c>
      <c r="D312" t="s">
        <v>2632</v>
      </c>
      <c r="E312" t="s">
        <v>2633</v>
      </c>
      <c r="F312" t="s">
        <v>2634</v>
      </c>
      <c r="G312" t="s">
        <v>2635</v>
      </c>
      <c r="H312" t="s">
        <v>2636</v>
      </c>
    </row>
    <row r="313" spans="1:14">
      <c r="A313" t="s">
        <v>5833</v>
      </c>
      <c r="C313" t="s">
        <v>1229</v>
      </c>
      <c r="D313" t="s">
        <v>1231</v>
      </c>
      <c r="E313" t="s">
        <v>1232</v>
      </c>
      <c r="F313" t="s">
        <v>1233</v>
      </c>
      <c r="G313" t="s">
        <v>1234</v>
      </c>
      <c r="H313" t="s">
        <v>1235</v>
      </c>
      <c r="I313" t="s">
        <v>1236</v>
      </c>
      <c r="J313" t="s">
        <v>1237</v>
      </c>
      <c r="K313" t="s">
        <v>1238</v>
      </c>
    </row>
    <row r="314" spans="1:14">
      <c r="A314" t="s">
        <v>5834</v>
      </c>
      <c r="C314" t="s">
        <v>1216</v>
      </c>
      <c r="D314" t="s">
        <v>1221</v>
      </c>
      <c r="E314" t="s">
        <v>1222</v>
      </c>
      <c r="F314" t="s">
        <v>1223</v>
      </c>
      <c r="G314" t="s">
        <v>1224</v>
      </c>
      <c r="H314" t="s">
        <v>1225</v>
      </c>
      <c r="I314" t="s">
        <v>1226</v>
      </c>
      <c r="J314" t="s">
        <v>1227</v>
      </c>
      <c r="K314" t="s">
        <v>1228</v>
      </c>
    </row>
    <row r="315" spans="1:14">
      <c r="A315" t="s">
        <v>5835</v>
      </c>
      <c r="C315" t="s">
        <v>5224</v>
      </c>
      <c r="D315" t="s">
        <v>5229</v>
      </c>
      <c r="E315" t="s">
        <v>5230</v>
      </c>
      <c r="F315" t="s">
        <v>5231</v>
      </c>
      <c r="G315" t="s">
        <v>5232</v>
      </c>
      <c r="H315" t="s">
        <v>5233</v>
      </c>
      <c r="I315" t="s">
        <v>5234</v>
      </c>
      <c r="J315" t="s">
        <v>5235</v>
      </c>
      <c r="K315" t="s">
        <v>5236</v>
      </c>
    </row>
    <row r="316" spans="1:14">
      <c r="A316" t="s">
        <v>5836</v>
      </c>
      <c r="C316" t="s">
        <v>4339</v>
      </c>
      <c r="D316" t="s">
        <v>4345</v>
      </c>
      <c r="E316" t="s">
        <v>4347</v>
      </c>
      <c r="F316" t="s">
        <v>4349</v>
      </c>
      <c r="G316" t="s">
        <v>4350</v>
      </c>
      <c r="H316" t="s">
        <v>4352</v>
      </c>
      <c r="I316" t="s">
        <v>4354</v>
      </c>
      <c r="J316" t="s">
        <v>4356</v>
      </c>
      <c r="K316" t="s">
        <v>4357</v>
      </c>
      <c r="L316" t="s">
        <v>4359</v>
      </c>
      <c r="M316" t="s">
        <v>4360</v>
      </c>
      <c r="N316" t="s">
        <v>4361</v>
      </c>
    </row>
    <row r="317" spans="1:14">
      <c r="A317" t="s">
        <v>5837</v>
      </c>
      <c r="C317" t="s">
        <v>2155</v>
      </c>
      <c r="D317" t="s">
        <v>2161</v>
      </c>
      <c r="E317" t="s">
        <v>2163</v>
      </c>
      <c r="F317" t="s">
        <v>2164</v>
      </c>
      <c r="G317" t="s">
        <v>2166</v>
      </c>
      <c r="H317" t="s">
        <v>2168</v>
      </c>
      <c r="I317" t="s">
        <v>2170</v>
      </c>
      <c r="J317" t="s">
        <v>2172</v>
      </c>
      <c r="K317" t="s">
        <v>2173</v>
      </c>
      <c r="L317" t="s">
        <v>2174</v>
      </c>
      <c r="M317" t="s">
        <v>2175</v>
      </c>
      <c r="N317" t="s">
        <v>2176</v>
      </c>
    </row>
    <row r="318" spans="1:14">
      <c r="A318" t="s">
        <v>5838</v>
      </c>
      <c r="C318" t="s">
        <v>2112</v>
      </c>
      <c r="D318" t="s">
        <v>2118</v>
      </c>
      <c r="E318" t="s">
        <v>2120</v>
      </c>
      <c r="F318" t="s">
        <v>2121</v>
      </c>
      <c r="G318" t="s">
        <v>2122</v>
      </c>
      <c r="H318" t="s">
        <v>2124</v>
      </c>
      <c r="I318" t="s">
        <v>2126</v>
      </c>
      <c r="J318" t="s">
        <v>2127</v>
      </c>
      <c r="K318" t="s">
        <v>2129</v>
      </c>
      <c r="L318" t="s">
        <v>2131</v>
      </c>
      <c r="M318" t="s">
        <v>2132</v>
      </c>
      <c r="N318" t="s">
        <v>2133</v>
      </c>
    </row>
    <row r="319" spans="1:14">
      <c r="A319" t="s">
        <v>5839</v>
      </c>
      <c r="C319" t="s">
        <v>4244</v>
      </c>
      <c r="D319" t="s">
        <v>4245</v>
      </c>
      <c r="E319" t="s">
        <v>4246</v>
      </c>
      <c r="F319" t="s">
        <v>4247</v>
      </c>
      <c r="G319" t="s">
        <v>4248</v>
      </c>
      <c r="H319" t="s">
        <v>4249</v>
      </c>
      <c r="I319" t="s">
        <v>4250</v>
      </c>
      <c r="J319" t="s">
        <v>4251</v>
      </c>
      <c r="K319" t="s">
        <v>4252</v>
      </c>
    </row>
    <row r="320" spans="1:14">
      <c r="A320" t="s">
        <v>5840</v>
      </c>
      <c r="C320" t="s">
        <v>1349</v>
      </c>
      <c r="D320" t="s">
        <v>1356</v>
      </c>
      <c r="E320" t="s">
        <v>1358</v>
      </c>
      <c r="F320" t="s">
        <v>1359</v>
      </c>
      <c r="G320" t="s">
        <v>1360</v>
      </c>
      <c r="H320" t="s">
        <v>1362</v>
      </c>
      <c r="I320" t="s">
        <v>1364</v>
      </c>
      <c r="J320" t="s">
        <v>1365</v>
      </c>
      <c r="K320" t="s">
        <v>1367</v>
      </c>
      <c r="L320" t="s">
        <v>1368</v>
      </c>
      <c r="M320" t="s">
        <v>1369</v>
      </c>
      <c r="N320" t="s">
        <v>1371</v>
      </c>
    </row>
    <row r="321" spans="1:28">
      <c r="A321" t="s">
        <v>5841</v>
      </c>
      <c r="C321" t="s">
        <v>3509</v>
      </c>
      <c r="D321" t="s">
        <v>3513</v>
      </c>
      <c r="E321" t="s">
        <v>3514</v>
      </c>
      <c r="F321" t="s">
        <v>3515</v>
      </c>
      <c r="G321" t="s">
        <v>3516</v>
      </c>
      <c r="H321" t="s">
        <v>3517</v>
      </c>
      <c r="I321" t="s">
        <v>3518</v>
      </c>
      <c r="J321" t="s">
        <v>3519</v>
      </c>
    </row>
    <row r="322" spans="1:28">
      <c r="A322" t="s">
        <v>5842</v>
      </c>
      <c r="C322" t="s">
        <v>1568</v>
      </c>
      <c r="D322" t="s">
        <v>1570</v>
      </c>
      <c r="E322" t="s">
        <v>1571</v>
      </c>
      <c r="F322" t="s">
        <v>1572</v>
      </c>
      <c r="G322" t="s">
        <v>1573</v>
      </c>
      <c r="H322" t="s">
        <v>1574</v>
      </c>
      <c r="I322" t="s">
        <v>1575</v>
      </c>
      <c r="J322" t="s">
        <v>1576</v>
      </c>
      <c r="K322" t="s">
        <v>1577</v>
      </c>
      <c r="L322" t="s">
        <v>1578</v>
      </c>
      <c r="M322" t="s">
        <v>1604</v>
      </c>
    </row>
    <row r="323" spans="1:28">
      <c r="A323" t="s">
        <v>5843</v>
      </c>
      <c r="C323" t="s">
        <v>1563</v>
      </c>
      <c r="D323" t="s">
        <v>1579</v>
      </c>
      <c r="E323" t="s">
        <v>1580</v>
      </c>
      <c r="F323" t="s">
        <v>1581</v>
      </c>
      <c r="G323" t="s">
        <v>1582</v>
      </c>
      <c r="H323" t="s">
        <v>1583</v>
      </c>
      <c r="I323" t="s">
        <v>1584</v>
      </c>
      <c r="J323" t="s">
        <v>1585</v>
      </c>
      <c r="K323" t="s">
        <v>1586</v>
      </c>
      <c r="L323" t="s">
        <v>1587</v>
      </c>
      <c r="M323" t="s">
        <v>1588</v>
      </c>
      <c r="N323" t="s">
        <v>1589</v>
      </c>
      <c r="O323" t="s">
        <v>1590</v>
      </c>
      <c r="P323" t="s">
        <v>1591</v>
      </c>
      <c r="Q323" t="s">
        <v>1592</v>
      </c>
      <c r="R323" t="s">
        <v>1593</v>
      </c>
      <c r="S323" t="s">
        <v>1594</v>
      </c>
      <c r="T323" t="s">
        <v>1595</v>
      </c>
      <c r="U323" t="s">
        <v>1596</v>
      </c>
      <c r="V323" t="s">
        <v>1597</v>
      </c>
      <c r="W323" t="s">
        <v>1598</v>
      </c>
      <c r="X323" t="s">
        <v>1599</v>
      </c>
      <c r="Y323" t="s">
        <v>1600</v>
      </c>
      <c r="Z323" t="s">
        <v>1601</v>
      </c>
      <c r="AA323" t="s">
        <v>1602</v>
      </c>
      <c r="AB323" t="s">
        <v>1603</v>
      </c>
    </row>
    <row r="324" spans="1:28">
      <c r="A324" t="s">
        <v>5844</v>
      </c>
      <c r="C324" t="s">
        <v>5034</v>
      </c>
      <c r="D324" t="s">
        <v>5040</v>
      </c>
      <c r="E324" t="s">
        <v>5041</v>
      </c>
      <c r="F324" t="s">
        <v>5042</v>
      </c>
      <c r="G324" t="s">
        <v>5043</v>
      </c>
      <c r="H324" t="s">
        <v>5044</v>
      </c>
      <c r="I324" t="s">
        <v>5045</v>
      </c>
      <c r="J324" t="s">
        <v>5046</v>
      </c>
      <c r="K324" t="s">
        <v>5047</v>
      </c>
      <c r="L324" t="s">
        <v>5048</v>
      </c>
      <c r="M324" t="s">
        <v>5049</v>
      </c>
      <c r="N324" t="s">
        <v>5050</v>
      </c>
      <c r="O324" t="s">
        <v>5051</v>
      </c>
    </row>
    <row r="325" spans="1:28">
      <c r="A325" t="s">
        <v>5845</v>
      </c>
      <c r="C325" t="s">
        <v>4392</v>
      </c>
      <c r="D325" t="s">
        <v>4398</v>
      </c>
      <c r="E325" t="s">
        <v>4399</v>
      </c>
      <c r="F325" t="s">
        <v>4400</v>
      </c>
      <c r="G325" t="s">
        <v>4401</v>
      </c>
    </row>
    <row r="326" spans="1:28">
      <c r="A326" t="s">
        <v>5846</v>
      </c>
      <c r="C326" t="s">
        <v>4088</v>
      </c>
      <c r="D326" t="s">
        <v>4094</v>
      </c>
      <c r="E326" t="s">
        <v>4095</v>
      </c>
      <c r="F326" t="s">
        <v>4096</v>
      </c>
      <c r="G326" t="s">
        <v>4097</v>
      </c>
      <c r="H326" t="s">
        <v>4098</v>
      </c>
    </row>
    <row r="327" spans="1:28">
      <c r="A327" t="s">
        <v>5847</v>
      </c>
      <c r="C327" t="s">
        <v>3953</v>
      </c>
      <c r="D327" t="s">
        <v>3959</v>
      </c>
      <c r="E327" t="s">
        <v>3960</v>
      </c>
      <c r="F327" t="s">
        <v>3961</v>
      </c>
      <c r="G327" t="s">
        <v>3962</v>
      </c>
      <c r="H327" t="s">
        <v>3963</v>
      </c>
      <c r="I327" t="s">
        <v>3964</v>
      </c>
    </row>
    <row r="328" spans="1:28">
      <c r="A328" t="s">
        <v>5848</v>
      </c>
      <c r="C328" t="s">
        <v>3943</v>
      </c>
      <c r="D328" t="s">
        <v>3949</v>
      </c>
      <c r="E328" t="s">
        <v>3950</v>
      </c>
      <c r="F328" t="s">
        <v>3951</v>
      </c>
      <c r="G328" t="s">
        <v>3952</v>
      </c>
    </row>
    <row r="329" spans="1:28">
      <c r="A329" t="s">
        <v>5849</v>
      </c>
      <c r="C329" t="s">
        <v>3533</v>
      </c>
      <c r="D329" t="s">
        <v>3539</v>
      </c>
      <c r="E329" t="s">
        <v>3540</v>
      </c>
      <c r="F329" t="s">
        <v>3541</v>
      </c>
      <c r="G329" t="s">
        <v>3542</v>
      </c>
    </row>
    <row r="330" spans="1:28">
      <c r="A330" t="s">
        <v>5850</v>
      </c>
      <c r="C330" t="s">
        <v>3179</v>
      </c>
      <c r="D330" t="s">
        <v>3194</v>
      </c>
      <c r="E330" t="s">
        <v>3195</v>
      </c>
      <c r="F330" t="s">
        <v>3196</v>
      </c>
      <c r="G330" t="s">
        <v>3197</v>
      </c>
      <c r="H330" t="s">
        <v>3198</v>
      </c>
      <c r="I330" t="s">
        <v>3199</v>
      </c>
      <c r="J330" t="s">
        <v>3200</v>
      </c>
    </row>
    <row r="331" spans="1:28">
      <c r="A331" t="s">
        <v>5851</v>
      </c>
      <c r="C331" t="s">
        <v>3185</v>
      </c>
      <c r="D331" t="s">
        <v>3188</v>
      </c>
      <c r="E331" t="s">
        <v>3189</v>
      </c>
      <c r="F331" t="s">
        <v>3190</v>
      </c>
      <c r="G331" t="s">
        <v>3191</v>
      </c>
      <c r="H331" t="s">
        <v>3192</v>
      </c>
      <c r="I331" t="s">
        <v>3193</v>
      </c>
      <c r="J331" t="s">
        <v>3201</v>
      </c>
    </row>
    <row r="332" spans="1:28">
      <c r="A332" t="s">
        <v>5852</v>
      </c>
      <c r="C332" t="s">
        <v>4164</v>
      </c>
      <c r="D332" t="s">
        <v>4180</v>
      </c>
      <c r="E332" t="s">
        <v>4192</v>
      </c>
      <c r="F332" t="s">
        <v>4203</v>
      </c>
      <c r="G332" t="s">
        <v>4214</v>
      </c>
      <c r="H332" t="s">
        <v>4222</v>
      </c>
      <c r="I332" t="s">
        <v>4223</v>
      </c>
      <c r="J332" t="s">
        <v>4224</v>
      </c>
      <c r="K332" t="s">
        <v>4225</v>
      </c>
    </row>
    <row r="333" spans="1:28">
      <c r="A333" t="s">
        <v>5853</v>
      </c>
      <c r="C333" t="s">
        <v>403</v>
      </c>
      <c r="D333" t="s">
        <v>409</v>
      </c>
      <c r="E333" t="s">
        <v>410</v>
      </c>
      <c r="F333" t="s">
        <v>411</v>
      </c>
      <c r="G333" t="s">
        <v>419</v>
      </c>
      <c r="H333" t="s">
        <v>424</v>
      </c>
      <c r="I333" t="s">
        <v>425</v>
      </c>
      <c r="J333" t="s">
        <v>426</v>
      </c>
      <c r="K333" t="s">
        <v>427</v>
      </c>
      <c r="L333" t="s">
        <v>428</v>
      </c>
      <c r="M333" t="s">
        <v>429</v>
      </c>
      <c r="N333" t="s">
        <v>430</v>
      </c>
    </row>
    <row r="334" spans="1:28">
      <c r="A334" t="s">
        <v>5854</v>
      </c>
      <c r="C334" t="s">
        <v>479</v>
      </c>
      <c r="D334" t="s">
        <v>482</v>
      </c>
      <c r="E334" t="s">
        <v>483</v>
      </c>
      <c r="F334" t="s">
        <v>484</v>
      </c>
      <c r="G334" t="s">
        <v>485</v>
      </c>
      <c r="H334" t="s">
        <v>486</v>
      </c>
      <c r="I334" t="s">
        <v>487</v>
      </c>
      <c r="J334" t="s">
        <v>488</v>
      </c>
      <c r="K334" t="s">
        <v>490</v>
      </c>
      <c r="L334" t="s">
        <v>491</v>
      </c>
    </row>
    <row r="335" spans="1:28">
      <c r="A335" t="s">
        <v>5855</v>
      </c>
      <c r="C335" t="s">
        <v>564</v>
      </c>
      <c r="D335" t="s">
        <v>569</v>
      </c>
      <c r="E335" t="s">
        <v>570</v>
      </c>
      <c r="F335" t="s">
        <v>571</v>
      </c>
      <c r="G335" t="s">
        <v>572</v>
      </c>
      <c r="H335" t="s">
        <v>573</v>
      </c>
      <c r="I335" t="s">
        <v>574</v>
      </c>
      <c r="J335" t="s">
        <v>575</v>
      </c>
      <c r="K335" t="s">
        <v>576</v>
      </c>
      <c r="L335" t="s">
        <v>577</v>
      </c>
      <c r="M335" t="s">
        <v>578</v>
      </c>
      <c r="N335" t="s">
        <v>579</v>
      </c>
    </row>
    <row r="336" spans="1:28">
      <c r="A336" t="s">
        <v>5856</v>
      </c>
      <c r="C336" t="s">
        <v>2876</v>
      </c>
      <c r="D336" t="s">
        <v>2881</v>
      </c>
      <c r="E336" t="s">
        <v>2882</v>
      </c>
      <c r="F336" t="s">
        <v>2883</v>
      </c>
      <c r="G336" t="s">
        <v>2884</v>
      </c>
      <c r="H336" t="s">
        <v>2885</v>
      </c>
      <c r="I336" t="s">
        <v>2886</v>
      </c>
      <c r="J336" t="s">
        <v>2887</v>
      </c>
    </row>
    <row r="337" spans="1:15">
      <c r="A337" t="s">
        <v>5857</v>
      </c>
      <c r="C337" t="s">
        <v>1633</v>
      </c>
      <c r="D337" t="s">
        <v>1651</v>
      </c>
      <c r="E337" t="s">
        <v>1660</v>
      </c>
      <c r="F337" t="s">
        <v>1661</v>
      </c>
      <c r="G337" t="s">
        <v>1662</v>
      </c>
      <c r="H337" t="s">
        <v>1663</v>
      </c>
      <c r="I337" t="s">
        <v>1664</v>
      </c>
      <c r="J337" t="s">
        <v>1665</v>
      </c>
      <c r="K337" t="s">
        <v>1666</v>
      </c>
    </row>
    <row r="338" spans="1:15">
      <c r="A338" t="s">
        <v>5858</v>
      </c>
      <c r="C338" t="s">
        <v>3591</v>
      </c>
      <c r="D338" t="s">
        <v>3596</v>
      </c>
      <c r="E338" t="s">
        <v>3597</v>
      </c>
      <c r="F338" t="s">
        <v>3598</v>
      </c>
      <c r="G338" t="s">
        <v>3603</v>
      </c>
    </row>
    <row r="339" spans="1:15">
      <c r="A339" t="s">
        <v>5859</v>
      </c>
      <c r="C339" t="s">
        <v>3977</v>
      </c>
      <c r="D339" t="s">
        <v>3978</v>
      </c>
      <c r="E339" t="s">
        <v>3980</v>
      </c>
      <c r="F339" t="s">
        <v>3982</v>
      </c>
      <c r="G339" t="s">
        <v>3983</v>
      </c>
      <c r="H339" t="s">
        <v>3984</v>
      </c>
      <c r="I339" t="s">
        <v>3985</v>
      </c>
      <c r="J339" t="s">
        <v>3986</v>
      </c>
      <c r="K339" t="s">
        <v>3987</v>
      </c>
    </row>
    <row r="340" spans="1:15">
      <c r="A340" t="s">
        <v>5860</v>
      </c>
      <c r="C340" t="s">
        <v>1667</v>
      </c>
      <c r="D340" t="s">
        <v>1671</v>
      </c>
      <c r="E340" t="s">
        <v>1672</v>
      </c>
      <c r="F340" t="s">
        <v>1673</v>
      </c>
      <c r="G340" t="s">
        <v>1674</v>
      </c>
      <c r="H340" t="s">
        <v>1675</v>
      </c>
      <c r="I340" t="s">
        <v>1689</v>
      </c>
      <c r="J340" t="s">
        <v>1690</v>
      </c>
      <c r="K340" t="s">
        <v>1691</v>
      </c>
      <c r="L340" t="s">
        <v>1692</v>
      </c>
    </row>
    <row r="341" spans="1:15">
      <c r="A341" t="s">
        <v>5861</v>
      </c>
      <c r="C341" t="s">
        <v>1676</v>
      </c>
      <c r="D341" t="s">
        <v>1678</v>
      </c>
      <c r="E341" t="s">
        <v>1679</v>
      </c>
      <c r="F341" t="s">
        <v>1680</v>
      </c>
      <c r="G341" t="s">
        <v>1681</v>
      </c>
      <c r="H341" t="s">
        <v>1682</v>
      </c>
      <c r="I341" t="s">
        <v>1683</v>
      </c>
      <c r="J341" t="s">
        <v>1684</v>
      </c>
      <c r="K341" t="s">
        <v>1685</v>
      </c>
      <c r="L341" t="s">
        <v>1686</v>
      </c>
      <c r="M341" t="s">
        <v>1687</v>
      </c>
      <c r="N341" t="s">
        <v>1693</v>
      </c>
      <c r="O341" t="s">
        <v>1694</v>
      </c>
    </row>
    <row r="342" spans="1:15">
      <c r="A342" t="s">
        <v>5862</v>
      </c>
      <c r="C342" t="s">
        <v>3829</v>
      </c>
      <c r="D342" t="s">
        <v>3832</v>
      </c>
      <c r="E342" t="s">
        <v>3833</v>
      </c>
      <c r="F342" t="s">
        <v>3834</v>
      </c>
      <c r="G342" t="s">
        <v>3835</v>
      </c>
      <c r="H342" t="s">
        <v>3836</v>
      </c>
      <c r="I342" t="s">
        <v>3837</v>
      </c>
      <c r="J342" t="s">
        <v>3838</v>
      </c>
    </row>
    <row r="343" spans="1:15">
      <c r="A343" t="s">
        <v>5863</v>
      </c>
      <c r="C343" t="s">
        <v>3693</v>
      </c>
      <c r="D343" t="s">
        <v>3696</v>
      </c>
      <c r="E343" t="s">
        <v>3697</v>
      </c>
      <c r="F343" t="s">
        <v>3698</v>
      </c>
      <c r="G343" t="s">
        <v>3699</v>
      </c>
      <c r="H343" t="s">
        <v>3700</v>
      </c>
      <c r="I343" t="s">
        <v>3701</v>
      </c>
      <c r="J343" t="s">
        <v>3702</v>
      </c>
      <c r="K343" t="s">
        <v>3703</v>
      </c>
      <c r="L343" t="s">
        <v>3704</v>
      </c>
    </row>
    <row r="344" spans="1:15">
      <c r="A344" t="s">
        <v>5864</v>
      </c>
      <c r="C344" t="s">
        <v>1731</v>
      </c>
      <c r="D344" t="s">
        <v>1734</v>
      </c>
      <c r="E344" t="s">
        <v>1735</v>
      </c>
      <c r="F344" t="s">
        <v>1736</v>
      </c>
      <c r="G344" t="s">
        <v>1737</v>
      </c>
      <c r="H344" t="s">
        <v>1738</v>
      </c>
      <c r="I344" t="s">
        <v>1739</v>
      </c>
      <c r="J344" t="s">
        <v>1740</v>
      </c>
    </row>
    <row r="345" spans="1:15">
      <c r="A345" t="s">
        <v>5865</v>
      </c>
      <c r="C345" t="s">
        <v>884</v>
      </c>
      <c r="D345" t="s">
        <v>890</v>
      </c>
      <c r="E345" t="s">
        <v>891</v>
      </c>
      <c r="F345" t="s">
        <v>893</v>
      </c>
      <c r="G345" t="s">
        <v>894</v>
      </c>
      <c r="H345" t="s">
        <v>895</v>
      </c>
      <c r="I345" t="s">
        <v>896</v>
      </c>
      <c r="J345" t="s">
        <v>897</v>
      </c>
    </row>
    <row r="346" spans="1:15">
      <c r="A346" t="s">
        <v>5866</v>
      </c>
      <c r="C346" t="s">
        <v>125</v>
      </c>
      <c r="D346" t="s">
        <v>130</v>
      </c>
      <c r="E346" t="s">
        <v>131</v>
      </c>
      <c r="F346" t="s">
        <v>132</v>
      </c>
      <c r="G346" t="s">
        <v>133</v>
      </c>
      <c r="H346" t="s">
        <v>134</v>
      </c>
      <c r="I346" t="s">
        <v>135</v>
      </c>
      <c r="J346" t="s">
        <v>136</v>
      </c>
    </row>
    <row r="347" spans="1:15">
      <c r="A347" t="s">
        <v>5867</v>
      </c>
      <c r="C347" t="s">
        <v>919</v>
      </c>
      <c r="D347" t="s">
        <v>925</v>
      </c>
      <c r="E347" t="s">
        <v>926</v>
      </c>
      <c r="F347" t="s">
        <v>927</v>
      </c>
      <c r="G347" t="s">
        <v>928</v>
      </c>
      <c r="H347" t="s">
        <v>929</v>
      </c>
      <c r="I347" t="s">
        <v>930</v>
      </c>
      <c r="J347" t="s">
        <v>931</v>
      </c>
      <c r="K347" t="s">
        <v>932</v>
      </c>
      <c r="L347" t="s">
        <v>933</v>
      </c>
    </row>
    <row r="348" spans="1:15">
      <c r="A348" t="s">
        <v>5868</v>
      </c>
      <c r="C348" t="s">
        <v>28</v>
      </c>
      <c r="D348" t="s">
        <v>35</v>
      </c>
      <c r="E348" t="s">
        <v>36</v>
      </c>
      <c r="F348" t="s">
        <v>37</v>
      </c>
      <c r="G348" t="s">
        <v>38</v>
      </c>
      <c r="H348" t="s">
        <v>39</v>
      </c>
      <c r="I348" t="s">
        <v>40</v>
      </c>
      <c r="J348" t="s">
        <v>41</v>
      </c>
    </row>
    <row r="349" spans="1:15">
      <c r="A349" t="s">
        <v>5869</v>
      </c>
      <c r="C349" t="s">
        <v>390</v>
      </c>
      <c r="D349" t="s">
        <v>395</v>
      </c>
      <c r="E349" t="s">
        <v>396</v>
      </c>
      <c r="F349" t="s">
        <v>397</v>
      </c>
      <c r="G349" t="s">
        <v>398</v>
      </c>
      <c r="H349" t="s">
        <v>399</v>
      </c>
      <c r="I349" t="s">
        <v>400</v>
      </c>
      <c r="J349" t="s">
        <v>401</v>
      </c>
      <c r="K349" t="s">
        <v>402</v>
      </c>
    </row>
    <row r="350" spans="1:15">
      <c r="A350" t="s">
        <v>5870</v>
      </c>
      <c r="C350" t="s">
        <v>660</v>
      </c>
      <c r="D350" t="s">
        <v>665</v>
      </c>
      <c r="E350" t="s">
        <v>666</v>
      </c>
      <c r="F350" t="s">
        <v>667</v>
      </c>
      <c r="G350" t="s">
        <v>668</v>
      </c>
      <c r="H350" t="s">
        <v>670</v>
      </c>
      <c r="I350" t="s">
        <v>671</v>
      </c>
      <c r="J350" t="s">
        <v>672</v>
      </c>
      <c r="K350" t="s">
        <v>673</v>
      </c>
    </row>
    <row r="351" spans="1:15">
      <c r="A351" t="s">
        <v>5871</v>
      </c>
      <c r="C351" t="s">
        <v>828</v>
      </c>
      <c r="D351" t="s">
        <v>833</v>
      </c>
      <c r="E351" t="s">
        <v>835</v>
      </c>
      <c r="F351" t="s">
        <v>836</v>
      </c>
      <c r="G351" t="s">
        <v>837</v>
      </c>
      <c r="H351" t="s">
        <v>838</v>
      </c>
      <c r="I351" t="s">
        <v>839</v>
      </c>
      <c r="J351" t="s">
        <v>840</v>
      </c>
      <c r="K351" t="s">
        <v>841</v>
      </c>
      <c r="L351" t="s">
        <v>842</v>
      </c>
    </row>
    <row r="352" spans="1:15">
      <c r="A352" t="s">
        <v>5872</v>
      </c>
      <c r="C352" t="s">
        <v>1475</v>
      </c>
      <c r="D352" t="s">
        <v>1477</v>
      </c>
      <c r="E352" t="s">
        <v>1478</v>
      </c>
      <c r="F352" t="s">
        <v>1479</v>
      </c>
      <c r="G352" t="s">
        <v>1480</v>
      </c>
      <c r="H352" t="s">
        <v>1487</v>
      </c>
      <c r="I352" t="s">
        <v>1488</v>
      </c>
    </row>
    <row r="353" spans="1:12">
      <c r="A353" t="s">
        <v>5873</v>
      </c>
      <c r="C353" t="s">
        <v>2056</v>
      </c>
      <c r="D353" t="s">
        <v>2062</v>
      </c>
      <c r="E353" t="s">
        <v>2063</v>
      </c>
      <c r="F353" t="s">
        <v>2064</v>
      </c>
      <c r="G353" t="s">
        <v>2065</v>
      </c>
      <c r="H353" t="s">
        <v>2066</v>
      </c>
      <c r="I353" t="s">
        <v>2067</v>
      </c>
      <c r="J353" t="s">
        <v>2068</v>
      </c>
      <c r="K353" t="s">
        <v>2070</v>
      </c>
    </row>
    <row r="354" spans="1:12">
      <c r="A354" t="s">
        <v>5874</v>
      </c>
      <c r="C354" t="s">
        <v>4585</v>
      </c>
      <c r="D354" t="s">
        <v>4588</v>
      </c>
      <c r="E354" t="s">
        <v>4589</v>
      </c>
      <c r="F354" t="s">
        <v>4590</v>
      </c>
      <c r="G354" t="s">
        <v>4591</v>
      </c>
      <c r="H354" t="s">
        <v>4592</v>
      </c>
      <c r="I354" t="s">
        <v>4593</v>
      </c>
      <c r="J354" t="s">
        <v>4594</v>
      </c>
      <c r="K354" t="s">
        <v>4595</v>
      </c>
      <c r="L354" t="s">
        <v>4596</v>
      </c>
    </row>
    <row r="355" spans="1:12">
      <c r="A355" t="s">
        <v>5875</v>
      </c>
      <c r="C355" t="s">
        <v>2381</v>
      </c>
      <c r="D355" t="s">
        <v>2383</v>
      </c>
      <c r="E355" t="s">
        <v>2384</v>
      </c>
      <c r="F355" t="s">
        <v>2385</v>
      </c>
      <c r="G355" t="s">
        <v>2386</v>
      </c>
      <c r="H355" t="s">
        <v>2387</v>
      </c>
      <c r="I355" t="s">
        <v>2388</v>
      </c>
      <c r="J355" t="s">
        <v>2389</v>
      </c>
      <c r="K355" t="s">
        <v>2390</v>
      </c>
    </row>
    <row r="356" spans="1:12">
      <c r="A356" t="s">
        <v>5876</v>
      </c>
      <c r="C356" t="s">
        <v>3216</v>
      </c>
      <c r="D356" t="s">
        <v>3222</v>
      </c>
      <c r="E356" t="s">
        <v>3223</v>
      </c>
      <c r="F356" t="s">
        <v>3224</v>
      </c>
      <c r="G356" t="s">
        <v>3225</v>
      </c>
      <c r="H356" t="s">
        <v>3226</v>
      </c>
    </row>
    <row r="357" spans="1:12">
      <c r="A357" t="s">
        <v>5877</v>
      </c>
      <c r="C357" t="s">
        <v>5161</v>
      </c>
      <c r="D357" t="s">
        <v>5166</v>
      </c>
      <c r="E357" t="s">
        <v>5167</v>
      </c>
      <c r="F357" t="s">
        <v>5168</v>
      </c>
      <c r="G357" t="s">
        <v>5169</v>
      </c>
      <c r="H357" t="s">
        <v>5170</v>
      </c>
      <c r="I357" t="s">
        <v>5171</v>
      </c>
      <c r="J357" t="s">
        <v>5172</v>
      </c>
      <c r="K357" t="s">
        <v>5173</v>
      </c>
      <c r="L357" t="s">
        <v>5174</v>
      </c>
    </row>
    <row r="358" spans="1:12">
      <c r="A358" t="s">
        <v>5878</v>
      </c>
      <c r="C358" t="s">
        <v>3246</v>
      </c>
      <c r="D358" t="s">
        <v>3249</v>
      </c>
      <c r="E358" t="s">
        <v>3250</v>
      </c>
      <c r="F358" t="s">
        <v>3251</v>
      </c>
      <c r="G358" t="s">
        <v>3252</v>
      </c>
      <c r="H358" t="s">
        <v>3253</v>
      </c>
      <c r="I358" t="s">
        <v>3254</v>
      </c>
      <c r="J358" t="s">
        <v>3255</v>
      </c>
      <c r="K358" t="s">
        <v>3256</v>
      </c>
      <c r="L358" t="s">
        <v>3257</v>
      </c>
    </row>
    <row r="359" spans="1:12">
      <c r="A359" t="s">
        <v>5879</v>
      </c>
      <c r="C359" t="s">
        <v>3268</v>
      </c>
      <c r="D359" t="s">
        <v>3270</v>
      </c>
      <c r="E359" t="s">
        <v>3271</v>
      </c>
      <c r="F359" t="s">
        <v>3273</v>
      </c>
      <c r="G359" t="s">
        <v>3274</v>
      </c>
      <c r="H359" t="s">
        <v>3275</v>
      </c>
      <c r="I359" t="s">
        <v>3276</v>
      </c>
      <c r="J359" t="s">
        <v>3277</v>
      </c>
    </row>
    <row r="360" spans="1:12">
      <c r="A360" t="s">
        <v>5880</v>
      </c>
      <c r="C360" t="s">
        <v>3278</v>
      </c>
      <c r="D360" t="s">
        <v>3281</v>
      </c>
      <c r="E360" t="s">
        <v>3282</v>
      </c>
      <c r="F360" t="s">
        <v>3283</v>
      </c>
      <c r="G360" t="s">
        <v>3284</v>
      </c>
      <c r="H360" t="s">
        <v>3286</v>
      </c>
      <c r="I360" t="s">
        <v>3287</v>
      </c>
      <c r="J360" t="s">
        <v>3288</v>
      </c>
    </row>
    <row r="361" spans="1:12">
      <c r="A361" t="s">
        <v>5881</v>
      </c>
      <c r="C361" t="s">
        <v>3258</v>
      </c>
      <c r="D361" t="s">
        <v>3261</v>
      </c>
      <c r="E361" t="s">
        <v>3262</v>
      </c>
      <c r="F361" t="s">
        <v>3263</v>
      </c>
      <c r="G361" t="s">
        <v>3264</v>
      </c>
      <c r="H361" t="s">
        <v>3265</v>
      </c>
      <c r="I361" t="s">
        <v>3266</v>
      </c>
      <c r="J361" t="s">
        <v>3267</v>
      </c>
    </row>
    <row r="362" spans="1:12">
      <c r="A362" t="s">
        <v>5882</v>
      </c>
      <c r="C362" t="s">
        <v>374</v>
      </c>
      <c r="D362" t="s">
        <v>381</v>
      </c>
      <c r="E362" t="s">
        <v>382</v>
      </c>
      <c r="F362" t="s">
        <v>383</v>
      </c>
      <c r="G362" t="s">
        <v>384</v>
      </c>
      <c r="H362" t="s">
        <v>385</v>
      </c>
      <c r="I362" t="s">
        <v>386</v>
      </c>
      <c r="J362" t="s">
        <v>387</v>
      </c>
      <c r="K362" t="s">
        <v>388</v>
      </c>
      <c r="L362" t="s">
        <v>389</v>
      </c>
    </row>
    <row r="363" spans="1:12">
      <c r="A363" t="s">
        <v>5883</v>
      </c>
      <c r="C363" t="s">
        <v>1045</v>
      </c>
      <c r="D363" t="s">
        <v>1049</v>
      </c>
      <c r="E363" t="s">
        <v>1050</v>
      </c>
      <c r="F363" t="s">
        <v>1051</v>
      </c>
      <c r="G363" t="s">
        <v>1052</v>
      </c>
      <c r="H363" t="s">
        <v>1053</v>
      </c>
      <c r="I363" t="s">
        <v>1054</v>
      </c>
      <c r="J363" t="s">
        <v>1055</v>
      </c>
      <c r="K363" t="s">
        <v>1056</v>
      </c>
    </row>
    <row r="364" spans="1:12">
      <c r="A364" t="s">
        <v>5884</v>
      </c>
      <c r="C364" t="s">
        <v>1279</v>
      </c>
      <c r="D364" t="s">
        <v>1282</v>
      </c>
      <c r="E364" t="s">
        <v>1284</v>
      </c>
      <c r="F364" t="s">
        <v>1285</v>
      </c>
      <c r="G364" t="s">
        <v>1286</v>
      </c>
      <c r="H364" t="s">
        <v>1287</v>
      </c>
      <c r="I364" t="s">
        <v>1288</v>
      </c>
      <c r="J364" t="s">
        <v>1289</v>
      </c>
      <c r="K364" t="s">
        <v>1290</v>
      </c>
    </row>
    <row r="365" spans="1:12">
      <c r="A365" t="s">
        <v>5885</v>
      </c>
      <c r="C365" t="s">
        <v>2914</v>
      </c>
      <c r="D365" t="s">
        <v>2916</v>
      </c>
      <c r="E365" t="s">
        <v>2917</v>
      </c>
      <c r="F365" t="s">
        <v>2918</v>
      </c>
      <c r="G365" t="s">
        <v>2919</v>
      </c>
      <c r="H365" t="s">
        <v>2920</v>
      </c>
      <c r="I365" t="s">
        <v>2921</v>
      </c>
      <c r="J365" t="s">
        <v>2922</v>
      </c>
    </row>
    <row r="366" spans="1:12">
      <c r="A366" t="s">
        <v>5886</v>
      </c>
      <c r="C366" t="s">
        <v>512</v>
      </c>
      <c r="D366" t="s">
        <v>526</v>
      </c>
      <c r="E366" t="s">
        <v>527</v>
      </c>
      <c r="F366" t="s">
        <v>528</v>
      </c>
      <c r="G366" t="s">
        <v>529</v>
      </c>
      <c r="H366" t="s">
        <v>530</v>
      </c>
      <c r="I366" t="s">
        <v>531</v>
      </c>
      <c r="J366" t="s">
        <v>532</v>
      </c>
    </row>
    <row r="367" spans="1:12">
      <c r="A367" t="s">
        <v>5887</v>
      </c>
      <c r="C367" t="s">
        <v>1338</v>
      </c>
      <c r="D367" t="s">
        <v>1343</v>
      </c>
      <c r="E367" t="s">
        <v>1344</v>
      </c>
      <c r="F367" t="s">
        <v>1345</v>
      </c>
      <c r="G367" t="s">
        <v>1346</v>
      </c>
      <c r="H367" t="s">
        <v>1347</v>
      </c>
      <c r="I367" t="s">
        <v>1348</v>
      </c>
    </row>
    <row r="368" spans="1:12">
      <c r="A368" t="s">
        <v>5888</v>
      </c>
      <c r="C368" t="s">
        <v>1921</v>
      </c>
      <c r="D368" t="s">
        <v>1927</v>
      </c>
      <c r="E368" t="s">
        <v>1928</v>
      </c>
      <c r="F368" t="s">
        <v>1929</v>
      </c>
      <c r="G368" t="s">
        <v>1930</v>
      </c>
    </row>
    <row r="369" spans="1:18">
      <c r="A369" t="s">
        <v>5889</v>
      </c>
      <c r="C369" t="s">
        <v>2923</v>
      </c>
      <c r="D369" t="s">
        <v>2929</v>
      </c>
      <c r="E369" t="s">
        <v>2930</v>
      </c>
      <c r="F369" t="s">
        <v>2931</v>
      </c>
      <c r="G369" t="s">
        <v>2932</v>
      </c>
      <c r="H369" t="s">
        <v>2933</v>
      </c>
    </row>
    <row r="370" spans="1:18">
      <c r="A370" t="s">
        <v>5890</v>
      </c>
      <c r="C370" t="s">
        <v>2336</v>
      </c>
      <c r="D370" t="s">
        <v>2338</v>
      </c>
      <c r="E370" t="s">
        <v>2340</v>
      </c>
      <c r="F370" t="s">
        <v>2341</v>
      </c>
      <c r="G370" t="s">
        <v>2342</v>
      </c>
      <c r="H370" t="s">
        <v>2343</v>
      </c>
      <c r="I370" t="s">
        <v>2344</v>
      </c>
      <c r="J370" t="s">
        <v>2345</v>
      </c>
      <c r="K370" t="s">
        <v>3820</v>
      </c>
      <c r="L370" t="s">
        <v>3822</v>
      </c>
      <c r="M370" t="s">
        <v>3823</v>
      </c>
      <c r="N370" t="s">
        <v>3824</v>
      </c>
      <c r="O370" t="s">
        <v>3825</v>
      </c>
      <c r="P370" t="s">
        <v>3826</v>
      </c>
      <c r="Q370" t="s">
        <v>3827</v>
      </c>
      <c r="R370" t="s">
        <v>3828</v>
      </c>
    </row>
    <row r="371" spans="1:18">
      <c r="A371" t="s">
        <v>5891</v>
      </c>
      <c r="C371" t="s">
        <v>2321</v>
      </c>
      <c r="D371" t="s">
        <v>2326</v>
      </c>
      <c r="E371" t="s">
        <v>2327</v>
      </c>
      <c r="F371" t="s">
        <v>2328</v>
      </c>
      <c r="G371" t="s">
        <v>2329</v>
      </c>
      <c r="H371" t="s">
        <v>2330</v>
      </c>
      <c r="I371" t="s">
        <v>2332</v>
      </c>
      <c r="J371" t="s">
        <v>2333</v>
      </c>
      <c r="K371" t="s">
        <v>2334</v>
      </c>
      <c r="L371" t="s">
        <v>2335</v>
      </c>
      <c r="M371" t="s">
        <v>5052</v>
      </c>
      <c r="N371" t="s">
        <v>5053</v>
      </c>
      <c r="O371" t="s">
        <v>5054</v>
      </c>
      <c r="P371" t="s">
        <v>5055</v>
      </c>
      <c r="Q371" t="s">
        <v>5056</v>
      </c>
      <c r="R371" t="s">
        <v>5057</v>
      </c>
    </row>
    <row r="372" spans="1:18">
      <c r="A372" t="s">
        <v>5892</v>
      </c>
      <c r="C372" t="s">
        <v>4608</v>
      </c>
      <c r="D372" t="s">
        <v>4614</v>
      </c>
      <c r="E372" t="s">
        <v>4615</v>
      </c>
      <c r="F372" t="s">
        <v>4616</v>
      </c>
      <c r="G372" t="s">
        <v>4617</v>
      </c>
      <c r="H372" t="s">
        <v>4618</v>
      </c>
    </row>
    <row r="373" spans="1:18">
      <c r="A373" t="s">
        <v>5893</v>
      </c>
      <c r="C373" t="s">
        <v>646</v>
      </c>
      <c r="D373" t="s">
        <v>653</v>
      </c>
      <c r="E373" t="s">
        <v>654</v>
      </c>
      <c r="F373" t="s">
        <v>655</v>
      </c>
      <c r="G373" t="s">
        <v>656</v>
      </c>
      <c r="H373" t="s">
        <v>657</v>
      </c>
      <c r="I373" t="s">
        <v>658</v>
      </c>
      <c r="J373" t="s">
        <v>659</v>
      </c>
    </row>
    <row r="374" spans="1:18">
      <c r="A374" t="s">
        <v>5894</v>
      </c>
      <c r="C374" t="s">
        <v>1938</v>
      </c>
      <c r="D374" t="s">
        <v>1939</v>
      </c>
      <c r="E374" t="s">
        <v>1940</v>
      </c>
      <c r="F374" t="s">
        <v>1941</v>
      </c>
      <c r="G374" t="s">
        <v>1942</v>
      </c>
      <c r="H374" t="s">
        <v>1943</v>
      </c>
      <c r="I374" t="s">
        <v>1944</v>
      </c>
      <c r="J374" t="s">
        <v>1945</v>
      </c>
      <c r="K374" t="s">
        <v>1947</v>
      </c>
    </row>
    <row r="375" spans="1:18">
      <c r="A375" t="s">
        <v>5895</v>
      </c>
      <c r="C375" t="s">
        <v>3041</v>
      </c>
      <c r="D375" t="s">
        <v>3042</v>
      </c>
      <c r="E375" t="s">
        <v>3043</v>
      </c>
      <c r="F375" t="s">
        <v>3044</v>
      </c>
      <c r="G375" t="s">
        <v>3056</v>
      </c>
      <c r="H375" t="s">
        <v>3057</v>
      </c>
      <c r="I375" t="s">
        <v>3058</v>
      </c>
      <c r="J375" t="s">
        <v>3059</v>
      </c>
      <c r="K375" t="s">
        <v>3060</v>
      </c>
    </row>
    <row r="376" spans="1:18">
      <c r="A376" t="s">
        <v>5896</v>
      </c>
      <c r="C376" t="s">
        <v>3045</v>
      </c>
      <c r="D376" t="s">
        <v>3046</v>
      </c>
      <c r="E376" t="s">
        <v>3047</v>
      </c>
      <c r="F376" t="s">
        <v>3048</v>
      </c>
      <c r="G376" t="s">
        <v>3049</v>
      </c>
      <c r="H376" t="s">
        <v>3050</v>
      </c>
      <c r="I376" t="s">
        <v>3051</v>
      </c>
      <c r="J376" t="s">
        <v>3052</v>
      </c>
    </row>
    <row r="377" spans="1:18">
      <c r="A377" t="s">
        <v>5897</v>
      </c>
      <c r="C377" t="s">
        <v>2984</v>
      </c>
      <c r="D377" t="s">
        <v>2986</v>
      </c>
      <c r="E377" t="s">
        <v>3039</v>
      </c>
      <c r="F377" t="s">
        <v>3053</v>
      </c>
      <c r="G377" t="s">
        <v>3055</v>
      </c>
      <c r="H377" t="s">
        <v>3068</v>
      </c>
      <c r="I377" t="s">
        <v>3069</v>
      </c>
      <c r="J377" t="s">
        <v>3070</v>
      </c>
      <c r="K377" t="s">
        <v>3071</v>
      </c>
    </row>
    <row r="378" spans="1:18">
      <c r="A378" t="s">
        <v>5898</v>
      </c>
      <c r="C378" t="s">
        <v>2987</v>
      </c>
      <c r="D378" t="s">
        <v>2988</v>
      </c>
      <c r="E378" t="s">
        <v>2989</v>
      </c>
      <c r="F378" t="s">
        <v>2990</v>
      </c>
      <c r="G378" t="s">
        <v>2991</v>
      </c>
      <c r="H378" t="s">
        <v>2996</v>
      </c>
      <c r="I378" t="s">
        <v>2997</v>
      </c>
      <c r="J378" t="s">
        <v>2998</v>
      </c>
      <c r="K378" t="s">
        <v>2999</v>
      </c>
      <c r="L378" t="s">
        <v>3012</v>
      </c>
      <c r="M378" t="s">
        <v>3013</v>
      </c>
      <c r="N378" t="s">
        <v>3014</v>
      </c>
    </row>
    <row r="379" spans="1:18">
      <c r="A379" t="s">
        <v>5899</v>
      </c>
      <c r="C379" t="s">
        <v>1980</v>
      </c>
      <c r="D379" t="s">
        <v>1985</v>
      </c>
      <c r="E379" t="s">
        <v>1986</v>
      </c>
      <c r="F379" t="s">
        <v>1991</v>
      </c>
    </row>
    <row r="380" spans="1:18">
      <c r="A380" t="s">
        <v>5900</v>
      </c>
      <c r="C380" t="s">
        <v>1987</v>
      </c>
      <c r="D380" t="s">
        <v>1988</v>
      </c>
      <c r="E380" t="s">
        <v>1989</v>
      </c>
      <c r="F380" t="s">
        <v>1990</v>
      </c>
    </row>
    <row r="381" spans="1:18">
      <c r="A381" t="s">
        <v>5901</v>
      </c>
      <c r="C381" t="s">
        <v>1953</v>
      </c>
      <c r="D381" t="s">
        <v>1958</v>
      </c>
      <c r="E381" t="s">
        <v>1959</v>
      </c>
      <c r="F381" t="s">
        <v>1960</v>
      </c>
      <c r="G381" t="s">
        <v>1962</v>
      </c>
    </row>
    <row r="382" spans="1:18">
      <c r="A382" t="s">
        <v>5902</v>
      </c>
      <c r="C382" t="s">
        <v>1961</v>
      </c>
      <c r="D382" t="s">
        <v>1963</v>
      </c>
      <c r="E382" t="s">
        <v>1964</v>
      </c>
      <c r="F382" t="s">
        <v>1965</v>
      </c>
    </row>
    <row r="383" spans="1:18">
      <c r="A383" t="s">
        <v>5903</v>
      </c>
      <c r="C383" t="s">
        <v>1185</v>
      </c>
      <c r="D383" t="s">
        <v>1186</v>
      </c>
      <c r="E383" t="s">
        <v>1187</v>
      </c>
      <c r="F383" t="s">
        <v>1188</v>
      </c>
    </row>
    <row r="384" spans="1:18">
      <c r="A384" t="s">
        <v>5904</v>
      </c>
      <c r="C384" t="s">
        <v>1179</v>
      </c>
      <c r="D384" t="s">
        <v>1184</v>
      </c>
      <c r="E384" t="s">
        <v>1189</v>
      </c>
      <c r="F384" t="s">
        <v>1190</v>
      </c>
      <c r="G384" t="s">
        <v>1191</v>
      </c>
    </row>
    <row r="385" spans="1:12">
      <c r="A385" t="s">
        <v>5905</v>
      </c>
      <c r="C385" t="s">
        <v>3807</v>
      </c>
      <c r="D385" t="s">
        <v>3812</v>
      </c>
      <c r="E385" t="s">
        <v>3813</v>
      </c>
      <c r="F385" t="s">
        <v>3814</v>
      </c>
      <c r="G385" t="s">
        <v>3815</v>
      </c>
      <c r="H385" t="s">
        <v>3816</v>
      </c>
      <c r="I385" t="s">
        <v>3817</v>
      </c>
      <c r="J385" t="s">
        <v>3818</v>
      </c>
      <c r="K385" t="s">
        <v>3819</v>
      </c>
    </row>
    <row r="386" spans="1:12">
      <c r="A386" t="s">
        <v>5906</v>
      </c>
      <c r="C386" t="s">
        <v>1769</v>
      </c>
      <c r="D386" t="s">
        <v>1776</v>
      </c>
      <c r="E386" t="s">
        <v>1777</v>
      </c>
      <c r="F386" t="s">
        <v>1778</v>
      </c>
      <c r="G386" t="s">
        <v>1779</v>
      </c>
      <c r="H386" t="s">
        <v>1780</v>
      </c>
      <c r="I386" t="s">
        <v>1781</v>
      </c>
      <c r="J386" t="s">
        <v>1782</v>
      </c>
    </row>
    <row r="387" spans="1:12">
      <c r="A387" t="s">
        <v>5907</v>
      </c>
      <c r="C387" t="s">
        <v>2391</v>
      </c>
      <c r="D387" t="s">
        <v>2396</v>
      </c>
      <c r="E387" t="s">
        <v>2397</v>
      </c>
      <c r="F387" t="s">
        <v>2398</v>
      </c>
      <c r="G387" t="s">
        <v>2399</v>
      </c>
      <c r="H387" t="s">
        <v>2400</v>
      </c>
      <c r="I387" t="s">
        <v>2401</v>
      </c>
    </row>
    <row r="388" spans="1:12">
      <c r="A388" t="s">
        <v>5908</v>
      </c>
      <c r="C388" t="s">
        <v>867</v>
      </c>
      <c r="D388" t="s">
        <v>872</v>
      </c>
      <c r="E388" t="s">
        <v>873</v>
      </c>
      <c r="F388" t="s">
        <v>874</v>
      </c>
      <c r="G388" t="s">
        <v>876</v>
      </c>
      <c r="H388" t="s">
        <v>877</v>
      </c>
    </row>
    <row r="389" spans="1:12">
      <c r="A389" t="s">
        <v>5909</v>
      </c>
      <c r="C389" t="s">
        <v>875</v>
      </c>
      <c r="D389" t="s">
        <v>878</v>
      </c>
      <c r="E389" t="s">
        <v>879</v>
      </c>
      <c r="F389" t="s">
        <v>880</v>
      </c>
      <c r="G389" t="s">
        <v>881</v>
      </c>
      <c r="H389" t="s">
        <v>882</v>
      </c>
      <c r="I389" t="s">
        <v>883</v>
      </c>
    </row>
    <row r="390" spans="1:12">
      <c r="A390" t="s">
        <v>5910</v>
      </c>
      <c r="C390" t="s">
        <v>4431</v>
      </c>
      <c r="D390" t="s">
        <v>4436</v>
      </c>
      <c r="E390" t="s">
        <v>4437</v>
      </c>
      <c r="F390" t="s">
        <v>4438</v>
      </c>
      <c r="G390" t="s">
        <v>4439</v>
      </c>
      <c r="H390" t="s">
        <v>4440</v>
      </c>
      <c r="I390" t="s">
        <v>4441</v>
      </c>
      <c r="J390" t="s">
        <v>4442</v>
      </c>
      <c r="K390" t="s">
        <v>4443</v>
      </c>
      <c r="L390" t="s">
        <v>4444</v>
      </c>
    </row>
    <row r="391" spans="1:12">
      <c r="A391" t="s">
        <v>5911</v>
      </c>
      <c r="C391" t="s">
        <v>158</v>
      </c>
      <c r="D391" t="s">
        <v>164</v>
      </c>
      <c r="E391" t="s">
        <v>165</v>
      </c>
      <c r="F391" t="s">
        <v>166</v>
      </c>
      <c r="G391" t="s">
        <v>167</v>
      </c>
      <c r="H391" t="s">
        <v>168</v>
      </c>
    </row>
    <row r="392" spans="1:12">
      <c r="A392" t="s">
        <v>5912</v>
      </c>
      <c r="C392" t="s">
        <v>688</v>
      </c>
      <c r="D392" t="s">
        <v>694</v>
      </c>
      <c r="E392" t="s">
        <v>695</v>
      </c>
      <c r="F392" t="s">
        <v>696</v>
      </c>
    </row>
    <row r="393" spans="1:12">
      <c r="A393" t="s">
        <v>5913</v>
      </c>
      <c r="C393" t="s">
        <v>457</v>
      </c>
      <c r="D393" t="s">
        <v>464</v>
      </c>
      <c r="E393" t="s">
        <v>465</v>
      </c>
      <c r="F393" t="s">
        <v>466</v>
      </c>
      <c r="G393" t="s">
        <v>467</v>
      </c>
      <c r="H393" t="s">
        <v>468</v>
      </c>
      <c r="I393" t="s">
        <v>470</v>
      </c>
      <c r="J393" t="s">
        <v>471</v>
      </c>
    </row>
    <row r="394" spans="1:12">
      <c r="A394" t="s">
        <v>5914</v>
      </c>
      <c r="C394" t="s">
        <v>1549</v>
      </c>
      <c r="D394" t="s">
        <v>1555</v>
      </c>
      <c r="E394" t="s">
        <v>1556</v>
      </c>
      <c r="F394" t="s">
        <v>1557</v>
      </c>
      <c r="G394" t="s">
        <v>1558</v>
      </c>
      <c r="H394" t="s">
        <v>1560</v>
      </c>
      <c r="I394" t="s">
        <v>1561</v>
      </c>
      <c r="J394" t="s">
        <v>1562</v>
      </c>
    </row>
    <row r="395" spans="1:12">
      <c r="A395" t="s">
        <v>5915</v>
      </c>
      <c r="C395" t="s">
        <v>5309</v>
      </c>
      <c r="D395" t="s">
        <v>5315</v>
      </c>
      <c r="E395" t="s">
        <v>5316</v>
      </c>
      <c r="F395" t="s">
        <v>5317</v>
      </c>
      <c r="G395" t="s">
        <v>5318</v>
      </c>
    </row>
    <row r="396" spans="1:12">
      <c r="A396" t="s">
        <v>5916</v>
      </c>
      <c r="C396" t="s">
        <v>2973</v>
      </c>
      <c r="D396" t="s">
        <v>2978</v>
      </c>
      <c r="E396" t="s">
        <v>2979</v>
      </c>
      <c r="F396" t="s">
        <v>2980</v>
      </c>
      <c r="G396" t="s">
        <v>2981</v>
      </c>
      <c r="H396" t="s">
        <v>2982</v>
      </c>
      <c r="I396" t="s">
        <v>2983</v>
      </c>
      <c r="J396" t="s">
        <v>3023</v>
      </c>
    </row>
    <row r="397" spans="1:12">
      <c r="A397" t="s">
        <v>5917</v>
      </c>
      <c r="C397" t="s">
        <v>3021</v>
      </c>
      <c r="D397" t="s">
        <v>3023</v>
      </c>
      <c r="E397" t="s">
        <v>3024</v>
      </c>
      <c r="F397" t="s">
        <v>3025</v>
      </c>
      <c r="G397" t="s">
        <v>3026</v>
      </c>
      <c r="H397" t="s">
        <v>3027</v>
      </c>
      <c r="I397" t="s">
        <v>3028</v>
      </c>
    </row>
    <row r="398" spans="1:12">
      <c r="A398" t="s">
        <v>5918</v>
      </c>
      <c r="C398" t="s">
        <v>3029</v>
      </c>
      <c r="D398" t="s">
        <v>3033</v>
      </c>
      <c r="E398" t="s">
        <v>3034</v>
      </c>
      <c r="F398" t="s">
        <v>3035</v>
      </c>
      <c r="G398" t="s">
        <v>3036</v>
      </c>
      <c r="H398" t="s">
        <v>3037</v>
      </c>
      <c r="I398" t="s">
        <v>3038</v>
      </c>
    </row>
    <row r="399" spans="1:12">
      <c r="A399" t="s">
        <v>5919</v>
      </c>
      <c r="C399" t="s">
        <v>3120</v>
      </c>
      <c r="D399" t="s">
        <v>3133</v>
      </c>
      <c r="E399" t="s">
        <v>3134</v>
      </c>
      <c r="F399" t="s">
        <v>3135</v>
      </c>
      <c r="G399" t="s">
        <v>3136</v>
      </c>
      <c r="H399" t="s">
        <v>3137</v>
      </c>
      <c r="I399" t="s">
        <v>3138</v>
      </c>
      <c r="J399" t="s">
        <v>3139</v>
      </c>
    </row>
    <row r="400" spans="1:12">
      <c r="A400" t="s">
        <v>5920</v>
      </c>
      <c r="C400" t="s">
        <v>3127</v>
      </c>
      <c r="D400" t="s">
        <v>3130</v>
      </c>
      <c r="E400" t="s">
        <v>3131</v>
      </c>
      <c r="F400" t="s">
        <v>3132</v>
      </c>
      <c r="G400" t="s">
        <v>3140</v>
      </c>
    </row>
    <row r="401" spans="1:20">
      <c r="A401" t="s">
        <v>5921</v>
      </c>
      <c r="C401" t="s">
        <v>2271</v>
      </c>
      <c r="D401" t="s">
        <v>2274</v>
      </c>
      <c r="E401" t="s">
        <v>2275</v>
      </c>
      <c r="F401" t="s">
        <v>2276</v>
      </c>
      <c r="G401" t="s">
        <v>2277</v>
      </c>
      <c r="H401" t="s">
        <v>2278</v>
      </c>
      <c r="I401" t="s">
        <v>2279</v>
      </c>
      <c r="J401" t="s">
        <v>2280</v>
      </c>
    </row>
    <row r="402" spans="1:20">
      <c r="A402" t="s">
        <v>5922</v>
      </c>
      <c r="C402" t="s">
        <v>3682</v>
      </c>
      <c r="D402" t="s">
        <v>3688</v>
      </c>
      <c r="E402" t="s">
        <v>3689</v>
      </c>
      <c r="F402" t="s">
        <v>3690</v>
      </c>
      <c r="G402" t="s">
        <v>3691</v>
      </c>
      <c r="H402" t="s">
        <v>3692</v>
      </c>
    </row>
    <row r="403" spans="1:20">
      <c r="A403" t="s">
        <v>5923</v>
      </c>
      <c r="C403" t="s">
        <v>4124</v>
      </c>
      <c r="D403" t="s">
        <v>4130</v>
      </c>
      <c r="E403" t="s">
        <v>4131</v>
      </c>
      <c r="F403" t="s">
        <v>4132</v>
      </c>
      <c r="G403" t="s">
        <v>4133</v>
      </c>
      <c r="H403" t="s">
        <v>4134</v>
      </c>
      <c r="I403" t="s">
        <v>4135</v>
      </c>
      <c r="J403" t="s">
        <v>4136</v>
      </c>
      <c r="K403" t="s">
        <v>4137</v>
      </c>
      <c r="L403" t="s">
        <v>4138</v>
      </c>
      <c r="M403" t="s">
        <v>4139</v>
      </c>
      <c r="N403" t="s">
        <v>4140</v>
      </c>
    </row>
    <row r="404" spans="1:20">
      <c r="A404" t="s">
        <v>5924</v>
      </c>
      <c r="C404" t="s">
        <v>4445</v>
      </c>
      <c r="D404" t="s">
        <v>4451</v>
      </c>
      <c r="E404" t="s">
        <v>4452</v>
      </c>
      <c r="F404" t="s">
        <v>4454</v>
      </c>
      <c r="G404" t="s">
        <v>4455</v>
      </c>
      <c r="H404" t="s">
        <v>4456</v>
      </c>
      <c r="I404" t="s">
        <v>4457</v>
      </c>
      <c r="J404" t="s">
        <v>4458</v>
      </c>
      <c r="K404" t="s">
        <v>4459</v>
      </c>
      <c r="L404" t="s">
        <v>4460</v>
      </c>
      <c r="M404" t="s">
        <v>4461</v>
      </c>
      <c r="N404" t="s">
        <v>4462</v>
      </c>
    </row>
    <row r="405" spans="1:20">
      <c r="A405" t="s">
        <v>5925</v>
      </c>
      <c r="C405" t="s">
        <v>3350</v>
      </c>
      <c r="D405" t="s">
        <v>3363</v>
      </c>
      <c r="E405" t="s">
        <v>3364</v>
      </c>
      <c r="F405" t="s">
        <v>3365</v>
      </c>
      <c r="G405" t="s">
        <v>3366</v>
      </c>
      <c r="H405" t="s">
        <v>3367</v>
      </c>
      <c r="I405" t="s">
        <v>3368</v>
      </c>
      <c r="J405" t="s">
        <v>3369</v>
      </c>
    </row>
    <row r="406" spans="1:20">
      <c r="A406" t="s">
        <v>5926</v>
      </c>
      <c r="C406" t="s">
        <v>3356</v>
      </c>
      <c r="D406" t="s">
        <v>3358</v>
      </c>
      <c r="E406" t="s">
        <v>3359</v>
      </c>
      <c r="F406" t="s">
        <v>3360</v>
      </c>
      <c r="G406" t="s">
        <v>3361</v>
      </c>
      <c r="H406" t="s">
        <v>3362</v>
      </c>
      <c r="I406" t="s">
        <v>3370</v>
      </c>
    </row>
    <row r="407" spans="1:20">
      <c r="A407" t="s">
        <v>5927</v>
      </c>
      <c r="C407" t="s">
        <v>5058</v>
      </c>
      <c r="D407" t="s">
        <v>5064</v>
      </c>
      <c r="E407" t="s">
        <v>5065</v>
      </c>
      <c r="F407" t="s">
        <v>5066</v>
      </c>
      <c r="G407" t="s">
        <v>5067</v>
      </c>
      <c r="H407" t="s">
        <v>5068</v>
      </c>
      <c r="I407" t="s">
        <v>5069</v>
      </c>
      <c r="J407" t="s">
        <v>5070</v>
      </c>
      <c r="K407" t="s">
        <v>5071</v>
      </c>
      <c r="L407" t="s">
        <v>5072</v>
      </c>
      <c r="M407" t="s">
        <v>5073</v>
      </c>
      <c r="N407" t="s">
        <v>5074</v>
      </c>
    </row>
    <row r="408" spans="1:20">
      <c r="A408" t="s">
        <v>5928</v>
      </c>
      <c r="C408" t="s">
        <v>5075</v>
      </c>
      <c r="D408" t="s">
        <v>5077</v>
      </c>
      <c r="E408" t="s">
        <v>5078</v>
      </c>
      <c r="F408" t="s">
        <v>5079</v>
      </c>
      <c r="G408" t="s">
        <v>5080</v>
      </c>
      <c r="H408" t="s">
        <v>5081</v>
      </c>
      <c r="I408" t="s">
        <v>5082</v>
      </c>
      <c r="J408" t="s">
        <v>5083</v>
      </c>
      <c r="K408" t="s">
        <v>5084</v>
      </c>
      <c r="L408" t="s">
        <v>5085</v>
      </c>
      <c r="M408" t="s">
        <v>5086</v>
      </c>
      <c r="N408" t="s">
        <v>5087</v>
      </c>
    </row>
    <row r="409" spans="1:20">
      <c r="A409" t="s">
        <v>5929</v>
      </c>
      <c r="C409" t="s">
        <v>5088</v>
      </c>
      <c r="D409" t="s">
        <v>5090</v>
      </c>
      <c r="E409" t="s">
        <v>5091</v>
      </c>
      <c r="F409" t="s">
        <v>5092</v>
      </c>
      <c r="G409" t="s">
        <v>5093</v>
      </c>
      <c r="H409" t="s">
        <v>5094</v>
      </c>
      <c r="I409" t="s">
        <v>5095</v>
      </c>
      <c r="J409" t="s">
        <v>5096</v>
      </c>
    </row>
    <row r="410" spans="1:20">
      <c r="A410" t="s">
        <v>5930</v>
      </c>
      <c r="C410" t="s">
        <v>4826</v>
      </c>
      <c r="D410" t="s">
        <v>4829</v>
      </c>
      <c r="E410" t="s">
        <v>4830</v>
      </c>
      <c r="F410" t="s">
        <v>4831</v>
      </c>
      <c r="G410" t="s">
        <v>4832</v>
      </c>
      <c r="H410" t="s">
        <v>4833</v>
      </c>
      <c r="I410" t="s">
        <v>4834</v>
      </c>
    </row>
    <row r="411" spans="1:20">
      <c r="A411" t="s">
        <v>5931</v>
      </c>
      <c r="C411" t="s">
        <v>4900</v>
      </c>
      <c r="D411" t="s">
        <v>4902</v>
      </c>
      <c r="E411" t="s">
        <v>4903</v>
      </c>
      <c r="F411" t="s">
        <v>4904</v>
      </c>
      <c r="G411" t="s">
        <v>4905</v>
      </c>
      <c r="H411" t="s">
        <v>4906</v>
      </c>
    </row>
    <row r="412" spans="1:20">
      <c r="A412" t="s">
        <v>5932</v>
      </c>
      <c r="C412" t="s">
        <v>4883</v>
      </c>
      <c r="D412" t="s">
        <v>4889</v>
      </c>
      <c r="E412" t="s">
        <v>4890</v>
      </c>
      <c r="F412" t="s">
        <v>4891</v>
      </c>
      <c r="G412" t="s">
        <v>4892</v>
      </c>
      <c r="H412" t="s">
        <v>4893</v>
      </c>
      <c r="I412" t="s">
        <v>4894</v>
      </c>
      <c r="J412" t="s">
        <v>4895</v>
      </c>
      <c r="K412" t="s">
        <v>4896</v>
      </c>
      <c r="L412" t="s">
        <v>4897</v>
      </c>
      <c r="M412" t="s">
        <v>4898</v>
      </c>
      <c r="N412" t="s">
        <v>4899</v>
      </c>
    </row>
    <row r="413" spans="1:20">
      <c r="A413" t="s">
        <v>5933</v>
      </c>
      <c r="C413" t="s">
        <v>209</v>
      </c>
      <c r="D413" t="s">
        <v>215</v>
      </c>
      <c r="E413" t="s">
        <v>216</v>
      </c>
      <c r="F413" t="s">
        <v>217</v>
      </c>
      <c r="G413" t="s">
        <v>218</v>
      </c>
      <c r="H413" t="s">
        <v>219</v>
      </c>
      <c r="I413" t="s">
        <v>220</v>
      </c>
      <c r="J413" t="s">
        <v>221</v>
      </c>
      <c r="K413" t="s">
        <v>222</v>
      </c>
      <c r="L413" t="s">
        <v>223</v>
      </c>
      <c r="M413" t="s">
        <v>224</v>
      </c>
      <c r="N413" t="s">
        <v>225</v>
      </c>
      <c r="O413" t="s">
        <v>226</v>
      </c>
      <c r="P413" t="s">
        <v>227</v>
      </c>
      <c r="Q413" t="s">
        <v>228</v>
      </c>
      <c r="R413" t="s">
        <v>229</v>
      </c>
      <c r="S413" t="s">
        <v>230</v>
      </c>
      <c r="T413" t="s">
        <v>231</v>
      </c>
    </row>
    <row r="414" spans="1:20">
      <c r="A414" t="s">
        <v>5934</v>
      </c>
      <c r="C414" t="s">
        <v>232</v>
      </c>
      <c r="D414" t="s">
        <v>238</v>
      </c>
      <c r="E414" t="s">
        <v>239</v>
      </c>
      <c r="F414" t="s">
        <v>240</v>
      </c>
      <c r="G414" t="s">
        <v>241</v>
      </c>
      <c r="H414" t="s">
        <v>242</v>
      </c>
      <c r="I414" t="s">
        <v>243</v>
      </c>
      <c r="J414" t="s">
        <v>244</v>
      </c>
      <c r="K414" t="s">
        <v>245</v>
      </c>
      <c r="L414" t="s">
        <v>246</v>
      </c>
      <c r="M414" t="s">
        <v>247</v>
      </c>
      <c r="N414" t="s">
        <v>248</v>
      </c>
      <c r="O414" t="s">
        <v>249</v>
      </c>
      <c r="P414" t="s">
        <v>250</v>
      </c>
      <c r="Q414" t="s">
        <v>251</v>
      </c>
      <c r="R414" t="s">
        <v>252</v>
      </c>
      <c r="S414" t="s">
        <v>253</v>
      </c>
      <c r="T414" t="s">
        <v>254</v>
      </c>
    </row>
    <row r="415" spans="1:20">
      <c r="A415" t="s">
        <v>5935</v>
      </c>
      <c r="C415" t="s">
        <v>255</v>
      </c>
      <c r="D415" t="s">
        <v>261</v>
      </c>
      <c r="E415" t="s">
        <v>262</v>
      </c>
      <c r="F415" t="s">
        <v>263</v>
      </c>
      <c r="G415" t="s">
        <v>264</v>
      </c>
      <c r="H415" t="s">
        <v>265</v>
      </c>
      <c r="I415" t="s">
        <v>266</v>
      </c>
      <c r="J415" t="s">
        <v>267</v>
      </c>
    </row>
    <row r="416" spans="1:20">
      <c r="A416" t="s">
        <v>5936</v>
      </c>
      <c r="C416" t="s">
        <v>1852</v>
      </c>
    </row>
    <row r="417" spans="1:14">
      <c r="A417" t="s">
        <v>5937</v>
      </c>
      <c r="C417" t="s">
        <v>1854</v>
      </c>
      <c r="D417" t="s">
        <v>1856</v>
      </c>
      <c r="E417" t="s">
        <v>1857</v>
      </c>
      <c r="F417" t="s">
        <v>1858</v>
      </c>
      <c r="G417" t="s">
        <v>1859</v>
      </c>
      <c r="H417" t="s">
        <v>1860</v>
      </c>
    </row>
    <row r="418" spans="1:14">
      <c r="A418" t="s">
        <v>5938</v>
      </c>
      <c r="C418" t="s">
        <v>2071</v>
      </c>
      <c r="D418" t="s">
        <v>2077</v>
      </c>
      <c r="E418" t="s">
        <v>2078</v>
      </c>
      <c r="F418" t="s">
        <v>2079</v>
      </c>
      <c r="G418" t="s">
        <v>2080</v>
      </c>
      <c r="H418" t="s">
        <v>2081</v>
      </c>
      <c r="I418" t="s">
        <v>2082</v>
      </c>
      <c r="J418" t="s">
        <v>2083</v>
      </c>
      <c r="K418" t="s">
        <v>2084</v>
      </c>
      <c r="L418" t="s">
        <v>2085</v>
      </c>
      <c r="M418" t="s">
        <v>2086</v>
      </c>
      <c r="N418" t="s">
        <v>2087</v>
      </c>
    </row>
    <row r="419" spans="1:14">
      <c r="A419" t="s">
        <v>5939</v>
      </c>
      <c r="C419" t="s">
        <v>2346</v>
      </c>
      <c r="D419" t="s">
        <v>2351</v>
      </c>
      <c r="E419" t="s">
        <v>2352</v>
      </c>
      <c r="F419" t="s">
        <v>2353</v>
      </c>
      <c r="G419" t="s">
        <v>2354</v>
      </c>
      <c r="H419" t="s">
        <v>2355</v>
      </c>
    </row>
    <row r="420" spans="1:14">
      <c r="A420" t="s">
        <v>5940</v>
      </c>
      <c r="C420" t="s">
        <v>2595</v>
      </c>
      <c r="D420" t="s">
        <v>2598</v>
      </c>
      <c r="E420" t="s">
        <v>2599</v>
      </c>
    </row>
    <row r="421" spans="1:14">
      <c r="A421" t="s">
        <v>5941</v>
      </c>
      <c r="C421" t="s">
        <v>2637</v>
      </c>
      <c r="D421" t="s">
        <v>2640</v>
      </c>
      <c r="E421" t="s">
        <v>2641</v>
      </c>
      <c r="F421" t="s">
        <v>2642</v>
      </c>
      <c r="G421" t="s">
        <v>2643</v>
      </c>
      <c r="H421" t="s">
        <v>2644</v>
      </c>
      <c r="I421" t="s">
        <v>2645</v>
      </c>
    </row>
    <row r="422" spans="1:14">
      <c r="A422" t="s">
        <v>5942</v>
      </c>
      <c r="C422" t="s">
        <v>2646</v>
      </c>
      <c r="D422" t="s">
        <v>2649</v>
      </c>
      <c r="E422" t="s">
        <v>2650</v>
      </c>
      <c r="F422" t="s">
        <v>2651</v>
      </c>
      <c r="G422" t="s">
        <v>2652</v>
      </c>
      <c r="H422" t="s">
        <v>2653</v>
      </c>
      <c r="I422" t="s">
        <v>2654</v>
      </c>
      <c r="J422" t="s">
        <v>2655</v>
      </c>
    </row>
    <row r="423" spans="1:14">
      <c r="A423" t="s">
        <v>5943</v>
      </c>
      <c r="C423" t="s">
        <v>2656</v>
      </c>
      <c r="D423" t="s">
        <v>2659</v>
      </c>
      <c r="E423" t="s">
        <v>2660</v>
      </c>
      <c r="F423" t="s">
        <v>2661</v>
      </c>
      <c r="G423" t="s">
        <v>2662</v>
      </c>
      <c r="H423" t="s">
        <v>2663</v>
      </c>
      <c r="I423" t="s">
        <v>2664</v>
      </c>
      <c r="J423" t="s">
        <v>2665</v>
      </c>
    </row>
    <row r="424" spans="1:14">
      <c r="A424" t="s">
        <v>5944</v>
      </c>
      <c r="C424" t="s">
        <v>2666</v>
      </c>
      <c r="D424" t="s">
        <v>2669</v>
      </c>
      <c r="E424" t="s">
        <v>2670</v>
      </c>
      <c r="F424" t="s">
        <v>2671</v>
      </c>
      <c r="G424" t="s">
        <v>2672</v>
      </c>
      <c r="H424" t="s">
        <v>2673</v>
      </c>
      <c r="I424" t="s">
        <v>2674</v>
      </c>
      <c r="J424" t="s">
        <v>2675</v>
      </c>
    </row>
    <row r="425" spans="1:14">
      <c r="A425" t="s">
        <v>5945</v>
      </c>
      <c r="C425" t="s">
        <v>2676</v>
      </c>
      <c r="D425" t="s">
        <v>2679</v>
      </c>
      <c r="E425" t="s">
        <v>2680</v>
      </c>
      <c r="F425" t="s">
        <v>2681</v>
      </c>
      <c r="G425" t="s">
        <v>2682</v>
      </c>
      <c r="H425" t="s">
        <v>2683</v>
      </c>
      <c r="I425" t="s">
        <v>2684</v>
      </c>
      <c r="J425" t="s">
        <v>2685</v>
      </c>
    </row>
    <row r="426" spans="1:14">
      <c r="A426" t="s">
        <v>5946</v>
      </c>
      <c r="C426" t="s">
        <v>2686</v>
      </c>
      <c r="D426" t="s">
        <v>2689</v>
      </c>
      <c r="E426" t="s">
        <v>2690</v>
      </c>
      <c r="F426" t="s">
        <v>2691</v>
      </c>
      <c r="G426" t="s">
        <v>2692</v>
      </c>
      <c r="H426" t="s">
        <v>2693</v>
      </c>
      <c r="I426" t="s">
        <v>2694</v>
      </c>
      <c r="J426" t="s">
        <v>2695</v>
      </c>
    </row>
    <row r="427" spans="1:14">
      <c r="A427" t="s">
        <v>5947</v>
      </c>
      <c r="C427" t="s">
        <v>2696</v>
      </c>
      <c r="D427" t="s">
        <v>2699</v>
      </c>
      <c r="E427" t="s">
        <v>2700</v>
      </c>
      <c r="F427" t="s">
        <v>2701</v>
      </c>
      <c r="G427" t="s">
        <v>2702</v>
      </c>
      <c r="H427" t="s">
        <v>2703</v>
      </c>
      <c r="I427" t="s">
        <v>2704</v>
      </c>
      <c r="J427" t="s">
        <v>2705</v>
      </c>
    </row>
    <row r="428" spans="1:14">
      <c r="A428" t="s">
        <v>5948</v>
      </c>
      <c r="C428" t="s">
        <v>2706</v>
      </c>
      <c r="D428" t="s">
        <v>2709</v>
      </c>
      <c r="E428" t="s">
        <v>2710</v>
      </c>
      <c r="F428" t="s">
        <v>2711</v>
      </c>
      <c r="G428" t="s">
        <v>2712</v>
      </c>
      <c r="H428" t="s">
        <v>2713</v>
      </c>
      <c r="I428" t="s">
        <v>2714</v>
      </c>
      <c r="J428" t="s">
        <v>2715</v>
      </c>
    </row>
    <row r="429" spans="1:14">
      <c r="A429" t="s">
        <v>5949</v>
      </c>
      <c r="C429" t="s">
        <v>2716</v>
      </c>
      <c r="D429" t="s">
        <v>2719</v>
      </c>
      <c r="E429" t="s">
        <v>2720</v>
      </c>
      <c r="F429" t="s">
        <v>2721</v>
      </c>
      <c r="G429" t="s">
        <v>2722</v>
      </c>
      <c r="H429" t="s">
        <v>2723</v>
      </c>
      <c r="I429" t="s">
        <v>2724</v>
      </c>
      <c r="J429" t="s">
        <v>2725</v>
      </c>
    </row>
    <row r="430" spans="1:14">
      <c r="A430" t="s">
        <v>5950</v>
      </c>
      <c r="C430" t="s">
        <v>2726</v>
      </c>
      <c r="D430" t="s">
        <v>2729</v>
      </c>
      <c r="E430" t="s">
        <v>2730</v>
      </c>
      <c r="F430" t="s">
        <v>2731</v>
      </c>
      <c r="G430" t="s">
        <v>2732</v>
      </c>
      <c r="H430" t="s">
        <v>2733</v>
      </c>
      <c r="I430" t="s">
        <v>2734</v>
      </c>
      <c r="J430" t="s">
        <v>2735</v>
      </c>
    </row>
    <row r="431" spans="1:14">
      <c r="A431" t="s">
        <v>5951</v>
      </c>
      <c r="C431" t="s">
        <v>2736</v>
      </c>
      <c r="D431" t="s">
        <v>2739</v>
      </c>
      <c r="E431" t="s">
        <v>2740</v>
      </c>
      <c r="F431" t="s">
        <v>2741</v>
      </c>
      <c r="G431" t="s">
        <v>2742</v>
      </c>
      <c r="H431" t="s">
        <v>2743</v>
      </c>
      <c r="I431" t="s">
        <v>2744</v>
      </c>
      <c r="J431" t="s">
        <v>2745</v>
      </c>
    </row>
    <row r="432" spans="1:14">
      <c r="A432" t="s">
        <v>5952</v>
      </c>
      <c r="C432" t="s">
        <v>2759</v>
      </c>
      <c r="D432" t="s">
        <v>2764</v>
      </c>
      <c r="E432" t="s">
        <v>2765</v>
      </c>
      <c r="F432" t="s">
        <v>2766</v>
      </c>
      <c r="G432" t="s">
        <v>2767</v>
      </c>
      <c r="H432" t="s">
        <v>2768</v>
      </c>
      <c r="I432" t="s">
        <v>2769</v>
      </c>
      <c r="J432" t="s">
        <v>2770</v>
      </c>
      <c r="K432" t="s">
        <v>2771</v>
      </c>
    </row>
    <row r="433" spans="1:22">
      <c r="A433" t="s">
        <v>5953</v>
      </c>
      <c r="C433" t="s">
        <v>3852</v>
      </c>
      <c r="D433" t="s">
        <v>3855</v>
      </c>
      <c r="E433" t="s">
        <v>3856</v>
      </c>
      <c r="F433" t="s">
        <v>3857</v>
      </c>
      <c r="G433" t="s">
        <v>3858</v>
      </c>
      <c r="H433" t="s">
        <v>3859</v>
      </c>
      <c r="I433" t="s">
        <v>3860</v>
      </c>
      <c r="J433" t="s">
        <v>3861</v>
      </c>
      <c r="K433" t="s">
        <v>3862</v>
      </c>
      <c r="L433" t="s">
        <v>3863</v>
      </c>
    </row>
    <row r="434" spans="1:22">
      <c r="A434" t="s">
        <v>5954</v>
      </c>
      <c r="C434" t="s">
        <v>3864</v>
      </c>
      <c r="D434" t="s">
        <v>3866</v>
      </c>
      <c r="E434" t="s">
        <v>3867</v>
      </c>
      <c r="F434" t="s">
        <v>3868</v>
      </c>
      <c r="G434" t="s">
        <v>3869</v>
      </c>
      <c r="H434" t="s">
        <v>3870</v>
      </c>
      <c r="I434" t="s">
        <v>3871</v>
      </c>
      <c r="J434" t="s">
        <v>3872</v>
      </c>
      <c r="K434" t="s">
        <v>3873</v>
      </c>
      <c r="L434" t="s">
        <v>3874</v>
      </c>
    </row>
    <row r="435" spans="1:22">
      <c r="A435" t="s">
        <v>5955</v>
      </c>
      <c r="C435" t="s">
        <v>3875</v>
      </c>
      <c r="D435" t="s">
        <v>3878</v>
      </c>
      <c r="E435" t="s">
        <v>3879</v>
      </c>
      <c r="F435" t="s">
        <v>3880</v>
      </c>
      <c r="G435" t="s">
        <v>3881</v>
      </c>
      <c r="H435" t="s">
        <v>3882</v>
      </c>
      <c r="I435" t="s">
        <v>3883</v>
      </c>
      <c r="J435" t="s">
        <v>3884</v>
      </c>
      <c r="K435" t="s">
        <v>3885</v>
      </c>
      <c r="L435" t="s">
        <v>3886</v>
      </c>
      <c r="M435" t="s">
        <v>3887</v>
      </c>
      <c r="N435" t="s">
        <v>3888</v>
      </c>
      <c r="O435" t="s">
        <v>3889</v>
      </c>
      <c r="P435" t="s">
        <v>3890</v>
      </c>
      <c r="Q435" t="s">
        <v>3891</v>
      </c>
      <c r="R435" t="s">
        <v>3909</v>
      </c>
      <c r="S435" t="s">
        <v>3910</v>
      </c>
      <c r="T435" t="s">
        <v>3911</v>
      </c>
      <c r="U435" t="s">
        <v>3912</v>
      </c>
      <c r="V435" t="s">
        <v>3913</v>
      </c>
    </row>
    <row r="436" spans="1:22">
      <c r="A436" t="s">
        <v>5956</v>
      </c>
      <c r="C436" t="s">
        <v>3892</v>
      </c>
      <c r="D436" t="s">
        <v>3895</v>
      </c>
      <c r="E436" t="s">
        <v>3896</v>
      </c>
      <c r="F436" t="s">
        <v>3897</v>
      </c>
      <c r="G436" t="s">
        <v>3898</v>
      </c>
      <c r="H436" t="s">
        <v>3899</v>
      </c>
      <c r="I436" t="s">
        <v>3900</v>
      </c>
      <c r="J436" t="s">
        <v>3901</v>
      </c>
      <c r="K436" t="s">
        <v>3902</v>
      </c>
      <c r="L436" t="s">
        <v>3903</v>
      </c>
      <c r="M436" t="s">
        <v>3904</v>
      </c>
      <c r="N436" t="s">
        <v>3905</v>
      </c>
      <c r="O436" t="s">
        <v>3906</v>
      </c>
      <c r="P436" t="s">
        <v>3907</v>
      </c>
      <c r="Q436" t="s">
        <v>3908</v>
      </c>
      <c r="R436" t="s">
        <v>3914</v>
      </c>
      <c r="S436" t="s">
        <v>3915</v>
      </c>
      <c r="T436" t="s">
        <v>3916</v>
      </c>
      <c r="U436" t="s">
        <v>3917</v>
      </c>
      <c r="V436" t="s">
        <v>3918</v>
      </c>
    </row>
    <row r="437" spans="1:22">
      <c r="A437" t="s">
        <v>5957</v>
      </c>
      <c r="C437" t="s">
        <v>4315</v>
      </c>
      <c r="D437" t="s">
        <v>4321</v>
      </c>
      <c r="E437" t="s">
        <v>4322</v>
      </c>
      <c r="F437" t="s">
        <v>4323</v>
      </c>
      <c r="G437" t="s">
        <v>4324</v>
      </c>
      <c r="H437" t="s">
        <v>4325</v>
      </c>
      <c r="I437" t="s">
        <v>4326</v>
      </c>
      <c r="J437" t="s">
        <v>4327</v>
      </c>
    </row>
    <row r="438" spans="1:22">
      <c r="A438" t="s">
        <v>5958</v>
      </c>
      <c r="C438" t="s">
        <v>4808</v>
      </c>
      <c r="D438" t="s">
        <v>4814</v>
      </c>
      <c r="E438" t="s">
        <v>4816</v>
      </c>
      <c r="F438" t="s">
        <v>4817</v>
      </c>
      <c r="G438" t="s">
        <v>4818</v>
      </c>
      <c r="H438" t="s">
        <v>4819</v>
      </c>
      <c r="I438" t="s">
        <v>4820</v>
      </c>
      <c r="J438" t="s">
        <v>4821</v>
      </c>
      <c r="K438" t="s">
        <v>4822</v>
      </c>
      <c r="L438" t="s">
        <v>4823</v>
      </c>
      <c r="M438" t="s">
        <v>4824</v>
      </c>
      <c r="N438" t="s">
        <v>4825</v>
      </c>
    </row>
    <row r="439" spans="1:22">
      <c r="A439" t="s">
        <v>5959</v>
      </c>
      <c r="C439" t="s">
        <v>4835</v>
      </c>
      <c r="D439" t="s">
        <v>4839</v>
      </c>
      <c r="E439" t="s">
        <v>4840</v>
      </c>
      <c r="F439" t="s">
        <v>4841</v>
      </c>
      <c r="G439" t="s">
        <v>4842</v>
      </c>
      <c r="H439" t="s">
        <v>4843</v>
      </c>
      <c r="I439" t="s">
        <v>4844</v>
      </c>
    </row>
    <row r="440" spans="1:22">
      <c r="A440" t="s">
        <v>5960</v>
      </c>
      <c r="C440" t="s">
        <v>4845</v>
      </c>
      <c r="D440" t="s">
        <v>4848</v>
      </c>
      <c r="E440" t="s">
        <v>4850</v>
      </c>
      <c r="F440" t="s">
        <v>4851</v>
      </c>
      <c r="G440" t="s">
        <v>4852</v>
      </c>
      <c r="H440" t="s">
        <v>4853</v>
      </c>
      <c r="I440" t="s">
        <v>4854</v>
      </c>
      <c r="J440" t="s">
        <v>4855</v>
      </c>
      <c r="K440" t="s">
        <v>4856</v>
      </c>
      <c r="L440" t="s">
        <v>4857</v>
      </c>
      <c r="M440" t="s">
        <v>4858</v>
      </c>
      <c r="N440" t="s">
        <v>4859</v>
      </c>
    </row>
    <row r="441" spans="1:22">
      <c r="A441" t="s">
        <v>5961</v>
      </c>
      <c r="C441" t="s">
        <v>4860</v>
      </c>
      <c r="D441" t="s">
        <v>4862</v>
      </c>
      <c r="E441" t="s">
        <v>4863</v>
      </c>
      <c r="F441" t="s">
        <v>4864</v>
      </c>
      <c r="G441" t="s">
        <v>4865</v>
      </c>
      <c r="H441" t="s">
        <v>4866</v>
      </c>
      <c r="I441" t="s">
        <v>4867</v>
      </c>
      <c r="J441" t="s">
        <v>4868</v>
      </c>
    </row>
    <row r="442" spans="1:22">
      <c r="A442" t="s">
        <v>5962</v>
      </c>
      <c r="C442" t="s">
        <v>4869</v>
      </c>
      <c r="D442" t="s">
        <v>4871</v>
      </c>
      <c r="E442" t="s">
        <v>4872</v>
      </c>
      <c r="F442" t="s">
        <v>4874</v>
      </c>
      <c r="G442" t="s">
        <v>4875</v>
      </c>
      <c r="H442" t="s">
        <v>4876</v>
      </c>
    </row>
    <row r="443" spans="1:22">
      <c r="A443" t="s">
        <v>5963</v>
      </c>
      <c r="C443" t="s">
        <v>4877</v>
      </c>
      <c r="D443" t="s">
        <v>4879</v>
      </c>
      <c r="E443" t="s">
        <v>4880</v>
      </c>
      <c r="F443" t="s">
        <v>4881</v>
      </c>
      <c r="G443" t="s">
        <v>4882</v>
      </c>
    </row>
    <row r="444" spans="1:22">
      <c r="A444" t="s">
        <v>5964</v>
      </c>
      <c r="C444" t="s">
        <v>5023</v>
      </c>
      <c r="D444" t="s">
        <v>5029</v>
      </c>
      <c r="E444" t="s">
        <v>5030</v>
      </c>
      <c r="F444" t="s">
        <v>5031</v>
      </c>
      <c r="G444" t="s">
        <v>5032</v>
      </c>
      <c r="H444" t="s">
        <v>5033</v>
      </c>
    </row>
    <row r="445" spans="1:22">
      <c r="A445" t="s">
        <v>5965</v>
      </c>
      <c r="C445" t="s">
        <v>5468</v>
      </c>
      <c r="D445" t="s">
        <v>5473</v>
      </c>
      <c r="E445" t="s">
        <v>5474</v>
      </c>
      <c r="F445" t="s">
        <v>5475</v>
      </c>
      <c r="G445" t="s">
        <v>5476</v>
      </c>
      <c r="H445" t="s">
        <v>5477</v>
      </c>
      <c r="I445" t="s">
        <v>5478</v>
      </c>
    </row>
    <row r="446" spans="1:22">
      <c r="A446" t="s">
        <v>5966</v>
      </c>
      <c r="C446" t="s">
        <v>5482</v>
      </c>
      <c r="D446" t="s">
        <v>5483</v>
      </c>
      <c r="E446" t="s">
        <v>5484</v>
      </c>
      <c r="F446" t="s">
        <v>5485</v>
      </c>
      <c r="G446" t="s">
        <v>5479</v>
      </c>
      <c r="H446" t="s">
        <v>5481</v>
      </c>
    </row>
    <row r="447" spans="1:22">
      <c r="A447" s="20" t="s">
        <v>5977</v>
      </c>
      <c r="C447" t="s">
        <v>5969</v>
      </c>
      <c r="D447" t="s">
        <v>5970</v>
      </c>
      <c r="E447" t="s">
        <v>5971</v>
      </c>
      <c r="F447" t="s">
        <v>5972</v>
      </c>
      <c r="G447" t="s">
        <v>5973</v>
      </c>
      <c r="H447" t="s">
        <v>5974</v>
      </c>
      <c r="I447" t="s">
        <v>5975</v>
      </c>
      <c r="J447" t="s">
        <v>5976</v>
      </c>
    </row>
  </sheetData>
  <sortState xmlns:xlrd2="http://schemas.microsoft.com/office/spreadsheetml/2017/richdata2" ref="A2:AC448">
    <sortCondition ref="A2:A44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9F64-A1B3-4105-84AD-1CDDEC032D68}">
  <sheetPr codeName="Feuil7"/>
  <dimension ref="A1:FM275"/>
  <sheetViews>
    <sheetView topLeftCell="A240" workbookViewId="0">
      <pane xSplit="1" topLeftCell="B1" activePane="topRight" state="frozen"/>
      <selection activeCell="C5" sqref="C5"/>
      <selection pane="topRight" activeCell="C5" sqref="C5"/>
    </sheetView>
  </sheetViews>
  <sheetFormatPr baseColWidth="10" defaultRowHeight="15"/>
  <cols>
    <col min="1" max="1" width="21" bestFit="1" customWidth="1"/>
    <col min="2" max="2" width="21" customWidth="1"/>
    <col min="3" max="3" width="13.85546875" customWidth="1"/>
  </cols>
  <sheetData>
    <row r="1" spans="1:39">
      <c r="A1" t="s">
        <v>5486</v>
      </c>
    </row>
    <row r="3" spans="1:39">
      <c r="A3" t="s">
        <v>29</v>
      </c>
      <c r="C3" t="s">
        <v>28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</row>
    <row r="4" spans="1:39">
      <c r="A4" t="s">
        <v>43</v>
      </c>
      <c r="C4" t="s">
        <v>42</v>
      </c>
      <c r="D4" t="s">
        <v>51</v>
      </c>
      <c r="E4" t="s">
        <v>52</v>
      </c>
      <c r="F4" t="s">
        <v>53</v>
      </c>
      <c r="G4" t="s">
        <v>54</v>
      </c>
      <c r="H4" t="s">
        <v>55</v>
      </c>
      <c r="I4" t="s">
        <v>56</v>
      </c>
      <c r="J4" t="s">
        <v>58</v>
      </c>
      <c r="K4" t="s">
        <v>60</v>
      </c>
      <c r="L4" t="s">
        <v>77</v>
      </c>
      <c r="M4" t="s">
        <v>79</v>
      </c>
      <c r="N4" t="s">
        <v>81</v>
      </c>
      <c r="O4" t="s">
        <v>82</v>
      </c>
      <c r="P4" t="s">
        <v>83</v>
      </c>
      <c r="Q4" t="s">
        <v>84</v>
      </c>
      <c r="R4" t="s">
        <v>85</v>
      </c>
      <c r="S4" t="s">
        <v>86</v>
      </c>
      <c r="T4" t="s">
        <v>87</v>
      </c>
      <c r="U4" t="s">
        <v>88</v>
      </c>
    </row>
    <row r="5" spans="1:39">
      <c r="A5" t="s">
        <v>63</v>
      </c>
      <c r="C5" t="s">
        <v>62</v>
      </c>
      <c r="D5" t="s">
        <v>68</v>
      </c>
      <c r="E5" t="s">
        <v>69</v>
      </c>
      <c r="F5" t="s">
        <v>70</v>
      </c>
      <c r="G5" t="s">
        <v>71</v>
      </c>
      <c r="H5" t="s">
        <v>72</v>
      </c>
      <c r="I5" t="s">
        <v>73</v>
      </c>
      <c r="J5" t="s">
        <v>74</v>
      </c>
      <c r="K5" t="s">
        <v>75</v>
      </c>
      <c r="L5" t="s">
        <v>76</v>
      </c>
    </row>
    <row r="6" spans="1:39">
      <c r="A6" t="s">
        <v>5425</v>
      </c>
      <c r="C6" t="s">
        <v>42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58</v>
      </c>
      <c r="K6" t="s">
        <v>60</v>
      </c>
      <c r="L6" t="s">
        <v>77</v>
      </c>
      <c r="M6" t="s">
        <v>79</v>
      </c>
      <c r="N6" t="s">
        <v>81</v>
      </c>
      <c r="O6" t="s">
        <v>82</v>
      </c>
      <c r="P6" t="s">
        <v>83</v>
      </c>
      <c r="Q6" t="s">
        <v>84</v>
      </c>
      <c r="R6" t="s">
        <v>85</v>
      </c>
      <c r="S6" t="s">
        <v>86</v>
      </c>
      <c r="T6" t="s">
        <v>87</v>
      </c>
      <c r="U6" t="s">
        <v>88</v>
      </c>
    </row>
    <row r="7" spans="1:39">
      <c r="A7" t="s">
        <v>90</v>
      </c>
      <c r="C7" t="s">
        <v>89</v>
      </c>
      <c r="D7" t="s">
        <v>96</v>
      </c>
      <c r="E7" t="s">
        <v>97</v>
      </c>
      <c r="F7" t="s">
        <v>98</v>
      </c>
      <c r="G7" t="s">
        <v>99</v>
      </c>
      <c r="H7" t="s">
        <v>100</v>
      </c>
      <c r="I7" t="s">
        <v>102</v>
      </c>
      <c r="J7" t="s">
        <v>103</v>
      </c>
      <c r="K7" t="s">
        <v>104</v>
      </c>
      <c r="L7" t="s">
        <v>105</v>
      </c>
      <c r="M7" t="s">
        <v>106</v>
      </c>
      <c r="N7" t="s">
        <v>107</v>
      </c>
      <c r="O7" t="s">
        <v>108</v>
      </c>
      <c r="P7" t="s">
        <v>109</v>
      </c>
      <c r="Q7" t="s">
        <v>110</v>
      </c>
    </row>
    <row r="8" spans="1:39">
      <c r="A8" t="s">
        <v>112</v>
      </c>
      <c r="C8" t="s">
        <v>111</v>
      </c>
      <c r="D8" t="s">
        <v>116</v>
      </c>
      <c r="E8" t="s">
        <v>117</v>
      </c>
      <c r="F8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</row>
    <row r="9" spans="1:39">
      <c r="A9" t="s">
        <v>5421</v>
      </c>
      <c r="C9" t="s">
        <v>125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139</v>
      </c>
      <c r="M9" t="s">
        <v>140</v>
      </c>
      <c r="N9" t="s">
        <v>141</v>
      </c>
      <c r="O9" t="s">
        <v>142</v>
      </c>
      <c r="P9" t="s">
        <v>143</v>
      </c>
      <c r="Q9" t="s">
        <v>144</v>
      </c>
    </row>
    <row r="10" spans="1:39">
      <c r="A10" t="s">
        <v>146</v>
      </c>
      <c r="C10" t="s">
        <v>145</v>
      </c>
      <c r="D10" t="s">
        <v>150</v>
      </c>
      <c r="E10" t="s">
        <v>151</v>
      </c>
      <c r="F10" t="s">
        <v>152</v>
      </c>
      <c r="G10" t="s">
        <v>153</v>
      </c>
      <c r="H10" t="s">
        <v>154</v>
      </c>
      <c r="I10" t="s">
        <v>155</v>
      </c>
      <c r="J10" t="s">
        <v>156</v>
      </c>
      <c r="K10" t="s">
        <v>157</v>
      </c>
    </row>
    <row r="11" spans="1:39">
      <c r="A11" t="s">
        <v>170</v>
      </c>
      <c r="C11" t="s">
        <v>169</v>
      </c>
      <c r="D11" t="s">
        <v>174</v>
      </c>
      <c r="E11" t="s">
        <v>175</v>
      </c>
      <c r="F11" t="s">
        <v>176</v>
      </c>
      <c r="G11" t="s">
        <v>177</v>
      </c>
      <c r="H11" t="s">
        <v>178</v>
      </c>
      <c r="I11" t="s">
        <v>179</v>
      </c>
      <c r="J11" t="s">
        <v>180</v>
      </c>
      <c r="K11" t="s">
        <v>181</v>
      </c>
      <c r="L11" t="s">
        <v>182</v>
      </c>
    </row>
    <row r="12" spans="1:39">
      <c r="A12" t="s">
        <v>5418</v>
      </c>
      <c r="C12" t="s">
        <v>268</v>
      </c>
      <c r="D12" t="s">
        <v>275</v>
      </c>
      <c r="E12" t="s">
        <v>276</v>
      </c>
      <c r="F12" t="s">
        <v>277</v>
      </c>
      <c r="G12" t="s">
        <v>278</v>
      </c>
      <c r="H12" t="s">
        <v>279</v>
      </c>
      <c r="I12" t="s">
        <v>280</v>
      </c>
      <c r="J12" t="s">
        <v>281</v>
      </c>
      <c r="K12" t="s">
        <v>282</v>
      </c>
      <c r="L12" t="s">
        <v>283</v>
      </c>
      <c r="M12" t="s">
        <v>286</v>
      </c>
      <c r="N12" t="s">
        <v>287</v>
      </c>
      <c r="O12" t="s">
        <v>288</v>
      </c>
      <c r="P12" t="s">
        <v>289</v>
      </c>
      <c r="Q12" t="s">
        <v>290</v>
      </c>
      <c r="R12" t="s">
        <v>291</v>
      </c>
      <c r="S12" t="s">
        <v>292</v>
      </c>
      <c r="T12" t="s">
        <v>293</v>
      </c>
      <c r="U12" t="s">
        <v>294</v>
      </c>
      <c r="V12" t="s">
        <v>297</v>
      </c>
      <c r="W12" t="s">
        <v>298</v>
      </c>
      <c r="X12" t="s">
        <v>299</v>
      </c>
      <c r="Y12" t="s">
        <v>300</v>
      </c>
      <c r="Z12" t="s">
        <v>301</v>
      </c>
      <c r="AA12" t="s">
        <v>302</v>
      </c>
      <c r="AB12" t="s">
        <v>303</v>
      </c>
      <c r="AC12" t="s">
        <v>304</v>
      </c>
    </row>
    <row r="13" spans="1:39">
      <c r="A13" t="s">
        <v>306</v>
      </c>
      <c r="C13" t="s">
        <v>305</v>
      </c>
      <c r="D13" t="s">
        <v>310</v>
      </c>
      <c r="E13" t="s">
        <v>311</v>
      </c>
      <c r="F13" t="s">
        <v>312</v>
      </c>
      <c r="G13" t="s">
        <v>313</v>
      </c>
      <c r="H13" t="s">
        <v>314</v>
      </c>
      <c r="I13" t="s">
        <v>315</v>
      </c>
    </row>
    <row r="14" spans="1:39">
      <c r="A14" t="s">
        <v>5417</v>
      </c>
      <c r="C14" t="s">
        <v>316</v>
      </c>
      <c r="D14" t="s">
        <v>322</v>
      </c>
      <c r="E14" t="s">
        <v>324</v>
      </c>
      <c r="F14" t="s">
        <v>325</v>
      </c>
      <c r="G14" t="s">
        <v>326</v>
      </c>
      <c r="H14" t="s">
        <v>327</v>
      </c>
      <c r="I14" t="s">
        <v>328</v>
      </c>
      <c r="J14" t="s">
        <v>329</v>
      </c>
      <c r="K14" t="s">
        <v>330</v>
      </c>
      <c r="L14" t="s">
        <v>331</v>
      </c>
      <c r="M14" t="s">
        <v>332</v>
      </c>
      <c r="N14" t="s">
        <v>333</v>
      </c>
      <c r="O14" t="s">
        <v>334</v>
      </c>
      <c r="P14" t="s">
        <v>335</v>
      </c>
      <c r="Q14" t="s">
        <v>336</v>
      </c>
      <c r="R14" t="s">
        <v>338</v>
      </c>
      <c r="S14" t="s">
        <v>339</v>
      </c>
      <c r="T14" t="s">
        <v>340</v>
      </c>
      <c r="U14" t="s">
        <v>341</v>
      </c>
      <c r="V14" t="s">
        <v>342</v>
      </c>
      <c r="W14" t="s">
        <v>343</v>
      </c>
      <c r="X14" t="s">
        <v>344</v>
      </c>
      <c r="Y14" t="s">
        <v>345</v>
      </c>
      <c r="Z14" t="s">
        <v>346</v>
      </c>
      <c r="AA14" t="s">
        <v>349</v>
      </c>
      <c r="AB14" t="s">
        <v>350</v>
      </c>
      <c r="AC14" t="s">
        <v>351</v>
      </c>
      <c r="AD14" t="s">
        <v>352</v>
      </c>
      <c r="AE14" t="s">
        <v>353</v>
      </c>
      <c r="AF14" t="s">
        <v>354</v>
      </c>
      <c r="AG14" t="s">
        <v>355</v>
      </c>
      <c r="AH14" t="s">
        <v>356</v>
      </c>
      <c r="AI14" t="s">
        <v>357</v>
      </c>
      <c r="AJ14" t="s">
        <v>358</v>
      </c>
      <c r="AK14" t="s">
        <v>359</v>
      </c>
      <c r="AL14" t="s">
        <v>360</v>
      </c>
      <c r="AM14" t="s">
        <v>361</v>
      </c>
    </row>
    <row r="15" spans="1:39">
      <c r="A15" t="s">
        <v>363</v>
      </c>
      <c r="C15" t="s">
        <v>362</v>
      </c>
      <c r="D15" t="s">
        <v>367</v>
      </c>
      <c r="E15" t="s">
        <v>368</v>
      </c>
      <c r="F15" t="s">
        <v>369</v>
      </c>
      <c r="G15" t="s">
        <v>370</v>
      </c>
      <c r="H15" t="s">
        <v>371</v>
      </c>
      <c r="I15" t="s">
        <v>372</v>
      </c>
      <c r="J15" t="s">
        <v>373</v>
      </c>
    </row>
    <row r="16" spans="1:39">
      <c r="A16" t="s">
        <v>375</v>
      </c>
      <c r="C16" t="s">
        <v>374</v>
      </c>
      <c r="D16" t="s">
        <v>381</v>
      </c>
      <c r="E16" t="s">
        <v>382</v>
      </c>
      <c r="F16" t="s">
        <v>383</v>
      </c>
      <c r="G16" t="s">
        <v>384</v>
      </c>
      <c r="H16" t="s">
        <v>385</v>
      </c>
      <c r="I16" t="s">
        <v>386</v>
      </c>
      <c r="J16" t="s">
        <v>387</v>
      </c>
      <c r="K16" t="s">
        <v>388</v>
      </c>
      <c r="L16" t="s">
        <v>389</v>
      </c>
    </row>
    <row r="17" spans="1:25">
      <c r="A17" t="s">
        <v>5442</v>
      </c>
      <c r="C17" t="s">
        <v>5468</v>
      </c>
      <c r="D17" t="s">
        <v>5482</v>
      </c>
      <c r="E17" t="s">
        <v>5483</v>
      </c>
      <c r="F17" t="s">
        <v>5484</v>
      </c>
      <c r="G17" t="s">
        <v>5485</v>
      </c>
      <c r="H17" t="s">
        <v>5473</v>
      </c>
      <c r="I17" t="s">
        <v>5474</v>
      </c>
      <c r="J17" t="s">
        <v>5475</v>
      </c>
      <c r="K17" t="s">
        <v>5476</v>
      </c>
      <c r="L17" t="s">
        <v>5477</v>
      </c>
      <c r="M17" t="s">
        <v>5478</v>
      </c>
      <c r="N17" t="s">
        <v>5479</v>
      </c>
      <c r="O17" t="s">
        <v>5481</v>
      </c>
    </row>
    <row r="18" spans="1:25">
      <c r="A18" t="s">
        <v>391</v>
      </c>
      <c r="C18" t="s">
        <v>390</v>
      </c>
      <c r="D18" t="s">
        <v>395</v>
      </c>
      <c r="E18" t="s">
        <v>396</v>
      </c>
      <c r="F18" t="s">
        <v>397</v>
      </c>
      <c r="G18" t="s">
        <v>398</v>
      </c>
      <c r="H18" t="s">
        <v>399</v>
      </c>
      <c r="I18" t="s">
        <v>400</v>
      </c>
      <c r="J18" t="s">
        <v>401</v>
      </c>
      <c r="K18" t="s">
        <v>402</v>
      </c>
    </row>
    <row r="19" spans="1:25">
      <c r="A19" t="s">
        <v>404</v>
      </c>
      <c r="C19" t="s">
        <v>403</v>
      </c>
      <c r="D19" t="s">
        <v>409</v>
      </c>
      <c r="E19" t="s">
        <v>410</v>
      </c>
      <c r="F19" t="s">
        <v>411</v>
      </c>
      <c r="G19" t="s">
        <v>412</v>
      </c>
      <c r="H19" t="s">
        <v>413</v>
      </c>
      <c r="I19" t="s">
        <v>414</v>
      </c>
      <c r="J19" t="s">
        <v>415</v>
      </c>
      <c r="K19" t="s">
        <v>416</v>
      </c>
      <c r="L19" t="s">
        <v>417</v>
      </c>
      <c r="M19" t="s">
        <v>418</v>
      </c>
      <c r="N19" t="s">
        <v>419</v>
      </c>
      <c r="O19" t="s">
        <v>420</v>
      </c>
      <c r="P19" t="s">
        <v>421</v>
      </c>
      <c r="Q19" t="s">
        <v>422</v>
      </c>
      <c r="R19" t="s">
        <v>423</v>
      </c>
      <c r="S19" t="s">
        <v>424</v>
      </c>
      <c r="T19" t="s">
        <v>425</v>
      </c>
      <c r="U19" t="s">
        <v>426</v>
      </c>
      <c r="V19" t="s">
        <v>427</v>
      </c>
      <c r="W19" t="s">
        <v>428</v>
      </c>
      <c r="X19" t="s">
        <v>429</v>
      </c>
      <c r="Y19" t="s">
        <v>430</v>
      </c>
    </row>
    <row r="20" spans="1:25">
      <c r="A20" t="s">
        <v>432</v>
      </c>
      <c r="C20" t="s">
        <v>431</v>
      </c>
      <c r="D20" t="s">
        <v>436</v>
      </c>
      <c r="E20" t="s">
        <v>437</v>
      </c>
      <c r="F20" t="s">
        <v>438</v>
      </c>
      <c r="G20" t="s">
        <v>439</v>
      </c>
      <c r="H20" t="s">
        <v>441</v>
      </c>
      <c r="I20" t="s">
        <v>442</v>
      </c>
      <c r="J20" t="s">
        <v>443</v>
      </c>
    </row>
    <row r="21" spans="1:25">
      <c r="A21" t="s">
        <v>445</v>
      </c>
      <c r="C21" t="s">
        <v>444</v>
      </c>
      <c r="D21" t="s">
        <v>449</v>
      </c>
      <c r="E21" t="s">
        <v>450</v>
      </c>
      <c r="F21" t="s">
        <v>451</v>
      </c>
      <c r="G21" t="s">
        <v>452</v>
      </c>
      <c r="H21" t="s">
        <v>453</v>
      </c>
      <c r="I21" t="s">
        <v>454</v>
      </c>
      <c r="J21" t="s">
        <v>455</v>
      </c>
      <c r="K21" t="s">
        <v>456</v>
      </c>
    </row>
    <row r="22" spans="1:25">
      <c r="A22" t="s">
        <v>5407</v>
      </c>
      <c r="C22" t="s">
        <v>457</v>
      </c>
      <c r="D22" t="s">
        <v>464</v>
      </c>
      <c r="E22" t="s">
        <v>465</v>
      </c>
      <c r="F22" t="s">
        <v>466</v>
      </c>
      <c r="G22" t="s">
        <v>467</v>
      </c>
      <c r="H22" t="s">
        <v>468</v>
      </c>
      <c r="I22" t="s">
        <v>470</v>
      </c>
      <c r="J22" t="s">
        <v>471</v>
      </c>
    </row>
    <row r="23" spans="1:25">
      <c r="A23" t="s">
        <v>5467</v>
      </c>
      <c r="C23" t="s">
        <v>512</v>
      </c>
      <c r="D23" t="s">
        <v>519</v>
      </c>
      <c r="E23" t="s">
        <v>521</v>
      </c>
      <c r="F23" t="s">
        <v>522</v>
      </c>
      <c r="G23" t="s">
        <v>523</v>
      </c>
      <c r="H23" t="s">
        <v>524</v>
      </c>
      <c r="I23" t="s">
        <v>525</v>
      </c>
      <c r="J23" t="s">
        <v>526</v>
      </c>
      <c r="K23" t="s">
        <v>527</v>
      </c>
      <c r="L23" t="s">
        <v>528</v>
      </c>
      <c r="M23" t="s">
        <v>529</v>
      </c>
      <c r="N23" t="s">
        <v>530</v>
      </c>
      <c r="O23" t="s">
        <v>531</v>
      </c>
      <c r="P23" t="s">
        <v>532</v>
      </c>
      <c r="Q23" t="s">
        <v>533</v>
      </c>
    </row>
    <row r="24" spans="1:25">
      <c r="A24" t="s">
        <v>513</v>
      </c>
      <c r="C24" t="s">
        <v>512</v>
      </c>
      <c r="D24" t="s">
        <v>519</v>
      </c>
      <c r="E24" t="s">
        <v>521</v>
      </c>
      <c r="F24" t="s">
        <v>522</v>
      </c>
      <c r="G24" t="s">
        <v>523</v>
      </c>
      <c r="H24" t="s">
        <v>524</v>
      </c>
      <c r="I24" t="s">
        <v>525</v>
      </c>
      <c r="J24" t="s">
        <v>526</v>
      </c>
      <c r="K24" t="s">
        <v>527</v>
      </c>
      <c r="L24" t="s">
        <v>528</v>
      </c>
      <c r="M24" t="s">
        <v>529</v>
      </c>
      <c r="N24" t="s">
        <v>530</v>
      </c>
      <c r="O24" t="s">
        <v>531</v>
      </c>
      <c r="P24" t="s">
        <v>532</v>
      </c>
      <c r="Q24" t="s">
        <v>533</v>
      </c>
    </row>
    <row r="25" spans="1:25">
      <c r="A25" t="s">
        <v>535</v>
      </c>
      <c r="C25" t="s">
        <v>534</v>
      </c>
      <c r="D25" t="s">
        <v>539</v>
      </c>
      <c r="E25" t="s">
        <v>541</v>
      </c>
      <c r="F25" t="s">
        <v>542</v>
      </c>
      <c r="G25" t="s">
        <v>543</v>
      </c>
      <c r="H25" t="s">
        <v>544</v>
      </c>
      <c r="I25" t="s">
        <v>546</v>
      </c>
      <c r="J25" t="s">
        <v>547</v>
      </c>
      <c r="K25" t="s">
        <v>548</v>
      </c>
      <c r="L25" t="s">
        <v>549</v>
      </c>
    </row>
    <row r="26" spans="1:25">
      <c r="A26" t="s">
        <v>552</v>
      </c>
      <c r="C26" t="s">
        <v>551</v>
      </c>
      <c r="D26" t="s">
        <v>555</v>
      </c>
      <c r="E26" t="s">
        <v>556</v>
      </c>
      <c r="F26" t="s">
        <v>557</v>
      </c>
      <c r="G26" t="s">
        <v>558</v>
      </c>
      <c r="H26" t="s">
        <v>559</v>
      </c>
      <c r="I26" t="s">
        <v>560</v>
      </c>
      <c r="J26" t="s">
        <v>561</v>
      </c>
      <c r="K26" t="s">
        <v>562</v>
      </c>
    </row>
    <row r="27" spans="1:25">
      <c r="A27" t="s">
        <v>5405</v>
      </c>
      <c r="C27" t="s">
        <v>472</v>
      </c>
      <c r="D27" t="s">
        <v>477</v>
      </c>
      <c r="E27" t="s">
        <v>478</v>
      </c>
      <c r="F27" t="s">
        <v>479</v>
      </c>
      <c r="G27" t="s">
        <v>482</v>
      </c>
      <c r="H27" t="s">
        <v>483</v>
      </c>
      <c r="I27" t="s">
        <v>484</v>
      </c>
      <c r="J27" t="s">
        <v>485</v>
      </c>
      <c r="K27" t="s">
        <v>486</v>
      </c>
      <c r="L27" t="s">
        <v>487</v>
      </c>
      <c r="M27" t="s">
        <v>488</v>
      </c>
      <c r="N27" t="s">
        <v>489</v>
      </c>
      <c r="O27" t="s">
        <v>490</v>
      </c>
      <c r="P27" t="s">
        <v>491</v>
      </c>
      <c r="Q27" t="s">
        <v>492</v>
      </c>
      <c r="R27" t="s">
        <v>493</v>
      </c>
      <c r="S27" t="s">
        <v>494</v>
      </c>
      <c r="T27" t="s">
        <v>495</v>
      </c>
      <c r="U27" t="s">
        <v>496</v>
      </c>
      <c r="V27" t="s">
        <v>497</v>
      </c>
      <c r="W27" t="s">
        <v>498</v>
      </c>
    </row>
    <row r="28" spans="1:25">
      <c r="A28" t="s">
        <v>565</v>
      </c>
      <c r="C28" t="s">
        <v>564</v>
      </c>
      <c r="D28" t="s">
        <v>569</v>
      </c>
      <c r="E28" t="s">
        <v>570</v>
      </c>
      <c r="F28" t="s">
        <v>571</v>
      </c>
      <c r="G28" t="s">
        <v>572</v>
      </c>
      <c r="H28" t="s">
        <v>573</v>
      </c>
      <c r="I28" t="s">
        <v>574</v>
      </c>
      <c r="J28" t="s">
        <v>575</v>
      </c>
      <c r="K28" t="s">
        <v>576</v>
      </c>
      <c r="L28" t="s">
        <v>577</v>
      </c>
      <c r="M28" t="s">
        <v>578</v>
      </c>
      <c r="N28" t="s">
        <v>579</v>
      </c>
    </row>
    <row r="29" spans="1:25">
      <c r="A29" t="s">
        <v>581</v>
      </c>
      <c r="C29" t="s">
        <v>580</v>
      </c>
      <c r="D29" t="s">
        <v>586</v>
      </c>
      <c r="E29" t="s">
        <v>588</v>
      </c>
      <c r="F29" t="s">
        <v>589</v>
      </c>
      <c r="G29" t="s">
        <v>590</v>
      </c>
      <c r="H29" t="s">
        <v>591</v>
      </c>
      <c r="I29" t="s">
        <v>592</v>
      </c>
      <c r="J29" t="s">
        <v>593</v>
      </c>
      <c r="K29" t="s">
        <v>594</v>
      </c>
    </row>
    <row r="30" spans="1:25">
      <c r="A30" t="s">
        <v>596</v>
      </c>
      <c r="C30" t="s">
        <v>595</v>
      </c>
      <c r="D30" t="s">
        <v>600</v>
      </c>
      <c r="E30" t="s">
        <v>601</v>
      </c>
      <c r="F30" t="s">
        <v>602</v>
      </c>
      <c r="G30" t="s">
        <v>603</v>
      </c>
      <c r="H30" t="s">
        <v>605</v>
      </c>
      <c r="I30" t="s">
        <v>606</v>
      </c>
      <c r="J30" t="s">
        <v>607</v>
      </c>
    </row>
    <row r="31" spans="1:25">
      <c r="A31" t="s">
        <v>621</v>
      </c>
      <c r="C31" t="s">
        <v>620</v>
      </c>
      <c r="D31" t="s">
        <v>625</v>
      </c>
      <c r="E31" t="s">
        <v>626</v>
      </c>
      <c r="F31" t="s">
        <v>627</v>
      </c>
      <c r="G31" t="s">
        <v>628</v>
      </c>
      <c r="H31" t="s">
        <v>629</v>
      </c>
      <c r="I31" t="s">
        <v>630</v>
      </c>
      <c r="J31" t="s">
        <v>631</v>
      </c>
      <c r="K31" t="s">
        <v>632</v>
      </c>
    </row>
    <row r="32" spans="1:25">
      <c r="A32" t="s">
        <v>634</v>
      </c>
      <c r="C32" t="s">
        <v>633</v>
      </c>
      <c r="D32" t="s">
        <v>638</v>
      </c>
      <c r="E32" t="s">
        <v>639</v>
      </c>
      <c r="F32" t="s">
        <v>640</v>
      </c>
      <c r="G32" t="s">
        <v>641</v>
      </c>
      <c r="H32" t="s">
        <v>643</v>
      </c>
      <c r="I32" t="s">
        <v>644</v>
      </c>
      <c r="J32" t="s">
        <v>645</v>
      </c>
    </row>
    <row r="33" spans="1:31">
      <c r="A33" t="s">
        <v>609</v>
      </c>
      <c r="C33" t="s">
        <v>608</v>
      </c>
      <c r="D33" t="s">
        <v>613</v>
      </c>
      <c r="E33" t="s">
        <v>614</v>
      </c>
      <c r="F33" t="s">
        <v>615</v>
      </c>
      <c r="G33" t="s">
        <v>616</v>
      </c>
      <c r="H33" t="s">
        <v>617</v>
      </c>
      <c r="I33" t="s">
        <v>618</v>
      </c>
      <c r="J33" t="s">
        <v>619</v>
      </c>
    </row>
    <row r="34" spans="1:31">
      <c r="A34" t="s">
        <v>711</v>
      </c>
      <c r="C34" t="s">
        <v>710</v>
      </c>
      <c r="D34" t="s">
        <v>715</v>
      </c>
      <c r="E34" t="s">
        <v>716</v>
      </c>
      <c r="F34" t="s">
        <v>717</v>
      </c>
      <c r="G34" t="s">
        <v>718</v>
      </c>
      <c r="H34" t="s">
        <v>719</v>
      </c>
      <c r="I34" t="s">
        <v>720</v>
      </c>
    </row>
    <row r="35" spans="1:31">
      <c r="A35" t="s">
        <v>647</v>
      </c>
      <c r="C35" t="s">
        <v>646</v>
      </c>
      <c r="D35" t="s">
        <v>653</v>
      </c>
      <c r="E35" t="s">
        <v>654</v>
      </c>
      <c r="F35" t="s">
        <v>655</v>
      </c>
      <c r="G35" t="s">
        <v>656</v>
      </c>
      <c r="H35" t="s">
        <v>657</v>
      </c>
      <c r="I35" t="s">
        <v>658</v>
      </c>
      <c r="J35" t="s">
        <v>659</v>
      </c>
    </row>
    <row r="36" spans="1:31">
      <c r="A36" t="s">
        <v>774</v>
      </c>
      <c r="C36" t="s">
        <v>773</v>
      </c>
      <c r="D36" t="s">
        <v>778</v>
      </c>
      <c r="E36" t="s">
        <v>779</v>
      </c>
      <c r="F36" t="s">
        <v>780</v>
      </c>
      <c r="G36" t="s">
        <v>782</v>
      </c>
      <c r="H36" t="s">
        <v>783</v>
      </c>
      <c r="I36" t="s">
        <v>784</v>
      </c>
      <c r="J36" t="s">
        <v>785</v>
      </c>
    </row>
    <row r="37" spans="1:31">
      <c r="A37" t="s">
        <v>661</v>
      </c>
      <c r="C37" t="s">
        <v>660</v>
      </c>
      <c r="D37" t="s">
        <v>665</v>
      </c>
      <c r="E37" t="s">
        <v>666</v>
      </c>
      <c r="F37" t="s">
        <v>667</v>
      </c>
      <c r="G37" t="s">
        <v>668</v>
      </c>
      <c r="H37" t="s">
        <v>670</v>
      </c>
      <c r="I37" t="s">
        <v>671</v>
      </c>
      <c r="J37" t="s">
        <v>672</v>
      </c>
      <c r="K37" t="s">
        <v>673</v>
      </c>
    </row>
    <row r="38" spans="1:31">
      <c r="A38" t="s">
        <v>675</v>
      </c>
      <c r="C38" t="s">
        <v>674</v>
      </c>
      <c r="D38" t="s">
        <v>680</v>
      </c>
      <c r="E38" t="s">
        <v>681</v>
      </c>
      <c r="F38" t="s">
        <v>682</v>
      </c>
      <c r="G38" t="s">
        <v>683</v>
      </c>
      <c r="H38" t="s">
        <v>684</v>
      </c>
      <c r="I38" t="s">
        <v>685</v>
      </c>
      <c r="J38" t="s">
        <v>686</v>
      </c>
    </row>
    <row r="39" spans="1:31">
      <c r="A39" t="s">
        <v>698</v>
      </c>
      <c r="C39" t="s">
        <v>697</v>
      </c>
      <c r="D39" t="s">
        <v>703</v>
      </c>
      <c r="E39" t="s">
        <v>704</v>
      </c>
      <c r="F39" t="s">
        <v>705</v>
      </c>
      <c r="G39" t="s">
        <v>706</v>
      </c>
      <c r="H39" t="s">
        <v>707</v>
      </c>
      <c r="I39" t="s">
        <v>708</v>
      </c>
      <c r="J39" t="s">
        <v>709</v>
      </c>
    </row>
    <row r="40" spans="1:31">
      <c r="A40" t="s">
        <v>689</v>
      </c>
      <c r="C40" t="s">
        <v>688</v>
      </c>
      <c r="D40" t="s">
        <v>694</v>
      </c>
      <c r="E40" t="s">
        <v>695</v>
      </c>
      <c r="F40" t="s">
        <v>696</v>
      </c>
    </row>
    <row r="41" spans="1:31">
      <c r="A41" t="s">
        <v>5415</v>
      </c>
      <c r="C41" t="s">
        <v>721</v>
      </c>
      <c r="D41" t="s">
        <v>728</v>
      </c>
      <c r="E41" t="s">
        <v>730</v>
      </c>
      <c r="F41" t="s">
        <v>731</v>
      </c>
      <c r="G41" t="s">
        <v>732</v>
      </c>
      <c r="H41" t="s">
        <v>733</v>
      </c>
      <c r="I41" t="s">
        <v>734</v>
      </c>
      <c r="J41" t="s">
        <v>735</v>
      </c>
      <c r="K41" t="s">
        <v>737</v>
      </c>
      <c r="L41" t="s">
        <v>738</v>
      </c>
      <c r="M41" t="s">
        <v>739</v>
      </c>
      <c r="N41" t="s">
        <v>740</v>
      </c>
      <c r="O41" t="s">
        <v>741</v>
      </c>
      <c r="P41" t="s">
        <v>742</v>
      </c>
      <c r="Q41" t="s">
        <v>743</v>
      </c>
      <c r="R41" t="s">
        <v>744</v>
      </c>
      <c r="S41" t="s">
        <v>745</v>
      </c>
      <c r="T41" t="s">
        <v>747</v>
      </c>
      <c r="U41" t="s">
        <v>748</v>
      </c>
      <c r="V41" t="s">
        <v>749</v>
      </c>
      <c r="W41" t="s">
        <v>750</v>
      </c>
      <c r="X41" t="s">
        <v>751</v>
      </c>
      <c r="Y41" t="s">
        <v>752</v>
      </c>
      <c r="Z41" t="s">
        <v>753</v>
      </c>
      <c r="AA41" t="s">
        <v>754</v>
      </c>
      <c r="AB41" t="s">
        <v>755</v>
      </c>
      <c r="AC41" t="s">
        <v>756</v>
      </c>
      <c r="AD41" t="s">
        <v>757</v>
      </c>
      <c r="AE41" t="s">
        <v>758</v>
      </c>
    </row>
    <row r="42" spans="1:31">
      <c r="A42" t="s">
        <v>760</v>
      </c>
      <c r="C42" t="s">
        <v>759</v>
      </c>
      <c r="D42" t="s">
        <v>764</v>
      </c>
      <c r="E42" t="s">
        <v>766</v>
      </c>
      <c r="F42" t="s">
        <v>767</v>
      </c>
      <c r="G42" t="s">
        <v>768</v>
      </c>
      <c r="H42" t="s">
        <v>769</v>
      </c>
      <c r="I42" t="s">
        <v>770</v>
      </c>
      <c r="J42" t="s">
        <v>771</v>
      </c>
      <c r="K42" t="s">
        <v>772</v>
      </c>
    </row>
    <row r="43" spans="1:31">
      <c r="A43" t="s">
        <v>787</v>
      </c>
      <c r="C43" t="s">
        <v>786</v>
      </c>
      <c r="D43" t="s">
        <v>791</v>
      </c>
      <c r="E43" t="s">
        <v>792</v>
      </c>
      <c r="F43" t="s">
        <v>793</v>
      </c>
      <c r="G43" t="s">
        <v>794</v>
      </c>
      <c r="H43" t="s">
        <v>795</v>
      </c>
      <c r="I43" t="s">
        <v>796</v>
      </c>
      <c r="J43" t="s">
        <v>797</v>
      </c>
    </row>
    <row r="44" spans="1:31">
      <c r="A44" t="s">
        <v>829</v>
      </c>
      <c r="C44" t="s">
        <v>828</v>
      </c>
      <c r="D44" t="s">
        <v>833</v>
      </c>
      <c r="E44" t="s">
        <v>835</v>
      </c>
      <c r="F44" t="s">
        <v>836</v>
      </c>
      <c r="G44" t="s">
        <v>837</v>
      </c>
      <c r="H44" t="s">
        <v>838</v>
      </c>
      <c r="I44" t="s">
        <v>839</v>
      </c>
      <c r="J44" t="s">
        <v>840</v>
      </c>
      <c r="K44" t="s">
        <v>841</v>
      </c>
      <c r="L44" t="s">
        <v>842</v>
      </c>
    </row>
    <row r="45" spans="1:31">
      <c r="A45" t="s">
        <v>799</v>
      </c>
      <c r="C45" t="s">
        <v>798</v>
      </c>
      <c r="D45" t="s">
        <v>803</v>
      </c>
      <c r="E45" t="s">
        <v>804</v>
      </c>
      <c r="F45" t="s">
        <v>805</v>
      </c>
    </row>
    <row r="46" spans="1:31">
      <c r="A46" t="s">
        <v>5465</v>
      </c>
      <c r="C46" t="s">
        <v>815</v>
      </c>
      <c r="D46" t="s">
        <v>821</v>
      </c>
      <c r="E46" t="s">
        <v>822</v>
      </c>
      <c r="F46" t="s">
        <v>823</v>
      </c>
      <c r="G46" t="s">
        <v>824</v>
      </c>
      <c r="H46" t="s">
        <v>825</v>
      </c>
      <c r="I46" t="s">
        <v>826</v>
      </c>
      <c r="J46" t="s">
        <v>827</v>
      </c>
    </row>
    <row r="47" spans="1:31">
      <c r="A47" t="s">
        <v>856</v>
      </c>
      <c r="C47" t="s">
        <v>855</v>
      </c>
      <c r="D47" t="s">
        <v>860</v>
      </c>
      <c r="E47" t="s">
        <v>861</v>
      </c>
      <c r="F47" t="s">
        <v>862</v>
      </c>
      <c r="G47" t="s">
        <v>863</v>
      </c>
      <c r="H47" t="s">
        <v>864</v>
      </c>
      <c r="I47" t="s">
        <v>865</v>
      </c>
      <c r="J47" t="s">
        <v>866</v>
      </c>
    </row>
    <row r="48" spans="1:31">
      <c r="A48" t="s">
        <v>868</v>
      </c>
      <c r="C48" t="s">
        <v>867</v>
      </c>
      <c r="D48" t="s">
        <v>872</v>
      </c>
      <c r="E48" t="s">
        <v>873</v>
      </c>
      <c r="F48" t="s">
        <v>874</v>
      </c>
      <c r="G48" t="s">
        <v>875</v>
      </c>
      <c r="H48" t="s">
        <v>876</v>
      </c>
      <c r="I48" t="s">
        <v>877</v>
      </c>
      <c r="J48" t="s">
        <v>878</v>
      </c>
      <c r="K48" t="s">
        <v>879</v>
      </c>
      <c r="L48" t="s">
        <v>880</v>
      </c>
      <c r="M48" t="s">
        <v>881</v>
      </c>
      <c r="N48" t="s">
        <v>882</v>
      </c>
      <c r="O48" t="s">
        <v>883</v>
      </c>
    </row>
    <row r="49" spans="1:114">
      <c r="A49" t="s">
        <v>5437</v>
      </c>
      <c r="C49" t="s">
        <v>898</v>
      </c>
      <c r="D49" t="s">
        <v>903</v>
      </c>
      <c r="E49" t="s">
        <v>905</v>
      </c>
      <c r="F49" t="s">
        <v>906</v>
      </c>
      <c r="G49" t="s">
        <v>907</v>
      </c>
      <c r="H49" t="s">
        <v>908</v>
      </c>
      <c r="I49" t="s">
        <v>909</v>
      </c>
      <c r="J49" t="s">
        <v>910</v>
      </c>
      <c r="K49" t="s">
        <v>911</v>
      </c>
      <c r="L49" t="s">
        <v>912</v>
      </c>
      <c r="M49" t="s">
        <v>913</v>
      </c>
      <c r="N49" t="s">
        <v>914</v>
      </c>
      <c r="O49" t="s">
        <v>915</v>
      </c>
      <c r="P49" t="s">
        <v>916</v>
      </c>
      <c r="Q49" t="s">
        <v>917</v>
      </c>
      <c r="R49" t="s">
        <v>918</v>
      </c>
    </row>
    <row r="50" spans="1:114">
      <c r="A50" t="s">
        <v>920</v>
      </c>
      <c r="C50" t="s">
        <v>919</v>
      </c>
      <c r="D50" t="s">
        <v>925</v>
      </c>
      <c r="E50" t="s">
        <v>926</v>
      </c>
      <c r="F50" t="s">
        <v>927</v>
      </c>
      <c r="G50" t="s">
        <v>928</v>
      </c>
      <c r="H50" t="s">
        <v>929</v>
      </c>
      <c r="I50" t="s">
        <v>930</v>
      </c>
      <c r="J50" t="s">
        <v>931</v>
      </c>
      <c r="K50" t="s">
        <v>932</v>
      </c>
      <c r="L50" t="s">
        <v>933</v>
      </c>
    </row>
    <row r="51" spans="1:114">
      <c r="A51" t="s">
        <v>935</v>
      </c>
      <c r="C51" t="s">
        <v>934</v>
      </c>
      <c r="D51" t="s">
        <v>940</v>
      </c>
      <c r="E51" t="s">
        <v>941</v>
      </c>
      <c r="F51" t="s">
        <v>942</v>
      </c>
      <c r="G51" t="s">
        <v>943</v>
      </c>
      <c r="H51" t="s">
        <v>944</v>
      </c>
      <c r="I51" t="s">
        <v>945</v>
      </c>
    </row>
    <row r="52" spans="1:114">
      <c r="A52" t="s">
        <v>807</v>
      </c>
      <c r="C52" t="s">
        <v>806</v>
      </c>
      <c r="D52" t="s">
        <v>811</v>
      </c>
      <c r="E52" t="s">
        <v>812</v>
      </c>
      <c r="F52" t="s">
        <v>813</v>
      </c>
      <c r="G52" t="s">
        <v>814</v>
      </c>
    </row>
    <row r="53" spans="1:114">
      <c r="A53" t="s">
        <v>5388</v>
      </c>
      <c r="C53" t="s">
        <v>958</v>
      </c>
      <c r="D53" t="s">
        <v>963</v>
      </c>
      <c r="E53" t="s">
        <v>964</v>
      </c>
      <c r="F53" t="s">
        <v>965</v>
      </c>
      <c r="G53" t="s">
        <v>966</v>
      </c>
      <c r="H53" t="s">
        <v>967</v>
      </c>
      <c r="I53" t="s">
        <v>968</v>
      </c>
      <c r="J53" t="s">
        <v>969</v>
      </c>
      <c r="K53" t="s">
        <v>971</v>
      </c>
      <c r="L53" t="s">
        <v>972</v>
      </c>
      <c r="M53" t="s">
        <v>973</v>
      </c>
      <c r="N53" t="s">
        <v>974</v>
      </c>
      <c r="O53" t="s">
        <v>975</v>
      </c>
      <c r="P53" t="s">
        <v>976</v>
      </c>
    </row>
    <row r="54" spans="1:114">
      <c r="A54" t="s">
        <v>947</v>
      </c>
      <c r="C54" t="s">
        <v>946</v>
      </c>
      <c r="D54" t="s">
        <v>951</v>
      </c>
      <c r="E54" t="s">
        <v>952</v>
      </c>
      <c r="F54" t="s">
        <v>953</v>
      </c>
      <c r="G54" t="s">
        <v>954</v>
      </c>
      <c r="H54" t="s">
        <v>955</v>
      </c>
      <c r="I54" t="s">
        <v>956</v>
      </c>
      <c r="J54" t="s">
        <v>957</v>
      </c>
    </row>
    <row r="55" spans="1:114">
      <c r="A55" t="s">
        <v>1123</v>
      </c>
      <c r="C55" t="s">
        <v>1122</v>
      </c>
      <c r="D55" t="s">
        <v>1127</v>
      </c>
      <c r="E55" t="s">
        <v>1128</v>
      </c>
      <c r="F55" t="s">
        <v>1129</v>
      </c>
      <c r="G55" t="s">
        <v>1130</v>
      </c>
      <c r="H55" t="s">
        <v>1131</v>
      </c>
      <c r="I55" t="s">
        <v>1132</v>
      </c>
      <c r="J55" t="s">
        <v>1133</v>
      </c>
      <c r="K55" t="s">
        <v>1134</v>
      </c>
    </row>
    <row r="56" spans="1:114">
      <c r="A56" t="s">
        <v>1136</v>
      </c>
      <c r="C56" t="s">
        <v>1135</v>
      </c>
      <c r="D56" t="s">
        <v>1140</v>
      </c>
      <c r="E56" t="s">
        <v>1141</v>
      </c>
      <c r="F56" t="s">
        <v>1142</v>
      </c>
      <c r="G56" t="s">
        <v>1143</v>
      </c>
      <c r="H56" t="s">
        <v>1144</v>
      </c>
      <c r="I56" t="s">
        <v>1145</v>
      </c>
      <c r="J56" t="s">
        <v>1146</v>
      </c>
      <c r="K56" t="s">
        <v>1147</v>
      </c>
    </row>
    <row r="57" spans="1:114">
      <c r="A57" t="s">
        <v>5402</v>
      </c>
      <c r="C57" t="s">
        <v>977</v>
      </c>
      <c r="D57" t="s">
        <v>983</v>
      </c>
      <c r="E57" t="s">
        <v>984</v>
      </c>
      <c r="F57" t="s">
        <v>985</v>
      </c>
      <c r="G57" t="s">
        <v>986</v>
      </c>
      <c r="H57" t="s">
        <v>987</v>
      </c>
      <c r="I57" t="s">
        <v>988</v>
      </c>
      <c r="J57" t="s">
        <v>989</v>
      </c>
      <c r="K57" t="s">
        <v>990</v>
      </c>
      <c r="L57" t="s">
        <v>991</v>
      </c>
      <c r="M57" t="s">
        <v>994</v>
      </c>
      <c r="N57" t="s">
        <v>995</v>
      </c>
      <c r="O57" t="s">
        <v>996</v>
      </c>
      <c r="P57" t="s">
        <v>997</v>
      </c>
      <c r="Q57" t="s">
        <v>998</v>
      </c>
      <c r="R57" t="s">
        <v>999</v>
      </c>
      <c r="S57" t="s">
        <v>1000</v>
      </c>
      <c r="T57" t="s">
        <v>1001</v>
      </c>
      <c r="U57" t="s">
        <v>1002</v>
      </c>
      <c r="V57" t="s">
        <v>1006</v>
      </c>
      <c r="W57" t="s">
        <v>1007</v>
      </c>
      <c r="X57" t="s">
        <v>1008</v>
      </c>
      <c r="Y57" t="s">
        <v>1009</v>
      </c>
      <c r="Z57" t="s">
        <v>1010</v>
      </c>
      <c r="AA57" t="s">
        <v>1011</v>
      </c>
      <c r="AB57" t="s">
        <v>1012</v>
      </c>
      <c r="AC57" t="s">
        <v>1016</v>
      </c>
      <c r="AD57" t="s">
        <v>1019</v>
      </c>
      <c r="AE57" t="s">
        <v>1020</v>
      </c>
      <c r="AF57" t="s">
        <v>1021</v>
      </c>
      <c r="AG57" t="s">
        <v>1022</v>
      </c>
      <c r="AH57" t="s">
        <v>1023</v>
      </c>
      <c r="AI57" t="s">
        <v>1024</v>
      </c>
      <c r="AJ57" t="s">
        <v>1025</v>
      </c>
      <c r="AK57" t="s">
        <v>1026</v>
      </c>
      <c r="AL57" t="s">
        <v>1027</v>
      </c>
      <c r="AM57" t="s">
        <v>1028</v>
      </c>
      <c r="AN57" t="s">
        <v>1029</v>
      </c>
      <c r="AO57" t="s">
        <v>1030</v>
      </c>
      <c r="AP57" t="s">
        <v>1031</v>
      </c>
      <c r="AQ57" t="s">
        <v>1032</v>
      </c>
      <c r="AR57" t="s">
        <v>1033</v>
      </c>
      <c r="AS57" t="s">
        <v>1034</v>
      </c>
      <c r="AT57" t="s">
        <v>1037</v>
      </c>
      <c r="AU57" t="s">
        <v>1038</v>
      </c>
      <c r="AV57" t="s">
        <v>1039</v>
      </c>
      <c r="AW57" t="s">
        <v>1040</v>
      </c>
      <c r="AX57" t="s">
        <v>1041</v>
      </c>
      <c r="AY57" t="s">
        <v>1042</v>
      </c>
      <c r="AZ57" t="s">
        <v>1043</v>
      </c>
      <c r="BA57" t="s">
        <v>1044</v>
      </c>
      <c r="BB57" t="s">
        <v>1045</v>
      </c>
      <c r="BC57" t="s">
        <v>1049</v>
      </c>
      <c r="BD57" t="s">
        <v>1050</v>
      </c>
      <c r="BE57" t="s">
        <v>1051</v>
      </c>
      <c r="BF57" t="s">
        <v>1052</v>
      </c>
      <c r="BG57" t="s">
        <v>1053</v>
      </c>
      <c r="BH57" t="s">
        <v>1054</v>
      </c>
      <c r="BI57" t="s">
        <v>1055</v>
      </c>
      <c r="BJ57" t="s">
        <v>1056</v>
      </c>
      <c r="BK57" t="s">
        <v>1057</v>
      </c>
      <c r="BL57" t="s">
        <v>1060</v>
      </c>
      <c r="BM57" t="s">
        <v>1061</v>
      </c>
      <c r="BN57" t="s">
        <v>1062</v>
      </c>
      <c r="BO57" t="s">
        <v>1063</v>
      </c>
      <c r="BP57" t="s">
        <v>1064</v>
      </c>
      <c r="BQ57" t="s">
        <v>1065</v>
      </c>
      <c r="BR57" t="s">
        <v>1066</v>
      </c>
      <c r="BS57" t="s">
        <v>1067</v>
      </c>
      <c r="BT57" t="s">
        <v>1068</v>
      </c>
      <c r="BU57" t="s">
        <v>1071</v>
      </c>
      <c r="BV57" t="s">
        <v>1072</v>
      </c>
      <c r="BW57" t="s">
        <v>1073</v>
      </c>
      <c r="BX57" t="s">
        <v>1074</v>
      </c>
      <c r="BY57" t="s">
        <v>1075</v>
      </c>
      <c r="BZ57" t="s">
        <v>1076</v>
      </c>
      <c r="CA57" t="s">
        <v>1077</v>
      </c>
      <c r="CB57" t="s">
        <v>1078</v>
      </c>
      <c r="CC57" t="s">
        <v>1079</v>
      </c>
      <c r="CD57" t="s">
        <v>1082</v>
      </c>
      <c r="CE57" t="s">
        <v>1083</v>
      </c>
      <c r="CF57" t="s">
        <v>1084</v>
      </c>
      <c r="CG57" t="s">
        <v>1085</v>
      </c>
      <c r="CH57" t="s">
        <v>1086</v>
      </c>
      <c r="CI57" t="s">
        <v>1087</v>
      </c>
      <c r="CJ57" t="s">
        <v>1088</v>
      </c>
      <c r="CK57" t="s">
        <v>1089</v>
      </c>
      <c r="CL57" t="s">
        <v>1092</v>
      </c>
      <c r="CM57" t="s">
        <v>1093</v>
      </c>
      <c r="CN57" t="s">
        <v>1094</v>
      </c>
      <c r="CO57" t="s">
        <v>1095</v>
      </c>
      <c r="CP57" t="s">
        <v>1096</v>
      </c>
      <c r="CQ57" t="s">
        <v>1097</v>
      </c>
      <c r="CR57" t="s">
        <v>1098</v>
      </c>
      <c r="CS57" t="s">
        <v>1099</v>
      </c>
      <c r="CT57" t="s">
        <v>1100</v>
      </c>
      <c r="CU57" t="s">
        <v>1104</v>
      </c>
      <c r="CV57" t="s">
        <v>1105</v>
      </c>
      <c r="CW57" t="s">
        <v>1106</v>
      </c>
      <c r="CX57" t="s">
        <v>1107</v>
      </c>
      <c r="CY57" t="s">
        <v>1108</v>
      </c>
      <c r="CZ57" t="s">
        <v>1109</v>
      </c>
      <c r="DA57" t="s">
        <v>1110</v>
      </c>
      <c r="DB57" t="s">
        <v>1111</v>
      </c>
      <c r="DC57" t="s">
        <v>1114</v>
      </c>
      <c r="DD57" t="s">
        <v>1115</v>
      </c>
      <c r="DE57" t="s">
        <v>1116</v>
      </c>
      <c r="DF57" t="s">
        <v>1117</v>
      </c>
      <c r="DG57" t="s">
        <v>1118</v>
      </c>
      <c r="DH57" t="s">
        <v>1119</v>
      </c>
      <c r="DI57" t="s">
        <v>1120</v>
      </c>
      <c r="DJ57" t="s">
        <v>1121</v>
      </c>
    </row>
    <row r="58" spans="1:114">
      <c r="A58" t="s">
        <v>5403</v>
      </c>
      <c r="C58" t="s">
        <v>1148</v>
      </c>
      <c r="D58" t="s">
        <v>1152</v>
      </c>
      <c r="E58" t="s">
        <v>1155</v>
      </c>
      <c r="F58" t="s">
        <v>1157</v>
      </c>
      <c r="G58" t="s">
        <v>1158</v>
      </c>
      <c r="H58" t="s">
        <v>1159</v>
      </c>
      <c r="I58" t="s">
        <v>1160</v>
      </c>
      <c r="J58" t="s">
        <v>1161</v>
      </c>
      <c r="K58" t="s">
        <v>1162</v>
      </c>
      <c r="L58" t="s">
        <v>1163</v>
      </c>
      <c r="M58" t="s">
        <v>1164</v>
      </c>
      <c r="N58" t="s">
        <v>1165</v>
      </c>
      <c r="O58" t="s">
        <v>1166</v>
      </c>
      <c r="P58" t="s">
        <v>1167</v>
      </c>
      <c r="Q58" t="s">
        <v>1168</v>
      </c>
      <c r="R58" t="s">
        <v>1169</v>
      </c>
      <c r="S58" t="s">
        <v>1170</v>
      </c>
      <c r="T58" t="s">
        <v>1171</v>
      </c>
      <c r="U58" t="s">
        <v>1172</v>
      </c>
      <c r="V58" t="s">
        <v>1173</v>
      </c>
      <c r="W58" t="s">
        <v>1174</v>
      </c>
      <c r="X58" t="s">
        <v>1175</v>
      </c>
      <c r="Y58" t="s">
        <v>1176</v>
      </c>
      <c r="Z58" t="s">
        <v>1177</v>
      </c>
      <c r="AA58" t="s">
        <v>1178</v>
      </c>
    </row>
    <row r="59" spans="1:114">
      <c r="A59" t="s">
        <v>5462</v>
      </c>
      <c r="C59" t="s">
        <v>2637</v>
      </c>
      <c r="D59" t="s">
        <v>2640</v>
      </c>
      <c r="E59" t="s">
        <v>2641</v>
      </c>
      <c r="F59" t="s">
        <v>2642</v>
      </c>
      <c r="G59" t="s">
        <v>2643</v>
      </c>
      <c r="H59" t="s">
        <v>2644</v>
      </c>
      <c r="I59" t="s">
        <v>2645</v>
      </c>
      <c r="J59" t="s">
        <v>2646</v>
      </c>
      <c r="K59" t="s">
        <v>2649</v>
      </c>
      <c r="L59" t="s">
        <v>2650</v>
      </c>
      <c r="M59" t="s">
        <v>2651</v>
      </c>
      <c r="N59" t="s">
        <v>2652</v>
      </c>
      <c r="O59" t="s">
        <v>2653</v>
      </c>
      <c r="P59" t="s">
        <v>2654</v>
      </c>
      <c r="Q59" t="s">
        <v>2655</v>
      </c>
      <c r="R59" t="s">
        <v>2656</v>
      </c>
      <c r="S59" t="s">
        <v>2659</v>
      </c>
      <c r="T59" t="s">
        <v>2660</v>
      </c>
      <c r="U59" t="s">
        <v>2661</v>
      </c>
      <c r="V59" t="s">
        <v>2662</v>
      </c>
      <c r="W59" t="s">
        <v>2663</v>
      </c>
      <c r="X59" t="s">
        <v>2664</v>
      </c>
      <c r="Y59" t="s">
        <v>2665</v>
      </c>
      <c r="Z59" t="s">
        <v>2666</v>
      </c>
      <c r="AA59" t="s">
        <v>2669</v>
      </c>
      <c r="AB59" t="s">
        <v>2670</v>
      </c>
      <c r="AC59" t="s">
        <v>2671</v>
      </c>
      <c r="AD59" t="s">
        <v>2672</v>
      </c>
      <c r="AE59" t="s">
        <v>2673</v>
      </c>
      <c r="AF59" t="s">
        <v>2674</v>
      </c>
      <c r="AG59" t="s">
        <v>2675</v>
      </c>
    </row>
    <row r="60" spans="1:114">
      <c r="A60" t="s">
        <v>1180</v>
      </c>
      <c r="C60" t="s">
        <v>1179</v>
      </c>
      <c r="D60" t="s">
        <v>1184</v>
      </c>
      <c r="E60" t="s">
        <v>1185</v>
      </c>
      <c r="F60" t="s">
        <v>1186</v>
      </c>
      <c r="G60" t="s">
        <v>1187</v>
      </c>
      <c r="H60" t="s">
        <v>1188</v>
      </c>
      <c r="I60" t="s">
        <v>1189</v>
      </c>
      <c r="J60" t="s">
        <v>1190</v>
      </c>
      <c r="K60" t="s">
        <v>1191</v>
      </c>
    </row>
    <row r="61" spans="1:114">
      <c r="A61" t="s">
        <v>5458</v>
      </c>
      <c r="C61" t="s">
        <v>2676</v>
      </c>
      <c r="D61" t="s">
        <v>2679</v>
      </c>
      <c r="E61" t="s">
        <v>2680</v>
      </c>
      <c r="F61" t="s">
        <v>2681</v>
      </c>
      <c r="G61" t="s">
        <v>2682</v>
      </c>
      <c r="H61" t="s">
        <v>2683</v>
      </c>
      <c r="I61" t="s">
        <v>2684</v>
      </c>
      <c r="J61" t="s">
        <v>2685</v>
      </c>
      <c r="K61" t="s">
        <v>2686</v>
      </c>
      <c r="L61" t="s">
        <v>2689</v>
      </c>
      <c r="M61" t="s">
        <v>2690</v>
      </c>
      <c r="N61" t="s">
        <v>2691</v>
      </c>
      <c r="O61" t="s">
        <v>2692</v>
      </c>
      <c r="P61" t="s">
        <v>2693</v>
      </c>
      <c r="Q61" t="s">
        <v>2694</v>
      </c>
      <c r="R61" t="s">
        <v>2695</v>
      </c>
      <c r="S61" t="s">
        <v>2696</v>
      </c>
      <c r="T61" t="s">
        <v>2699</v>
      </c>
      <c r="U61" t="s">
        <v>2700</v>
      </c>
      <c r="V61" t="s">
        <v>2701</v>
      </c>
      <c r="W61" t="s">
        <v>2702</v>
      </c>
      <c r="X61" t="s">
        <v>2703</v>
      </c>
      <c r="Y61" t="s">
        <v>2704</v>
      </c>
      <c r="Z61" t="s">
        <v>2705</v>
      </c>
    </row>
    <row r="62" spans="1:114">
      <c r="A62" t="s">
        <v>1193</v>
      </c>
      <c r="C62" t="s">
        <v>1192</v>
      </c>
      <c r="D62" t="s">
        <v>1197</v>
      </c>
      <c r="E62" t="s">
        <v>1198</v>
      </c>
      <c r="F62" t="s">
        <v>1199</v>
      </c>
      <c r="G62" t="s">
        <v>1201</v>
      </c>
      <c r="H62" t="s">
        <v>1202</v>
      </c>
      <c r="I62" t="s">
        <v>1203</v>
      </c>
      <c r="J62" t="s">
        <v>1204</v>
      </c>
    </row>
    <row r="63" spans="1:114">
      <c r="A63" t="s">
        <v>2877</v>
      </c>
      <c r="C63" t="s">
        <v>2876</v>
      </c>
      <c r="D63" t="s">
        <v>2881</v>
      </c>
      <c r="E63" t="s">
        <v>2882</v>
      </c>
      <c r="F63" t="s">
        <v>2883</v>
      </c>
      <c r="G63" t="s">
        <v>2884</v>
      </c>
      <c r="H63" t="s">
        <v>2885</v>
      </c>
      <c r="I63" t="s">
        <v>2886</v>
      </c>
      <c r="J63" t="s">
        <v>2887</v>
      </c>
    </row>
    <row r="64" spans="1:114">
      <c r="A64" t="s">
        <v>5410</v>
      </c>
      <c r="C64" t="s">
        <v>1216</v>
      </c>
      <c r="D64" t="s">
        <v>1221</v>
      </c>
      <c r="E64" t="s">
        <v>1222</v>
      </c>
      <c r="F64" t="s">
        <v>1223</v>
      </c>
      <c r="G64" t="s">
        <v>1224</v>
      </c>
      <c r="H64" t="s">
        <v>1225</v>
      </c>
      <c r="I64" t="s">
        <v>1226</v>
      </c>
      <c r="J64" t="s">
        <v>1227</v>
      </c>
      <c r="K64" t="s">
        <v>1228</v>
      </c>
      <c r="L64" t="s">
        <v>1229</v>
      </c>
      <c r="M64" t="s">
        <v>1231</v>
      </c>
      <c r="N64" t="s">
        <v>1232</v>
      </c>
      <c r="O64" t="s">
        <v>1233</v>
      </c>
      <c r="P64" t="s">
        <v>1234</v>
      </c>
      <c r="Q64" t="s">
        <v>1235</v>
      </c>
      <c r="R64" t="s">
        <v>1236</v>
      </c>
      <c r="S64" t="s">
        <v>1237</v>
      </c>
      <c r="T64" t="s">
        <v>1238</v>
      </c>
    </row>
    <row r="65" spans="1:38">
      <c r="A65" t="s">
        <v>844</v>
      </c>
      <c r="C65" t="s">
        <v>843</v>
      </c>
      <c r="D65" t="s">
        <v>848</v>
      </c>
      <c r="E65" t="s">
        <v>849</v>
      </c>
      <c r="F65" t="s">
        <v>850</v>
      </c>
      <c r="G65" t="s">
        <v>851</v>
      </c>
      <c r="H65" t="s">
        <v>852</v>
      </c>
      <c r="I65" t="s">
        <v>853</v>
      </c>
      <c r="J65" t="s">
        <v>854</v>
      </c>
    </row>
    <row r="66" spans="1:38">
      <c r="A66" t="s">
        <v>2773</v>
      </c>
      <c r="C66" t="s">
        <v>2772</v>
      </c>
      <c r="D66" t="s">
        <v>2777</v>
      </c>
      <c r="E66" t="s">
        <v>2778</v>
      </c>
      <c r="F66" t="s">
        <v>2779</v>
      </c>
      <c r="G66" t="s">
        <v>2780</v>
      </c>
      <c r="H66" t="s">
        <v>2781</v>
      </c>
      <c r="I66" t="s">
        <v>2782</v>
      </c>
      <c r="J66" t="s">
        <v>2783</v>
      </c>
      <c r="K66" t="s">
        <v>2784</v>
      </c>
    </row>
    <row r="67" spans="1:38">
      <c r="A67" t="s">
        <v>5438</v>
      </c>
      <c r="C67" t="s">
        <v>1239</v>
      </c>
      <c r="D67" t="s">
        <v>1245</v>
      </c>
      <c r="E67" t="s">
        <v>1246</v>
      </c>
      <c r="F67" t="s">
        <v>1247</v>
      </c>
      <c r="G67" t="s">
        <v>1248</v>
      </c>
      <c r="H67" t="s">
        <v>1249</v>
      </c>
    </row>
    <row r="68" spans="1:38">
      <c r="A68" t="s">
        <v>1298</v>
      </c>
      <c r="C68" t="s">
        <v>1297</v>
      </c>
      <c r="D68" t="s">
        <v>1302</v>
      </c>
      <c r="E68" t="s">
        <v>1303</v>
      </c>
      <c r="F68" t="s">
        <v>1304</v>
      </c>
      <c r="G68" t="s">
        <v>1305</v>
      </c>
      <c r="H68" t="s">
        <v>1306</v>
      </c>
      <c r="I68" t="s">
        <v>1307</v>
      </c>
      <c r="J68" t="s">
        <v>1308</v>
      </c>
      <c r="K68" t="s">
        <v>1309</v>
      </c>
      <c r="L68" t="s">
        <v>1310</v>
      </c>
    </row>
    <row r="69" spans="1:38">
      <c r="A69" t="s">
        <v>1312</v>
      </c>
      <c r="C69" t="s">
        <v>1311</v>
      </c>
      <c r="D69" t="s">
        <v>1316</v>
      </c>
      <c r="E69" t="s">
        <v>1317</v>
      </c>
      <c r="F69" t="s">
        <v>1318</v>
      </c>
      <c r="G69" t="s">
        <v>1319</v>
      </c>
      <c r="H69" t="s">
        <v>1320</v>
      </c>
      <c r="I69" t="s">
        <v>1321</v>
      </c>
      <c r="J69" t="s">
        <v>1323</v>
      </c>
    </row>
    <row r="70" spans="1:38">
      <c r="A70" t="s">
        <v>5412</v>
      </c>
      <c r="C70" t="s">
        <v>1250</v>
      </c>
      <c r="D70" t="s">
        <v>1256</v>
      </c>
      <c r="E70" t="s">
        <v>1259</v>
      </c>
      <c r="F70" t="s">
        <v>1260</v>
      </c>
      <c r="G70" t="s">
        <v>1261</v>
      </c>
      <c r="H70" t="s">
        <v>1262</v>
      </c>
      <c r="I70" t="s">
        <v>1263</v>
      </c>
      <c r="J70" t="s">
        <v>1264</v>
      </c>
      <c r="K70" t="s">
        <v>1265</v>
      </c>
      <c r="L70" t="s">
        <v>1266</v>
      </c>
      <c r="M70" t="s">
        <v>1267</v>
      </c>
      <c r="N70" t="s">
        <v>1270</v>
      </c>
      <c r="O70" t="s">
        <v>1271</v>
      </c>
      <c r="P70" t="s">
        <v>1272</v>
      </c>
      <c r="Q70" t="s">
        <v>1273</v>
      </c>
      <c r="R70" t="s">
        <v>1274</v>
      </c>
      <c r="S70" t="s">
        <v>1275</v>
      </c>
      <c r="T70" t="s">
        <v>1276</v>
      </c>
      <c r="U70" t="s">
        <v>1277</v>
      </c>
      <c r="V70" t="s">
        <v>1278</v>
      </c>
      <c r="W70" t="s">
        <v>1279</v>
      </c>
      <c r="X70" t="s">
        <v>1282</v>
      </c>
      <c r="Y70" t="s">
        <v>1283</v>
      </c>
      <c r="Z70" t="s">
        <v>1284</v>
      </c>
      <c r="AA70" t="s">
        <v>1285</v>
      </c>
      <c r="AB70" t="s">
        <v>1286</v>
      </c>
      <c r="AC70" t="s">
        <v>1287</v>
      </c>
      <c r="AD70" t="s">
        <v>1288</v>
      </c>
      <c r="AE70" t="s">
        <v>1289</v>
      </c>
      <c r="AF70" t="s">
        <v>1290</v>
      </c>
      <c r="AG70" t="s">
        <v>1291</v>
      </c>
      <c r="AH70" t="s">
        <v>1292</v>
      </c>
      <c r="AI70" t="s">
        <v>1293</v>
      </c>
      <c r="AJ70" t="s">
        <v>1294</v>
      </c>
      <c r="AK70" t="s">
        <v>1295</v>
      </c>
      <c r="AL70" t="s">
        <v>1296</v>
      </c>
    </row>
    <row r="71" spans="1:38">
      <c r="A71" t="s">
        <v>1325</v>
      </c>
      <c r="C71" t="s">
        <v>1324</v>
      </c>
      <c r="D71" t="s">
        <v>1329</v>
      </c>
      <c r="E71" t="s">
        <v>1330</v>
      </c>
      <c r="F71" t="s">
        <v>1331</v>
      </c>
      <c r="G71" t="s">
        <v>1332</v>
      </c>
      <c r="H71" t="s">
        <v>1333</v>
      </c>
      <c r="I71" t="s">
        <v>1334</v>
      </c>
      <c r="J71" t="s">
        <v>1335</v>
      </c>
      <c r="K71" t="s">
        <v>1336</v>
      </c>
      <c r="L71" t="s">
        <v>1337</v>
      </c>
    </row>
    <row r="72" spans="1:38">
      <c r="A72" t="s">
        <v>184</v>
      </c>
      <c r="C72" t="s">
        <v>183</v>
      </c>
      <c r="D72" t="s">
        <v>191</v>
      </c>
      <c r="E72" t="s">
        <v>192</v>
      </c>
      <c r="F72" t="s">
        <v>193</v>
      </c>
      <c r="G72" t="s">
        <v>194</v>
      </c>
      <c r="H72" t="s">
        <v>195</v>
      </c>
      <c r="I72" t="s">
        <v>196</v>
      </c>
      <c r="J72" t="s">
        <v>197</v>
      </c>
      <c r="K72" t="s">
        <v>198</v>
      </c>
      <c r="L72" t="s">
        <v>199</v>
      </c>
      <c r="M72" t="s">
        <v>200</v>
      </c>
      <c r="N72" t="s">
        <v>202</v>
      </c>
      <c r="O72" t="s">
        <v>203</v>
      </c>
      <c r="P72" t="s">
        <v>204</v>
      </c>
      <c r="Q72" t="s">
        <v>205</v>
      </c>
      <c r="R72" t="s">
        <v>206</v>
      </c>
      <c r="S72" t="s">
        <v>207</v>
      </c>
      <c r="T72" t="s">
        <v>208</v>
      </c>
    </row>
    <row r="73" spans="1:38">
      <c r="A73" t="s">
        <v>1339</v>
      </c>
      <c r="C73" t="s">
        <v>1338</v>
      </c>
      <c r="D73" t="s">
        <v>1343</v>
      </c>
      <c r="E73" t="s">
        <v>1344</v>
      </c>
      <c r="F73" t="s">
        <v>1345</v>
      </c>
      <c r="G73" t="s">
        <v>1346</v>
      </c>
      <c r="H73" t="s">
        <v>1347</v>
      </c>
      <c r="I73" t="s">
        <v>1348</v>
      </c>
    </row>
    <row r="74" spans="1:38">
      <c r="A74" t="s">
        <v>1350</v>
      </c>
      <c r="C74" t="s">
        <v>1349</v>
      </c>
      <c r="D74" t="s">
        <v>1356</v>
      </c>
      <c r="E74" t="s">
        <v>1358</v>
      </c>
      <c r="F74" t="s">
        <v>1359</v>
      </c>
      <c r="G74" t="s">
        <v>1360</v>
      </c>
      <c r="H74" t="s">
        <v>1362</v>
      </c>
      <c r="I74" t="s">
        <v>1364</v>
      </c>
      <c r="J74" t="s">
        <v>1365</v>
      </c>
      <c r="K74" t="s">
        <v>1367</v>
      </c>
      <c r="L74" t="s">
        <v>1368</v>
      </c>
      <c r="M74" t="s">
        <v>1369</v>
      </c>
      <c r="N74" t="s">
        <v>1371</v>
      </c>
    </row>
    <row r="75" spans="1:38">
      <c r="A75" t="s">
        <v>1373</v>
      </c>
      <c r="C75" t="s">
        <v>1372</v>
      </c>
      <c r="D75" t="s">
        <v>1377</v>
      </c>
      <c r="E75" t="s">
        <v>1378</v>
      </c>
      <c r="F75" t="s">
        <v>1379</v>
      </c>
      <c r="G75" t="s">
        <v>1380</v>
      </c>
      <c r="H75" t="s">
        <v>1381</v>
      </c>
      <c r="I75" t="s">
        <v>1382</v>
      </c>
      <c r="J75" t="s">
        <v>1383</v>
      </c>
      <c r="K75" t="s">
        <v>1385</v>
      </c>
      <c r="L75" t="s">
        <v>1386</v>
      </c>
    </row>
    <row r="76" spans="1:38">
      <c r="A76" t="s">
        <v>1388</v>
      </c>
      <c r="C76" t="s">
        <v>1387</v>
      </c>
      <c r="D76" t="s">
        <v>1392</v>
      </c>
      <c r="E76" t="s">
        <v>1393</v>
      </c>
      <c r="F76" t="s">
        <v>1394</v>
      </c>
      <c r="G76" t="s">
        <v>1395</v>
      </c>
      <c r="H76" t="s">
        <v>1396</v>
      </c>
      <c r="I76" t="s">
        <v>1397</v>
      </c>
      <c r="J76" t="s">
        <v>1398</v>
      </c>
      <c r="K76" t="s">
        <v>1399</v>
      </c>
      <c r="L76" t="s">
        <v>1400</v>
      </c>
    </row>
    <row r="77" spans="1:38">
      <c r="A77" t="s">
        <v>1402</v>
      </c>
      <c r="C77" t="s">
        <v>1401</v>
      </c>
      <c r="D77" t="s">
        <v>1407</v>
      </c>
      <c r="E77" t="s">
        <v>1409</v>
      </c>
      <c r="F77" t="s">
        <v>1410</v>
      </c>
      <c r="G77" t="s">
        <v>1412</v>
      </c>
      <c r="H77" t="s">
        <v>1413</v>
      </c>
      <c r="I77" t="s">
        <v>1414</v>
      </c>
      <c r="J77" t="s">
        <v>1415</v>
      </c>
      <c r="K77" t="s">
        <v>1416</v>
      </c>
      <c r="L77" t="s">
        <v>1417</v>
      </c>
      <c r="M77" t="s">
        <v>1418</v>
      </c>
      <c r="N77" t="s">
        <v>1419</v>
      </c>
      <c r="O77" t="s">
        <v>1420</v>
      </c>
    </row>
    <row r="78" spans="1:38">
      <c r="A78" t="s">
        <v>1755</v>
      </c>
      <c r="C78" t="s">
        <v>1754</v>
      </c>
      <c r="D78" t="s">
        <v>1760</v>
      </c>
      <c r="E78" t="s">
        <v>1761</v>
      </c>
      <c r="F78" t="s">
        <v>1762</v>
      </c>
      <c r="G78" t="s">
        <v>1763</v>
      </c>
      <c r="H78" t="s">
        <v>1764</v>
      </c>
      <c r="I78" t="s">
        <v>1765</v>
      </c>
      <c r="J78" t="s">
        <v>1766</v>
      </c>
      <c r="K78" t="s">
        <v>1767</v>
      </c>
      <c r="L78" t="s">
        <v>1768</v>
      </c>
    </row>
    <row r="79" spans="1:38">
      <c r="A79" t="s">
        <v>4512</v>
      </c>
      <c r="C79" t="s">
        <v>4511</v>
      </c>
      <c r="D79" t="s">
        <v>4516</v>
      </c>
      <c r="E79" t="s">
        <v>4517</v>
      </c>
      <c r="F79" t="s">
        <v>4518</v>
      </c>
      <c r="G79" t="s">
        <v>4519</v>
      </c>
      <c r="H79" t="s">
        <v>4520</v>
      </c>
      <c r="I79" t="s">
        <v>4521</v>
      </c>
      <c r="J79" t="s">
        <v>4522</v>
      </c>
      <c r="K79" t="s">
        <v>4523</v>
      </c>
    </row>
    <row r="80" spans="1:38">
      <c r="A80" t="s">
        <v>2113</v>
      </c>
      <c r="C80" t="s">
        <v>2112</v>
      </c>
      <c r="D80" t="s">
        <v>2118</v>
      </c>
      <c r="E80" t="s">
        <v>2120</v>
      </c>
      <c r="F80" t="s">
        <v>2121</v>
      </c>
      <c r="G80" t="s">
        <v>2122</v>
      </c>
      <c r="H80" t="s">
        <v>2124</v>
      </c>
      <c r="I80" t="s">
        <v>2126</v>
      </c>
      <c r="J80" t="s">
        <v>2127</v>
      </c>
      <c r="K80" t="s">
        <v>2129</v>
      </c>
      <c r="L80" t="s">
        <v>2131</v>
      </c>
      <c r="M80" t="s">
        <v>2132</v>
      </c>
      <c r="N80" t="s">
        <v>2133</v>
      </c>
    </row>
    <row r="81" spans="1:44">
      <c r="A81" t="s">
        <v>5392</v>
      </c>
      <c r="C81" t="s">
        <v>1421</v>
      </c>
      <c r="D81" t="s">
        <v>1426</v>
      </c>
      <c r="E81" t="s">
        <v>1427</v>
      </c>
      <c r="F81" t="s">
        <v>1429</v>
      </c>
      <c r="G81" t="s">
        <v>1430</v>
      </c>
      <c r="H81" t="s">
        <v>1431</v>
      </c>
      <c r="I81" t="s">
        <v>1432</v>
      </c>
      <c r="J81" t="s">
        <v>1433</v>
      </c>
      <c r="K81" t="s">
        <v>1434</v>
      </c>
      <c r="L81" t="s">
        <v>1435</v>
      </c>
      <c r="M81" t="s">
        <v>1436</v>
      </c>
      <c r="N81" t="s">
        <v>1437</v>
      </c>
      <c r="O81" t="s">
        <v>1438</v>
      </c>
      <c r="P81" t="s">
        <v>1439</v>
      </c>
      <c r="Q81" t="s">
        <v>1440</v>
      </c>
      <c r="R81" t="s">
        <v>1441</v>
      </c>
      <c r="S81" t="s">
        <v>1443</v>
      </c>
      <c r="T81" t="s">
        <v>1444</v>
      </c>
      <c r="U81" t="s">
        <v>1445</v>
      </c>
      <c r="V81" t="s">
        <v>1446</v>
      </c>
      <c r="W81" t="s">
        <v>1447</v>
      </c>
      <c r="X81" t="s">
        <v>1448</v>
      </c>
      <c r="Y81" t="s">
        <v>1449</v>
      </c>
      <c r="Z81" t="s">
        <v>1450</v>
      </c>
      <c r="AA81" t="s">
        <v>1451</v>
      </c>
      <c r="AB81" t="s">
        <v>1452</v>
      </c>
      <c r="AC81" t="s">
        <v>1453</v>
      </c>
      <c r="AD81" t="s">
        <v>1455</v>
      </c>
      <c r="AE81" t="s">
        <v>1456</v>
      </c>
      <c r="AF81" t="s">
        <v>1457</v>
      </c>
      <c r="AG81" t="s">
        <v>1458</v>
      </c>
      <c r="AH81" t="s">
        <v>1459</v>
      </c>
      <c r="AI81" t="s">
        <v>1460</v>
      </c>
      <c r="AJ81" t="s">
        <v>1461</v>
      </c>
      <c r="AK81" t="s">
        <v>1462</v>
      </c>
      <c r="AL81" t="s">
        <v>1463</v>
      </c>
      <c r="AM81" t="s">
        <v>1464</v>
      </c>
      <c r="AN81" t="s">
        <v>1465</v>
      </c>
      <c r="AO81" t="s">
        <v>1466</v>
      </c>
      <c r="AP81" t="s">
        <v>1467</v>
      </c>
      <c r="AQ81" t="s">
        <v>1468</v>
      </c>
      <c r="AR81" t="s">
        <v>1469</v>
      </c>
    </row>
    <row r="82" spans="1:44">
      <c r="A82" t="s">
        <v>5419</v>
      </c>
      <c r="C82" t="s">
        <v>1708</v>
      </c>
      <c r="D82" t="s">
        <v>1713</v>
      </c>
      <c r="E82" t="s">
        <v>1715</v>
      </c>
      <c r="F82" t="s">
        <v>1716</v>
      </c>
      <c r="G82" t="s">
        <v>1717</v>
      </c>
      <c r="H82" t="s">
        <v>1718</v>
      </c>
      <c r="I82" t="s">
        <v>1719</v>
      </c>
      <c r="J82" t="s">
        <v>1720</v>
      </c>
      <c r="K82" t="s">
        <v>1721</v>
      </c>
      <c r="L82" t="s">
        <v>1722</v>
      </c>
      <c r="M82" t="s">
        <v>1723</v>
      </c>
      <c r="N82" t="s">
        <v>1724</v>
      </c>
      <c r="O82" t="s">
        <v>1725</v>
      </c>
      <c r="P82" t="s">
        <v>1726</v>
      </c>
      <c r="Q82" t="s">
        <v>1727</v>
      </c>
      <c r="R82" t="s">
        <v>1728</v>
      </c>
      <c r="S82" t="s">
        <v>1729</v>
      </c>
      <c r="T82" t="s">
        <v>1730</v>
      </c>
    </row>
    <row r="83" spans="1:44">
      <c r="A83" t="s">
        <v>5439</v>
      </c>
      <c r="C83" t="s">
        <v>1470</v>
      </c>
      <c r="D83" t="s">
        <v>1475</v>
      </c>
      <c r="E83" t="s">
        <v>1477</v>
      </c>
      <c r="F83" t="s">
        <v>1478</v>
      </c>
      <c r="G83" t="s">
        <v>1479</v>
      </c>
      <c r="H83" t="s">
        <v>1480</v>
      </c>
      <c r="I83" t="s">
        <v>1481</v>
      </c>
      <c r="J83" t="s">
        <v>1482</v>
      </c>
      <c r="K83" t="s">
        <v>1483</v>
      </c>
      <c r="L83" t="s">
        <v>1484</v>
      </c>
      <c r="M83" t="s">
        <v>1485</v>
      </c>
      <c r="N83" t="s">
        <v>1486</v>
      </c>
      <c r="O83" t="s">
        <v>1487</v>
      </c>
      <c r="P83" t="s">
        <v>1488</v>
      </c>
    </row>
    <row r="84" spans="1:44">
      <c r="A84" t="s">
        <v>1513</v>
      </c>
      <c r="C84" t="s">
        <v>1512</v>
      </c>
      <c r="D84" t="s">
        <v>1517</v>
      </c>
      <c r="E84" t="s">
        <v>1518</v>
      </c>
      <c r="F84" t="s">
        <v>1519</v>
      </c>
      <c r="G84" t="s">
        <v>1520</v>
      </c>
      <c r="H84" t="s">
        <v>1521</v>
      </c>
      <c r="I84" t="s">
        <v>1522</v>
      </c>
      <c r="J84" t="s">
        <v>1523</v>
      </c>
    </row>
    <row r="85" spans="1:44">
      <c r="A85" t="s">
        <v>1525</v>
      </c>
      <c r="C85" t="s">
        <v>1524</v>
      </c>
      <c r="D85" t="s">
        <v>1529</v>
      </c>
      <c r="E85" t="s">
        <v>1530</v>
      </c>
      <c r="F85" t="s">
        <v>1531</v>
      </c>
      <c r="G85" t="s">
        <v>1532</v>
      </c>
      <c r="H85" t="s">
        <v>1533</v>
      </c>
    </row>
    <row r="86" spans="1:44">
      <c r="A86" t="s">
        <v>2156</v>
      </c>
      <c r="C86" t="s">
        <v>2155</v>
      </c>
      <c r="D86" t="s">
        <v>2161</v>
      </c>
      <c r="E86" t="s">
        <v>2163</v>
      </c>
      <c r="F86" t="s">
        <v>2164</v>
      </c>
      <c r="G86" t="s">
        <v>2166</v>
      </c>
      <c r="H86" t="s">
        <v>2168</v>
      </c>
      <c r="I86" t="s">
        <v>2170</v>
      </c>
      <c r="J86" t="s">
        <v>2172</v>
      </c>
      <c r="K86" t="s">
        <v>2173</v>
      </c>
      <c r="L86" t="s">
        <v>2174</v>
      </c>
      <c r="M86" t="s">
        <v>2175</v>
      </c>
      <c r="N86" t="s">
        <v>2176</v>
      </c>
    </row>
    <row r="87" spans="1:44">
      <c r="A87" t="s">
        <v>1535</v>
      </c>
      <c r="C87" t="s">
        <v>1534</v>
      </c>
      <c r="D87" t="s">
        <v>1539</v>
      </c>
      <c r="E87" t="s">
        <v>1541</v>
      </c>
      <c r="F87" t="s">
        <v>1542</v>
      </c>
      <c r="G87" t="s">
        <v>1543</v>
      </c>
      <c r="H87" t="s">
        <v>1544</v>
      </c>
      <c r="I87" t="s">
        <v>1545</v>
      </c>
      <c r="J87" t="s">
        <v>1546</v>
      </c>
      <c r="K87" t="s">
        <v>1547</v>
      </c>
      <c r="L87" t="s">
        <v>1548</v>
      </c>
    </row>
    <row r="88" spans="1:44">
      <c r="A88" t="s">
        <v>5444</v>
      </c>
      <c r="C88" t="s">
        <v>1549</v>
      </c>
      <c r="D88" t="s">
        <v>1555</v>
      </c>
      <c r="E88" t="s">
        <v>1556</v>
      </c>
      <c r="F88" t="s">
        <v>1557</v>
      </c>
      <c r="G88" t="s">
        <v>1558</v>
      </c>
      <c r="H88" t="s">
        <v>1560</v>
      </c>
      <c r="I88" t="s">
        <v>1561</v>
      </c>
      <c r="J88" t="s">
        <v>1562</v>
      </c>
    </row>
    <row r="89" spans="1:44">
      <c r="A89" t="s">
        <v>5409</v>
      </c>
      <c r="C89" t="s">
        <v>1563</v>
      </c>
      <c r="D89" t="s">
        <v>1568</v>
      </c>
      <c r="E89" t="s">
        <v>1570</v>
      </c>
      <c r="F89" t="s">
        <v>1571</v>
      </c>
      <c r="G89" t="s">
        <v>1572</v>
      </c>
      <c r="H89" t="s">
        <v>1573</v>
      </c>
      <c r="I89" t="s">
        <v>1574</v>
      </c>
      <c r="J89" t="s">
        <v>1575</v>
      </c>
      <c r="K89" t="s">
        <v>1576</v>
      </c>
      <c r="L89" t="s">
        <v>1577</v>
      </c>
      <c r="M89" t="s">
        <v>1578</v>
      </c>
      <c r="N89" t="s">
        <v>1579</v>
      </c>
      <c r="O89" t="s">
        <v>1580</v>
      </c>
      <c r="P89" t="s">
        <v>1581</v>
      </c>
      <c r="Q89" t="s">
        <v>1582</v>
      </c>
      <c r="R89" t="s">
        <v>1583</v>
      </c>
      <c r="S89" t="s">
        <v>1584</v>
      </c>
      <c r="T89" t="s">
        <v>1585</v>
      </c>
      <c r="U89" t="s">
        <v>1586</v>
      </c>
      <c r="V89" t="s">
        <v>1587</v>
      </c>
      <c r="W89" t="s">
        <v>1588</v>
      </c>
      <c r="X89" t="s">
        <v>1589</v>
      </c>
      <c r="Y89" t="s">
        <v>1590</v>
      </c>
      <c r="Z89" t="s">
        <v>1591</v>
      </c>
      <c r="AA89" t="s">
        <v>1592</v>
      </c>
      <c r="AB89" t="s">
        <v>1593</v>
      </c>
      <c r="AC89" t="s">
        <v>1594</v>
      </c>
      <c r="AD89" t="s">
        <v>1595</v>
      </c>
      <c r="AE89" t="s">
        <v>1596</v>
      </c>
      <c r="AF89" t="s">
        <v>1597</v>
      </c>
      <c r="AG89" t="s">
        <v>1598</v>
      </c>
      <c r="AH89" t="s">
        <v>1599</v>
      </c>
      <c r="AI89" t="s">
        <v>1600</v>
      </c>
      <c r="AJ89" t="s">
        <v>1601</v>
      </c>
      <c r="AK89" t="s">
        <v>1602</v>
      </c>
      <c r="AL89" t="s">
        <v>1603</v>
      </c>
      <c r="AM89" t="s">
        <v>1604</v>
      </c>
    </row>
    <row r="90" spans="1:44">
      <c r="A90" t="s">
        <v>1606</v>
      </c>
      <c r="C90" t="s">
        <v>1605</v>
      </c>
      <c r="D90" t="s">
        <v>1610</v>
      </c>
      <c r="E90" t="s">
        <v>1611</v>
      </c>
      <c r="F90" t="s">
        <v>1612</v>
      </c>
      <c r="G90" t="s">
        <v>1613</v>
      </c>
      <c r="H90" t="s">
        <v>1614</v>
      </c>
      <c r="I90" t="s">
        <v>1615</v>
      </c>
      <c r="J90" t="s">
        <v>1616</v>
      </c>
      <c r="K90" t="s">
        <v>1617</v>
      </c>
      <c r="L90" t="s">
        <v>1618</v>
      </c>
      <c r="M90" t="s">
        <v>1619</v>
      </c>
      <c r="N90" t="s">
        <v>1620</v>
      </c>
    </row>
    <row r="91" spans="1:44">
      <c r="A91" t="s">
        <v>1622</v>
      </c>
      <c r="C91" t="s">
        <v>1621</v>
      </c>
      <c r="D91" t="s">
        <v>1626</v>
      </c>
      <c r="E91" t="s">
        <v>1627</v>
      </c>
      <c r="F91" t="s">
        <v>1628</v>
      </c>
      <c r="G91" t="s">
        <v>1629</v>
      </c>
      <c r="H91" t="s">
        <v>1630</v>
      </c>
      <c r="I91" t="s">
        <v>1631</v>
      </c>
      <c r="J91" t="s">
        <v>1632</v>
      </c>
    </row>
    <row r="92" spans="1:44">
      <c r="A92" t="s">
        <v>5390</v>
      </c>
      <c r="C92" t="s">
        <v>1633</v>
      </c>
      <c r="D92" t="s">
        <v>1639</v>
      </c>
      <c r="E92" t="s">
        <v>1641</v>
      </c>
      <c r="F92" t="s">
        <v>1642</v>
      </c>
      <c r="G92" t="s">
        <v>1643</v>
      </c>
      <c r="H92" t="s">
        <v>1644</v>
      </c>
      <c r="I92" t="s">
        <v>1645</v>
      </c>
      <c r="J92" t="s">
        <v>1646</v>
      </c>
      <c r="K92" t="s">
        <v>1647</v>
      </c>
      <c r="L92" t="s">
        <v>1648</v>
      </c>
      <c r="M92" t="s">
        <v>1649</v>
      </c>
      <c r="N92" t="s">
        <v>1651</v>
      </c>
      <c r="O92" t="s">
        <v>1652</v>
      </c>
      <c r="P92" t="s">
        <v>1653</v>
      </c>
      <c r="Q92" t="s">
        <v>1654</v>
      </c>
      <c r="R92" t="s">
        <v>1655</v>
      </c>
      <c r="S92" t="s">
        <v>1656</v>
      </c>
      <c r="T92" t="s">
        <v>1657</v>
      </c>
      <c r="U92" t="s">
        <v>1658</v>
      </c>
      <c r="V92" t="s">
        <v>1659</v>
      </c>
      <c r="W92" t="s">
        <v>1660</v>
      </c>
      <c r="X92" t="s">
        <v>1661</v>
      </c>
      <c r="Y92" t="s">
        <v>1662</v>
      </c>
      <c r="Z92" t="s">
        <v>1663</v>
      </c>
      <c r="AA92" t="s">
        <v>1664</v>
      </c>
      <c r="AB92" t="s">
        <v>1665</v>
      </c>
      <c r="AC92" t="s">
        <v>1666</v>
      </c>
    </row>
    <row r="93" spans="1:44">
      <c r="A93" t="s">
        <v>5447</v>
      </c>
      <c r="C93" t="s">
        <v>884</v>
      </c>
      <c r="D93" t="s">
        <v>890</v>
      </c>
      <c r="E93" t="s">
        <v>891</v>
      </c>
      <c r="F93" t="s">
        <v>893</v>
      </c>
      <c r="G93" t="s">
        <v>894</v>
      </c>
      <c r="H93" t="s">
        <v>895</v>
      </c>
      <c r="I93" t="s">
        <v>896</v>
      </c>
      <c r="J93" t="s">
        <v>897</v>
      </c>
      <c r="K93" t="s">
        <v>1731</v>
      </c>
      <c r="L93" t="s">
        <v>1734</v>
      </c>
      <c r="M93" t="s">
        <v>1735</v>
      </c>
      <c r="N93" t="s">
        <v>1736</v>
      </c>
      <c r="O93" t="s">
        <v>1737</v>
      </c>
      <c r="P93" t="s">
        <v>1738</v>
      </c>
      <c r="Q93" t="s">
        <v>1739</v>
      </c>
      <c r="R93" t="s">
        <v>1740</v>
      </c>
      <c r="S93" t="s">
        <v>2271</v>
      </c>
      <c r="T93" t="s">
        <v>2274</v>
      </c>
      <c r="U93" t="s">
        <v>2275</v>
      </c>
      <c r="V93" t="s">
        <v>2276</v>
      </c>
      <c r="W93" t="s">
        <v>2277</v>
      </c>
      <c r="X93" t="s">
        <v>2278</v>
      </c>
      <c r="Y93" t="s">
        <v>2279</v>
      </c>
      <c r="Z93" t="s">
        <v>2280</v>
      </c>
      <c r="AA93" t="s">
        <v>3693</v>
      </c>
      <c r="AB93" t="s">
        <v>3696</v>
      </c>
      <c r="AC93" t="s">
        <v>3697</v>
      </c>
      <c r="AD93" t="s">
        <v>3698</v>
      </c>
      <c r="AE93" t="s">
        <v>3699</v>
      </c>
      <c r="AF93" t="s">
        <v>3700</v>
      </c>
      <c r="AG93" t="s">
        <v>3701</v>
      </c>
      <c r="AH93" t="s">
        <v>3702</v>
      </c>
      <c r="AI93" t="s">
        <v>3703</v>
      </c>
      <c r="AJ93" t="s">
        <v>3704</v>
      </c>
      <c r="AK93" t="s">
        <v>3829</v>
      </c>
      <c r="AL93" t="s">
        <v>3832</v>
      </c>
      <c r="AM93" t="s">
        <v>3833</v>
      </c>
      <c r="AN93" t="s">
        <v>3834</v>
      </c>
      <c r="AO93" t="s">
        <v>3835</v>
      </c>
      <c r="AP93" t="s">
        <v>3836</v>
      </c>
      <c r="AQ93" t="s">
        <v>3837</v>
      </c>
      <c r="AR93" t="s">
        <v>3838</v>
      </c>
    </row>
    <row r="94" spans="1:44">
      <c r="A94" t="s">
        <v>5414</v>
      </c>
      <c r="C94" t="s">
        <v>1667</v>
      </c>
      <c r="D94" t="s">
        <v>1671</v>
      </c>
      <c r="E94" t="s">
        <v>1672</v>
      </c>
      <c r="F94" t="s">
        <v>1673</v>
      </c>
      <c r="G94" t="s">
        <v>1674</v>
      </c>
      <c r="H94" t="s">
        <v>1675</v>
      </c>
      <c r="I94" t="s">
        <v>1676</v>
      </c>
      <c r="J94" t="s">
        <v>1678</v>
      </c>
      <c r="K94" t="s">
        <v>1679</v>
      </c>
      <c r="L94" t="s">
        <v>1680</v>
      </c>
      <c r="M94" t="s">
        <v>1681</v>
      </c>
      <c r="N94" t="s">
        <v>1682</v>
      </c>
      <c r="O94" t="s">
        <v>1683</v>
      </c>
      <c r="P94" t="s">
        <v>1684</v>
      </c>
      <c r="Q94" t="s">
        <v>1685</v>
      </c>
      <c r="R94" t="s">
        <v>1686</v>
      </c>
      <c r="S94" t="s">
        <v>1687</v>
      </c>
      <c r="T94" t="s">
        <v>1689</v>
      </c>
      <c r="U94" t="s">
        <v>1690</v>
      </c>
      <c r="V94" t="s">
        <v>1691</v>
      </c>
      <c r="W94" t="s">
        <v>1692</v>
      </c>
      <c r="X94" t="s">
        <v>1693</v>
      </c>
      <c r="Y94" t="s">
        <v>1694</v>
      </c>
    </row>
    <row r="95" spans="1:44">
      <c r="A95" t="s">
        <v>1696</v>
      </c>
      <c r="C95" t="s">
        <v>1695</v>
      </c>
      <c r="D95" t="s">
        <v>1700</v>
      </c>
      <c r="E95" t="s">
        <v>1701</v>
      </c>
      <c r="F95" t="s">
        <v>1702</v>
      </c>
      <c r="G95" t="s">
        <v>1703</v>
      </c>
      <c r="H95" t="s">
        <v>1704</v>
      </c>
      <c r="I95" t="s">
        <v>1705</v>
      </c>
      <c r="J95" t="s">
        <v>1706</v>
      </c>
      <c r="K95" t="s">
        <v>1707</v>
      </c>
    </row>
    <row r="96" spans="1:44">
      <c r="A96" t="s">
        <v>1742</v>
      </c>
      <c r="C96" t="s">
        <v>1741</v>
      </c>
      <c r="D96" t="s">
        <v>1746</v>
      </c>
      <c r="E96" t="s">
        <v>1747</v>
      </c>
      <c r="F96" t="s">
        <v>1748</v>
      </c>
      <c r="G96" t="s">
        <v>1749</v>
      </c>
      <c r="H96" t="s">
        <v>1750</v>
      </c>
      <c r="I96" t="s">
        <v>1751</v>
      </c>
      <c r="J96" t="s">
        <v>1752</v>
      </c>
      <c r="K96" t="s">
        <v>1753</v>
      </c>
    </row>
    <row r="97" spans="1:66">
      <c r="A97" t="s">
        <v>1770</v>
      </c>
      <c r="C97" t="s">
        <v>1769</v>
      </c>
      <c r="D97" t="s">
        <v>1776</v>
      </c>
      <c r="E97" t="s">
        <v>1777</v>
      </c>
      <c r="F97" t="s">
        <v>1778</v>
      </c>
      <c r="G97" t="s">
        <v>1779</v>
      </c>
      <c r="H97" t="s">
        <v>1780</v>
      </c>
      <c r="I97" t="s">
        <v>1781</v>
      </c>
      <c r="J97" t="s">
        <v>1782</v>
      </c>
    </row>
    <row r="98" spans="1:66">
      <c r="A98" t="s">
        <v>5416</v>
      </c>
      <c r="C98" t="s">
        <v>1783</v>
      </c>
      <c r="D98" t="s">
        <v>1788</v>
      </c>
      <c r="E98" t="s">
        <v>1789</v>
      </c>
      <c r="F98" t="s">
        <v>1791</v>
      </c>
      <c r="G98" t="s">
        <v>1792</v>
      </c>
      <c r="H98" t="s">
        <v>1793</v>
      </c>
      <c r="I98" t="s">
        <v>1794</v>
      </c>
      <c r="J98" t="s">
        <v>1795</v>
      </c>
      <c r="K98" t="s">
        <v>1799</v>
      </c>
      <c r="L98" t="s">
        <v>1800</v>
      </c>
      <c r="M98" t="s">
        <v>1801</v>
      </c>
      <c r="N98" t="s">
        <v>1802</v>
      </c>
      <c r="O98" t="s">
        <v>1803</v>
      </c>
      <c r="P98" t="s">
        <v>1804</v>
      </c>
      <c r="Q98" t="s">
        <v>1806</v>
      </c>
      <c r="R98" t="s">
        <v>1807</v>
      </c>
      <c r="S98" t="s">
        <v>1809</v>
      </c>
      <c r="T98" t="s">
        <v>1810</v>
      </c>
      <c r="U98" t="s">
        <v>1811</v>
      </c>
      <c r="V98" t="s">
        <v>1812</v>
      </c>
      <c r="W98" t="s">
        <v>1813</v>
      </c>
      <c r="X98" t="s">
        <v>1814</v>
      </c>
      <c r="Y98" t="s">
        <v>1815</v>
      </c>
      <c r="Z98" t="s">
        <v>1816</v>
      </c>
      <c r="AA98" t="s">
        <v>1817</v>
      </c>
      <c r="AB98" t="s">
        <v>1818</v>
      </c>
      <c r="AC98" t="s">
        <v>1819</v>
      </c>
      <c r="AD98" t="s">
        <v>1820</v>
      </c>
      <c r="AE98" t="s">
        <v>1821</v>
      </c>
      <c r="AF98" t="s">
        <v>1823</v>
      </c>
      <c r="AG98" t="s">
        <v>1824</v>
      </c>
      <c r="AH98" t="s">
        <v>1825</v>
      </c>
      <c r="AI98" t="s">
        <v>1826</v>
      </c>
      <c r="AJ98" t="s">
        <v>1827</v>
      </c>
      <c r="AK98" t="s">
        <v>1828</v>
      </c>
      <c r="AL98" t="s">
        <v>1829</v>
      </c>
      <c r="AM98" t="s">
        <v>1830</v>
      </c>
      <c r="AN98" t="s">
        <v>1831</v>
      </c>
      <c r="AO98" t="s">
        <v>1832</v>
      </c>
      <c r="AP98" t="s">
        <v>1833</v>
      </c>
      <c r="AQ98" t="s">
        <v>1834</v>
      </c>
      <c r="AR98" t="s">
        <v>1835</v>
      </c>
      <c r="AS98" t="s">
        <v>1836</v>
      </c>
      <c r="AT98" t="s">
        <v>1838</v>
      </c>
      <c r="AU98" t="s">
        <v>1839</v>
      </c>
      <c r="AV98" t="s">
        <v>1840</v>
      </c>
      <c r="AW98" t="s">
        <v>1841</v>
      </c>
      <c r="AX98" t="s">
        <v>1842</v>
      </c>
      <c r="AY98" t="s">
        <v>1843</v>
      </c>
      <c r="AZ98" t="s">
        <v>1844</v>
      </c>
      <c r="BA98" t="s">
        <v>1845</v>
      </c>
      <c r="BB98" t="s">
        <v>1846</v>
      </c>
      <c r="BC98" t="s">
        <v>1847</v>
      </c>
      <c r="BD98" t="s">
        <v>1848</v>
      </c>
      <c r="BE98" t="s">
        <v>1849</v>
      </c>
      <c r="BF98" t="s">
        <v>1850</v>
      </c>
      <c r="BG98" t="s">
        <v>1851</v>
      </c>
      <c r="BH98" t="s">
        <v>1852</v>
      </c>
      <c r="BI98" t="s">
        <v>1854</v>
      </c>
      <c r="BJ98" t="s">
        <v>1856</v>
      </c>
      <c r="BK98" t="s">
        <v>1857</v>
      </c>
      <c r="BL98" t="s">
        <v>1858</v>
      </c>
      <c r="BM98" t="s">
        <v>1859</v>
      </c>
      <c r="BN98" t="s">
        <v>1860</v>
      </c>
    </row>
    <row r="99" spans="1:66">
      <c r="A99" t="s">
        <v>5391</v>
      </c>
      <c r="C99" t="s">
        <v>3875</v>
      </c>
      <c r="D99" t="s">
        <v>3878</v>
      </c>
      <c r="E99" t="s">
        <v>3879</v>
      </c>
      <c r="F99" t="s">
        <v>3880</v>
      </c>
      <c r="G99" t="s">
        <v>3881</v>
      </c>
      <c r="H99" t="s">
        <v>3882</v>
      </c>
      <c r="I99" t="s">
        <v>3883</v>
      </c>
      <c r="J99" t="s">
        <v>3884</v>
      </c>
      <c r="K99" t="s">
        <v>3885</v>
      </c>
      <c r="L99" t="s">
        <v>3886</v>
      </c>
      <c r="M99" t="s">
        <v>3887</v>
      </c>
      <c r="N99" t="s">
        <v>3888</v>
      </c>
      <c r="O99" t="s">
        <v>3889</v>
      </c>
      <c r="P99" t="s">
        <v>3890</v>
      </c>
      <c r="Q99" t="s">
        <v>3891</v>
      </c>
      <c r="R99" t="s">
        <v>3892</v>
      </c>
      <c r="S99" t="s">
        <v>3895</v>
      </c>
      <c r="T99" t="s">
        <v>3896</v>
      </c>
      <c r="U99" t="s">
        <v>3897</v>
      </c>
      <c r="V99" t="s">
        <v>3898</v>
      </c>
      <c r="W99" t="s">
        <v>3899</v>
      </c>
      <c r="X99" t="s">
        <v>3900</v>
      </c>
      <c r="Y99" t="s">
        <v>3901</v>
      </c>
      <c r="Z99" t="s">
        <v>3902</v>
      </c>
      <c r="AA99" t="s">
        <v>3903</v>
      </c>
      <c r="AB99" t="s">
        <v>3904</v>
      </c>
      <c r="AC99" t="s">
        <v>3905</v>
      </c>
      <c r="AD99" t="s">
        <v>3906</v>
      </c>
      <c r="AE99" t="s">
        <v>3907</v>
      </c>
      <c r="AF99" t="s">
        <v>3908</v>
      </c>
      <c r="AG99" t="s">
        <v>3909</v>
      </c>
      <c r="AH99" t="s">
        <v>3910</v>
      </c>
      <c r="AI99" t="s">
        <v>3911</v>
      </c>
      <c r="AJ99" t="s">
        <v>3912</v>
      </c>
      <c r="AK99" t="s">
        <v>3913</v>
      </c>
      <c r="AL99" t="s">
        <v>3914</v>
      </c>
      <c r="AM99" t="s">
        <v>3915</v>
      </c>
      <c r="AN99" t="s">
        <v>3916</v>
      </c>
      <c r="AO99" t="s">
        <v>3917</v>
      </c>
      <c r="AP99" t="s">
        <v>3918</v>
      </c>
    </row>
    <row r="100" spans="1:66">
      <c r="A100" t="s">
        <v>1862</v>
      </c>
      <c r="C100" t="s">
        <v>1861</v>
      </c>
      <c r="D100" t="s">
        <v>1866</v>
      </c>
      <c r="E100" t="s">
        <v>1867</v>
      </c>
      <c r="F100" t="s">
        <v>1868</v>
      </c>
      <c r="G100" t="s">
        <v>1869</v>
      </c>
      <c r="H100" t="s">
        <v>1870</v>
      </c>
      <c r="I100" t="s">
        <v>1871</v>
      </c>
      <c r="J100" t="s">
        <v>1872</v>
      </c>
    </row>
    <row r="101" spans="1:66">
      <c r="A101" t="s">
        <v>1874</v>
      </c>
      <c r="C101" t="s">
        <v>1873</v>
      </c>
      <c r="D101" t="s">
        <v>1878</v>
      </c>
      <c r="E101" t="s">
        <v>1879</v>
      </c>
      <c r="F101" t="s">
        <v>1880</v>
      </c>
      <c r="G101" t="s">
        <v>1881</v>
      </c>
      <c r="H101" t="s">
        <v>1882</v>
      </c>
      <c r="I101" t="s">
        <v>1883</v>
      </c>
      <c r="J101" t="s">
        <v>1884</v>
      </c>
      <c r="K101" t="s">
        <v>1885</v>
      </c>
    </row>
    <row r="102" spans="1:66">
      <c r="A102" t="s">
        <v>5450</v>
      </c>
      <c r="C102" t="s">
        <v>1886</v>
      </c>
      <c r="D102" t="s">
        <v>1891</v>
      </c>
      <c r="E102" t="s">
        <v>1893</v>
      </c>
      <c r="F102" t="s">
        <v>1894</v>
      </c>
      <c r="G102" t="s">
        <v>1895</v>
      </c>
      <c r="H102" t="s">
        <v>1896</v>
      </c>
      <c r="I102" t="s">
        <v>1897</v>
      </c>
      <c r="J102" t="s">
        <v>1898</v>
      </c>
      <c r="K102" t="s">
        <v>1899</v>
      </c>
      <c r="L102" t="s">
        <v>1900</v>
      </c>
      <c r="M102" t="s">
        <v>1901</v>
      </c>
      <c r="N102" t="s">
        <v>1902</v>
      </c>
      <c r="O102" t="s">
        <v>1903</v>
      </c>
      <c r="P102" t="s">
        <v>1905</v>
      </c>
      <c r="Q102" t="s">
        <v>1906</v>
      </c>
      <c r="R102" t="s">
        <v>1907</v>
      </c>
      <c r="S102" t="s">
        <v>1908</v>
      </c>
      <c r="T102" t="s">
        <v>1909</v>
      </c>
      <c r="U102" t="s">
        <v>1910</v>
      </c>
      <c r="V102" t="s">
        <v>1911</v>
      </c>
      <c r="W102" t="s">
        <v>1912</v>
      </c>
      <c r="X102" t="s">
        <v>1913</v>
      </c>
      <c r="Y102" t="s">
        <v>1914</v>
      </c>
      <c r="Z102" t="s">
        <v>1915</v>
      </c>
      <c r="AA102" t="s">
        <v>1916</v>
      </c>
      <c r="AB102" t="s">
        <v>1917</v>
      </c>
      <c r="AC102" t="s">
        <v>1918</v>
      </c>
      <c r="AD102" t="s">
        <v>1919</v>
      </c>
      <c r="AE102" t="s">
        <v>1920</v>
      </c>
    </row>
    <row r="103" spans="1:66">
      <c r="A103" t="s">
        <v>5466</v>
      </c>
      <c r="C103" t="s">
        <v>1921</v>
      </c>
      <c r="D103" t="s">
        <v>1927</v>
      </c>
      <c r="E103" t="s">
        <v>1928</v>
      </c>
      <c r="F103" t="s">
        <v>1929</v>
      </c>
      <c r="G103" t="s">
        <v>1930</v>
      </c>
    </row>
    <row r="104" spans="1:66">
      <c r="A104" t="s">
        <v>1932</v>
      </c>
      <c r="C104" t="s">
        <v>1931</v>
      </c>
      <c r="D104" t="s">
        <v>1935</v>
      </c>
      <c r="E104" t="s">
        <v>1936</v>
      </c>
      <c r="F104" t="s">
        <v>1937</v>
      </c>
      <c r="G104" t="s">
        <v>1938</v>
      </c>
      <c r="H104" t="s">
        <v>1939</v>
      </c>
      <c r="I104" t="s">
        <v>1940</v>
      </c>
      <c r="J104" t="s">
        <v>1941</v>
      </c>
      <c r="K104" t="s">
        <v>1942</v>
      </c>
      <c r="L104" t="s">
        <v>1943</v>
      </c>
      <c r="M104" t="s">
        <v>1944</v>
      </c>
      <c r="N104" t="s">
        <v>1945</v>
      </c>
      <c r="O104" t="s">
        <v>1947</v>
      </c>
      <c r="P104" t="s">
        <v>1948</v>
      </c>
      <c r="Q104" t="s">
        <v>1949</v>
      </c>
      <c r="R104" t="s">
        <v>1950</v>
      </c>
      <c r="S104" t="s">
        <v>1951</v>
      </c>
      <c r="T104" t="s">
        <v>1952</v>
      </c>
    </row>
    <row r="105" spans="1:66">
      <c r="A105" t="s">
        <v>1954</v>
      </c>
      <c r="C105" t="s">
        <v>1953</v>
      </c>
      <c r="D105" t="s">
        <v>1958</v>
      </c>
      <c r="E105" t="s">
        <v>1959</v>
      </c>
      <c r="F105" t="s">
        <v>1960</v>
      </c>
      <c r="G105" t="s">
        <v>1961</v>
      </c>
      <c r="H105" t="s">
        <v>1962</v>
      </c>
      <c r="I105" t="s">
        <v>1963</v>
      </c>
      <c r="J105" t="s">
        <v>1964</v>
      </c>
      <c r="K105" t="s">
        <v>1965</v>
      </c>
    </row>
    <row r="106" spans="1:66">
      <c r="A106" t="s">
        <v>1967</v>
      </c>
      <c r="C106" t="s">
        <v>1966</v>
      </c>
      <c r="D106" t="s">
        <v>1971</v>
      </c>
      <c r="E106" t="s">
        <v>1972</v>
      </c>
      <c r="F106" t="s">
        <v>1973</v>
      </c>
      <c r="G106" t="s">
        <v>1974</v>
      </c>
      <c r="H106" t="s">
        <v>1975</v>
      </c>
      <c r="I106" t="s">
        <v>1976</v>
      </c>
      <c r="J106" t="s">
        <v>1977</v>
      </c>
      <c r="K106" t="s">
        <v>1978</v>
      </c>
      <c r="L106" t="s">
        <v>1979</v>
      </c>
    </row>
    <row r="107" spans="1:66">
      <c r="A107" t="s">
        <v>1981</v>
      </c>
      <c r="C107" t="s">
        <v>1980</v>
      </c>
      <c r="D107" t="s">
        <v>1985</v>
      </c>
      <c r="E107" t="s">
        <v>1986</v>
      </c>
      <c r="F107" t="s">
        <v>1987</v>
      </c>
      <c r="G107" t="s">
        <v>1988</v>
      </c>
      <c r="H107" t="s">
        <v>1989</v>
      </c>
      <c r="I107" t="s">
        <v>1990</v>
      </c>
      <c r="J107" t="s">
        <v>1991</v>
      </c>
    </row>
    <row r="108" spans="1:66">
      <c r="A108" t="s">
        <v>1993</v>
      </c>
      <c r="C108" t="s">
        <v>1992</v>
      </c>
      <c r="D108" t="s">
        <v>1997</v>
      </c>
      <c r="E108" t="s">
        <v>1998</v>
      </c>
      <c r="F108" t="s">
        <v>1999</v>
      </c>
      <c r="G108" t="s">
        <v>2000</v>
      </c>
      <c r="H108" t="s">
        <v>2001</v>
      </c>
      <c r="I108" t="s">
        <v>2002</v>
      </c>
      <c r="J108" t="s">
        <v>2003</v>
      </c>
      <c r="K108" t="s">
        <v>2004</v>
      </c>
      <c r="L108" t="s">
        <v>2005</v>
      </c>
    </row>
    <row r="109" spans="1:66">
      <c r="A109" t="s">
        <v>5395</v>
      </c>
      <c r="C109" t="s">
        <v>2006</v>
      </c>
      <c r="D109" t="s">
        <v>2011</v>
      </c>
      <c r="E109" t="s">
        <v>2013</v>
      </c>
      <c r="F109" t="s">
        <v>2014</v>
      </c>
      <c r="G109" t="s">
        <v>2015</v>
      </c>
      <c r="H109" t="s">
        <v>2016</v>
      </c>
      <c r="I109" t="s">
        <v>2017</v>
      </c>
      <c r="J109" t="s">
        <v>2018</v>
      </c>
      <c r="K109" t="s">
        <v>2019</v>
      </c>
      <c r="L109" t="s">
        <v>2020</v>
      </c>
      <c r="M109" t="s">
        <v>2021</v>
      </c>
      <c r="N109" t="s">
        <v>2022</v>
      </c>
      <c r="O109" t="s">
        <v>2023</v>
      </c>
      <c r="P109" t="s">
        <v>2024</v>
      </c>
      <c r="Q109" t="s">
        <v>2025</v>
      </c>
      <c r="R109" t="s">
        <v>2026</v>
      </c>
      <c r="S109" t="s">
        <v>2027</v>
      </c>
      <c r="T109" t="s">
        <v>2028</v>
      </c>
    </row>
    <row r="110" spans="1:66">
      <c r="A110" t="s">
        <v>2030</v>
      </c>
      <c r="C110" t="s">
        <v>2029</v>
      </c>
      <c r="D110" t="s">
        <v>2034</v>
      </c>
      <c r="E110" t="s">
        <v>2035</v>
      </c>
      <c r="F110" t="s">
        <v>2036</v>
      </c>
      <c r="G110" t="s">
        <v>2037</v>
      </c>
      <c r="H110" t="s">
        <v>2038</v>
      </c>
      <c r="I110" t="s">
        <v>2039</v>
      </c>
      <c r="J110" t="s">
        <v>2040</v>
      </c>
    </row>
    <row r="111" spans="1:66">
      <c r="A111" t="s">
        <v>2042</v>
      </c>
      <c r="C111" t="s">
        <v>2041</v>
      </c>
      <c r="D111" t="s">
        <v>2046</v>
      </c>
      <c r="E111" t="s">
        <v>2048</v>
      </c>
      <c r="F111" t="s">
        <v>2049</v>
      </c>
      <c r="G111" t="s">
        <v>2050</v>
      </c>
      <c r="H111" t="s">
        <v>2051</v>
      </c>
      <c r="I111" t="s">
        <v>2052</v>
      </c>
      <c r="J111" t="s">
        <v>2053</v>
      </c>
      <c r="K111" t="s">
        <v>2054</v>
      </c>
    </row>
    <row r="112" spans="1:66">
      <c r="A112" t="s">
        <v>3325</v>
      </c>
      <c r="C112" t="s">
        <v>3324</v>
      </c>
      <c r="D112" t="s">
        <v>3329</v>
      </c>
      <c r="E112" t="s">
        <v>3330</v>
      </c>
      <c r="F112" t="s">
        <v>3331</v>
      </c>
      <c r="G112" t="s">
        <v>3332</v>
      </c>
      <c r="H112" t="s">
        <v>3333</v>
      </c>
      <c r="I112" t="s">
        <v>3334</v>
      </c>
      <c r="J112" t="s">
        <v>3335</v>
      </c>
      <c r="K112" t="s">
        <v>3336</v>
      </c>
    </row>
    <row r="113" spans="1:34">
      <c r="A113" t="s">
        <v>2057</v>
      </c>
      <c r="C113" t="s">
        <v>2056</v>
      </c>
      <c r="D113" t="s">
        <v>2062</v>
      </c>
      <c r="E113" t="s">
        <v>2063</v>
      </c>
      <c r="F113" t="s">
        <v>2064</v>
      </c>
      <c r="G113" t="s">
        <v>2065</v>
      </c>
      <c r="H113" t="s">
        <v>2066</v>
      </c>
      <c r="I113" t="s">
        <v>2067</v>
      </c>
      <c r="J113" t="s">
        <v>2068</v>
      </c>
      <c r="K113" t="s">
        <v>2070</v>
      </c>
      <c r="L113" t="s">
        <v>4585</v>
      </c>
      <c r="M113" t="s">
        <v>4588</v>
      </c>
      <c r="N113" t="s">
        <v>4589</v>
      </c>
      <c r="O113" t="s">
        <v>4590</v>
      </c>
      <c r="P113" t="s">
        <v>4591</v>
      </c>
      <c r="Q113" t="s">
        <v>4592</v>
      </c>
      <c r="R113" t="s">
        <v>4593</v>
      </c>
      <c r="S113" t="s">
        <v>4594</v>
      </c>
      <c r="T113" t="s">
        <v>4595</v>
      </c>
      <c r="U113" t="s">
        <v>4596</v>
      </c>
      <c r="V113" t="s">
        <v>4597</v>
      </c>
      <c r="W113" t="s">
        <v>4600</v>
      </c>
      <c r="X113" t="s">
        <v>4601</v>
      </c>
      <c r="Y113" t="s">
        <v>4602</v>
      </c>
      <c r="Z113" t="s">
        <v>4603</v>
      </c>
      <c r="AA113" t="s">
        <v>4604</v>
      </c>
      <c r="AB113" t="s">
        <v>4605</v>
      </c>
      <c r="AC113" t="s">
        <v>4606</v>
      </c>
      <c r="AD113" t="s">
        <v>4607</v>
      </c>
    </row>
    <row r="114" spans="1:34">
      <c r="A114" t="s">
        <v>2259</v>
      </c>
      <c r="C114" t="s">
        <v>2258</v>
      </c>
      <c r="D114" t="s">
        <v>2263</v>
      </c>
      <c r="E114" t="s">
        <v>2264</v>
      </c>
      <c r="F114" t="s">
        <v>2265</v>
      </c>
      <c r="G114" t="s">
        <v>2266</v>
      </c>
      <c r="H114" t="s">
        <v>2267</v>
      </c>
      <c r="I114" t="s">
        <v>2268</v>
      </c>
      <c r="J114" t="s">
        <v>2269</v>
      </c>
      <c r="K114" t="s">
        <v>2270</v>
      </c>
    </row>
    <row r="115" spans="1:34">
      <c r="A115" t="s">
        <v>2245</v>
      </c>
      <c r="C115" t="s">
        <v>2244</v>
      </c>
      <c r="D115" t="s">
        <v>2249</v>
      </c>
      <c r="E115" t="s">
        <v>2250</v>
      </c>
      <c r="F115" t="s">
        <v>2251</v>
      </c>
      <c r="G115" t="s">
        <v>2252</v>
      </c>
      <c r="H115" t="s">
        <v>2253</v>
      </c>
      <c r="I115" t="s">
        <v>2254</v>
      </c>
      <c r="J115" t="s">
        <v>2255</v>
      </c>
      <c r="K115" t="s">
        <v>2256</v>
      </c>
      <c r="L115" t="s">
        <v>2257</v>
      </c>
    </row>
    <row r="116" spans="1:34">
      <c r="A116" t="s">
        <v>4572</v>
      </c>
      <c r="C116" t="s">
        <v>4571</v>
      </c>
      <c r="D116" t="s">
        <v>4576</v>
      </c>
      <c r="E116" t="s">
        <v>4577</v>
      </c>
      <c r="F116" t="s">
        <v>4578</v>
      </c>
      <c r="G116" t="s">
        <v>4579</v>
      </c>
      <c r="H116" t="s">
        <v>4580</v>
      </c>
      <c r="I116" t="s">
        <v>4581</v>
      </c>
      <c r="J116" t="s">
        <v>4582</v>
      </c>
      <c r="K116" t="s">
        <v>4583</v>
      </c>
      <c r="L116" t="s">
        <v>4584</v>
      </c>
    </row>
    <row r="117" spans="1:34">
      <c r="A117" t="s">
        <v>3396</v>
      </c>
      <c r="C117" t="s">
        <v>3395</v>
      </c>
      <c r="D117" t="s">
        <v>3399</v>
      </c>
      <c r="E117" t="s">
        <v>3400</v>
      </c>
      <c r="F117" t="s">
        <v>3401</v>
      </c>
      <c r="G117" t="s">
        <v>3402</v>
      </c>
      <c r="H117" t="s">
        <v>3403</v>
      </c>
      <c r="I117" t="s">
        <v>3404</v>
      </c>
    </row>
    <row r="118" spans="1:34">
      <c r="A118" t="s">
        <v>2309</v>
      </c>
      <c r="C118" t="s">
        <v>2308</v>
      </c>
      <c r="D118" t="s">
        <v>2313</v>
      </c>
      <c r="E118" t="s">
        <v>2314</v>
      </c>
      <c r="F118" t="s">
        <v>2315</v>
      </c>
      <c r="G118" t="s">
        <v>2316</v>
      </c>
      <c r="H118" t="s">
        <v>2317</v>
      </c>
      <c r="I118" t="s">
        <v>2318</v>
      </c>
      <c r="J118" t="s">
        <v>2319</v>
      </c>
      <c r="K118" t="s">
        <v>2320</v>
      </c>
    </row>
    <row r="119" spans="1:34">
      <c r="A119" t="s">
        <v>233</v>
      </c>
      <c r="C119" t="s">
        <v>232</v>
      </c>
      <c r="D119" t="s">
        <v>238</v>
      </c>
      <c r="E119" t="s">
        <v>239</v>
      </c>
      <c r="F119" t="s">
        <v>240</v>
      </c>
      <c r="G119" t="s">
        <v>241</v>
      </c>
      <c r="H119" t="s">
        <v>242</v>
      </c>
      <c r="I119" t="s">
        <v>243</v>
      </c>
      <c r="J119" t="s">
        <v>244</v>
      </c>
      <c r="K119" t="s">
        <v>245</v>
      </c>
      <c r="L119" t="s">
        <v>246</v>
      </c>
      <c r="M119" t="s">
        <v>247</v>
      </c>
      <c r="N119" t="s">
        <v>248</v>
      </c>
      <c r="O119" t="s">
        <v>249</v>
      </c>
      <c r="P119" t="s">
        <v>250</v>
      </c>
      <c r="Q119" t="s">
        <v>251</v>
      </c>
      <c r="R119" t="s">
        <v>252</v>
      </c>
      <c r="S119" t="s">
        <v>253</v>
      </c>
      <c r="T119" t="s">
        <v>254</v>
      </c>
    </row>
    <row r="120" spans="1:34">
      <c r="A120" t="s">
        <v>5451</v>
      </c>
      <c r="C120" t="s">
        <v>2281</v>
      </c>
      <c r="D120" t="s">
        <v>2286</v>
      </c>
      <c r="E120" t="s">
        <v>2287</v>
      </c>
      <c r="F120" t="s">
        <v>2288</v>
      </c>
      <c r="G120" t="s">
        <v>2289</v>
      </c>
      <c r="H120" t="s">
        <v>2290</v>
      </c>
      <c r="I120" t="s">
        <v>2291</v>
      </c>
      <c r="J120" t="s">
        <v>2292</v>
      </c>
      <c r="K120" t="s">
        <v>2293</v>
      </c>
      <c r="L120" t="s">
        <v>2295</v>
      </c>
      <c r="M120" t="s">
        <v>2296</v>
      </c>
      <c r="N120" t="s">
        <v>2297</v>
      </c>
      <c r="O120" t="s">
        <v>2298</v>
      </c>
      <c r="P120" t="s">
        <v>2299</v>
      </c>
      <c r="Q120" t="s">
        <v>2300</v>
      </c>
      <c r="R120" t="s">
        <v>2302</v>
      </c>
      <c r="S120" t="s">
        <v>2303</v>
      </c>
      <c r="T120" t="s">
        <v>2304</v>
      </c>
      <c r="U120" t="s">
        <v>2305</v>
      </c>
      <c r="V120" t="s">
        <v>2306</v>
      </c>
      <c r="W120" t="s">
        <v>2307</v>
      </c>
    </row>
    <row r="121" spans="1:34">
      <c r="A121" t="s">
        <v>5426</v>
      </c>
      <c r="C121" t="s">
        <v>2321</v>
      </c>
      <c r="D121" t="s">
        <v>2326</v>
      </c>
      <c r="E121" t="s">
        <v>2327</v>
      </c>
      <c r="F121" t="s">
        <v>2328</v>
      </c>
      <c r="G121" t="s">
        <v>2329</v>
      </c>
      <c r="H121" t="s">
        <v>2330</v>
      </c>
      <c r="I121" t="s">
        <v>2332</v>
      </c>
      <c r="J121" t="s">
        <v>2333</v>
      </c>
      <c r="K121" t="s">
        <v>2334</v>
      </c>
      <c r="L121" t="s">
        <v>2335</v>
      </c>
      <c r="M121" t="s">
        <v>2336</v>
      </c>
      <c r="N121" t="s">
        <v>2338</v>
      </c>
      <c r="O121" t="s">
        <v>2340</v>
      </c>
      <c r="P121" t="s">
        <v>2341</v>
      </c>
      <c r="Q121" t="s">
        <v>2342</v>
      </c>
      <c r="R121" t="s">
        <v>2343</v>
      </c>
      <c r="S121" t="s">
        <v>2344</v>
      </c>
      <c r="T121" t="s">
        <v>2345</v>
      </c>
      <c r="U121" t="s">
        <v>3820</v>
      </c>
      <c r="V121" t="s">
        <v>3822</v>
      </c>
      <c r="W121" t="s">
        <v>3823</v>
      </c>
      <c r="X121" t="s">
        <v>3824</v>
      </c>
      <c r="Y121" t="s">
        <v>3825</v>
      </c>
      <c r="Z121" t="s">
        <v>3826</v>
      </c>
      <c r="AA121" t="s">
        <v>3827</v>
      </c>
      <c r="AB121" t="s">
        <v>3828</v>
      </c>
      <c r="AC121" t="s">
        <v>5052</v>
      </c>
      <c r="AD121" t="s">
        <v>5053</v>
      </c>
      <c r="AE121" t="s">
        <v>5054</v>
      </c>
      <c r="AF121" t="s">
        <v>5055</v>
      </c>
      <c r="AG121" t="s">
        <v>5056</v>
      </c>
      <c r="AH121" t="s">
        <v>5057</v>
      </c>
    </row>
    <row r="122" spans="1:34">
      <c r="A122" t="s">
        <v>2347</v>
      </c>
      <c r="C122" t="s">
        <v>2346</v>
      </c>
      <c r="D122" t="s">
        <v>2351</v>
      </c>
      <c r="E122" t="s">
        <v>2352</v>
      </c>
      <c r="F122" t="s">
        <v>2353</v>
      </c>
      <c r="G122" t="s">
        <v>2354</v>
      </c>
      <c r="H122" t="s">
        <v>2355</v>
      </c>
    </row>
    <row r="123" spans="1:34">
      <c r="A123" t="s">
        <v>2357</v>
      </c>
      <c r="C123" t="s">
        <v>2356</v>
      </c>
      <c r="D123" t="s">
        <v>2361</v>
      </c>
      <c r="E123" t="s">
        <v>2362</v>
      </c>
      <c r="F123" t="s">
        <v>2363</v>
      </c>
      <c r="G123" t="s">
        <v>2364</v>
      </c>
      <c r="H123" t="s">
        <v>2365</v>
      </c>
      <c r="I123" t="s">
        <v>2366</v>
      </c>
      <c r="J123" t="s">
        <v>2367</v>
      </c>
      <c r="K123" t="s">
        <v>2368</v>
      </c>
    </row>
    <row r="124" spans="1:34">
      <c r="A124" t="s">
        <v>5423</v>
      </c>
      <c r="C124" t="s">
        <v>2369</v>
      </c>
      <c r="D124" t="s">
        <v>2374</v>
      </c>
      <c r="E124" t="s">
        <v>2375</v>
      </c>
      <c r="F124" t="s">
        <v>2376</v>
      </c>
      <c r="G124" t="s">
        <v>2377</v>
      </c>
      <c r="H124" t="s">
        <v>2378</v>
      </c>
      <c r="I124" t="s">
        <v>2379</v>
      </c>
      <c r="J124" t="s">
        <v>2380</v>
      </c>
      <c r="K124" t="s">
        <v>2381</v>
      </c>
      <c r="L124" t="s">
        <v>2383</v>
      </c>
      <c r="M124" t="s">
        <v>2384</v>
      </c>
      <c r="N124" t="s">
        <v>2385</v>
      </c>
      <c r="O124" t="s">
        <v>2386</v>
      </c>
      <c r="P124" t="s">
        <v>2387</v>
      </c>
      <c r="Q124" t="s">
        <v>2388</v>
      </c>
      <c r="R124" t="s">
        <v>2389</v>
      </c>
      <c r="S124" t="s">
        <v>2390</v>
      </c>
    </row>
    <row r="125" spans="1:34">
      <c r="A125" t="s">
        <v>2392</v>
      </c>
      <c r="C125" t="s">
        <v>2391</v>
      </c>
      <c r="D125" t="s">
        <v>2396</v>
      </c>
      <c r="E125" t="s">
        <v>2397</v>
      </c>
      <c r="F125" t="s">
        <v>2398</v>
      </c>
      <c r="G125" t="s">
        <v>2399</v>
      </c>
      <c r="H125" t="s">
        <v>2400</v>
      </c>
      <c r="I125" t="s">
        <v>2401</v>
      </c>
    </row>
    <row r="126" spans="1:34">
      <c r="A126" t="s">
        <v>5435</v>
      </c>
      <c r="C126" t="s">
        <v>2532</v>
      </c>
      <c r="D126" t="s">
        <v>2539</v>
      </c>
      <c r="E126" t="s">
        <v>2542</v>
      </c>
      <c r="F126" t="s">
        <v>2543</v>
      </c>
      <c r="G126" t="s">
        <v>2544</v>
      </c>
      <c r="H126" t="s">
        <v>2545</v>
      </c>
      <c r="I126" t="s">
        <v>2546</v>
      </c>
      <c r="J126" t="s">
        <v>2547</v>
      </c>
      <c r="K126" t="s">
        <v>2548</v>
      </c>
      <c r="L126" t="s">
        <v>2549</v>
      </c>
      <c r="M126" t="s">
        <v>2550</v>
      </c>
      <c r="N126" t="s">
        <v>2551</v>
      </c>
      <c r="O126" t="s">
        <v>2552</v>
      </c>
      <c r="P126" t="s">
        <v>2553</v>
      </c>
      <c r="Q126" t="s">
        <v>2554</v>
      </c>
      <c r="R126" t="s">
        <v>2555</v>
      </c>
      <c r="S126" t="s">
        <v>2556</v>
      </c>
    </row>
    <row r="127" spans="1:34">
      <c r="A127" t="s">
        <v>2558</v>
      </c>
      <c r="C127" t="s">
        <v>2557</v>
      </c>
      <c r="D127" t="s">
        <v>2562</v>
      </c>
      <c r="E127" t="s">
        <v>2563</v>
      </c>
      <c r="F127" t="s">
        <v>2565</v>
      </c>
      <c r="G127" t="s">
        <v>2566</v>
      </c>
      <c r="H127" t="s">
        <v>2567</v>
      </c>
      <c r="I127" t="s">
        <v>2568</v>
      </c>
      <c r="J127" t="s">
        <v>2569</v>
      </c>
    </row>
    <row r="128" spans="1:34">
      <c r="A128" t="s">
        <v>5428</v>
      </c>
      <c r="C128" t="s">
        <v>2570</v>
      </c>
      <c r="D128" t="s">
        <v>2576</v>
      </c>
      <c r="E128" t="s">
        <v>2579</v>
      </c>
      <c r="F128" t="s">
        <v>2580</v>
      </c>
      <c r="G128" t="s">
        <v>2581</v>
      </c>
      <c r="H128" t="s">
        <v>2582</v>
      </c>
      <c r="I128" t="s">
        <v>2583</v>
      </c>
      <c r="J128" t="s">
        <v>2584</v>
      </c>
      <c r="K128" t="s">
        <v>2585</v>
      </c>
      <c r="L128" t="s">
        <v>2586</v>
      </c>
      <c r="M128" t="s">
        <v>2587</v>
      </c>
      <c r="N128" t="s">
        <v>2588</v>
      </c>
      <c r="O128" t="s">
        <v>2589</v>
      </c>
      <c r="P128" t="s">
        <v>2590</v>
      </c>
      <c r="Q128" t="s">
        <v>2591</v>
      </c>
      <c r="R128" t="s">
        <v>2592</v>
      </c>
      <c r="S128" t="s">
        <v>2593</v>
      </c>
      <c r="T128" t="s">
        <v>2594</v>
      </c>
    </row>
    <row r="129" spans="1:19">
      <c r="A129" t="s">
        <v>2601</v>
      </c>
      <c r="C129" t="s">
        <v>2600</v>
      </c>
      <c r="D129" t="s">
        <v>2605</v>
      </c>
      <c r="E129" t="s">
        <v>2606</v>
      </c>
      <c r="F129" t="s">
        <v>2607</v>
      </c>
      <c r="G129" t="s">
        <v>2609</v>
      </c>
      <c r="H129" t="s">
        <v>2610</v>
      </c>
      <c r="I129" t="s">
        <v>2611</v>
      </c>
      <c r="J129" t="s">
        <v>2612</v>
      </c>
    </row>
    <row r="130" spans="1:19">
      <c r="A130" t="s">
        <v>2614</v>
      </c>
      <c r="C130" t="s">
        <v>2613</v>
      </c>
      <c r="D130" t="s">
        <v>2618</v>
      </c>
      <c r="E130" t="s">
        <v>2619</v>
      </c>
      <c r="F130" t="s">
        <v>2620</v>
      </c>
      <c r="G130" t="s">
        <v>2621</v>
      </c>
      <c r="H130" t="s">
        <v>2622</v>
      </c>
      <c r="I130" t="s">
        <v>2623</v>
      </c>
      <c r="J130" t="s">
        <v>2624</v>
      </c>
      <c r="K130" t="s">
        <v>2625</v>
      </c>
    </row>
    <row r="131" spans="1:19">
      <c r="A131" t="s">
        <v>2747</v>
      </c>
      <c r="C131" t="s">
        <v>2746</v>
      </c>
      <c r="D131" t="s">
        <v>2751</v>
      </c>
      <c r="E131" t="s">
        <v>2752</v>
      </c>
      <c r="F131" t="s">
        <v>2754</v>
      </c>
      <c r="G131" t="s">
        <v>2755</v>
      </c>
      <c r="H131" t="s">
        <v>2756</v>
      </c>
      <c r="I131" t="s">
        <v>2757</v>
      </c>
      <c r="J131" t="s">
        <v>2758</v>
      </c>
    </row>
    <row r="132" spans="1:19">
      <c r="A132" t="s">
        <v>2760</v>
      </c>
      <c r="C132" t="s">
        <v>2759</v>
      </c>
      <c r="D132" t="s">
        <v>2764</v>
      </c>
      <c r="E132" t="s">
        <v>2765</v>
      </c>
      <c r="F132" t="s">
        <v>2766</v>
      </c>
      <c r="G132" t="s">
        <v>2767</v>
      </c>
      <c r="H132" t="s">
        <v>2768</v>
      </c>
      <c r="I132" t="s">
        <v>2769</v>
      </c>
      <c r="J132" t="s">
        <v>2770</v>
      </c>
      <c r="K132" t="s">
        <v>2771</v>
      </c>
    </row>
    <row r="133" spans="1:19">
      <c r="A133" t="s">
        <v>2786</v>
      </c>
      <c r="C133" t="s">
        <v>2785</v>
      </c>
      <c r="D133" t="s">
        <v>2790</v>
      </c>
      <c r="E133" t="s">
        <v>2791</v>
      </c>
      <c r="F133" t="s">
        <v>2792</v>
      </c>
      <c r="G133" t="s">
        <v>2793</v>
      </c>
      <c r="H133" t="s">
        <v>2794</v>
      </c>
      <c r="I133" t="s">
        <v>2795</v>
      </c>
      <c r="J133" t="s">
        <v>2796</v>
      </c>
    </row>
    <row r="134" spans="1:19">
      <c r="A134" t="s">
        <v>2798</v>
      </c>
      <c r="C134" t="s">
        <v>2797</v>
      </c>
      <c r="D134" t="s">
        <v>2802</v>
      </c>
      <c r="E134" t="s">
        <v>2803</v>
      </c>
      <c r="F134" t="s">
        <v>2804</v>
      </c>
      <c r="G134" t="s">
        <v>2805</v>
      </c>
      <c r="H134" t="s">
        <v>2806</v>
      </c>
      <c r="I134" t="s">
        <v>2807</v>
      </c>
      <c r="J134" t="s">
        <v>2808</v>
      </c>
      <c r="K134" t="s">
        <v>2809</v>
      </c>
      <c r="L134" t="s">
        <v>2810</v>
      </c>
    </row>
    <row r="135" spans="1:19">
      <c r="A135" t="s">
        <v>256</v>
      </c>
      <c r="C135" t="s">
        <v>255</v>
      </c>
      <c r="D135" t="s">
        <v>261</v>
      </c>
      <c r="E135" t="s">
        <v>262</v>
      </c>
      <c r="F135" t="s">
        <v>263</v>
      </c>
      <c r="G135" t="s">
        <v>264</v>
      </c>
      <c r="H135" t="s">
        <v>265</v>
      </c>
      <c r="I135" t="s">
        <v>266</v>
      </c>
      <c r="J135" t="s">
        <v>267</v>
      </c>
    </row>
    <row r="136" spans="1:19">
      <c r="A136" t="s">
        <v>2812</v>
      </c>
      <c r="C136" t="s">
        <v>2811</v>
      </c>
      <c r="D136" t="s">
        <v>2816</v>
      </c>
      <c r="E136" t="s">
        <v>2817</v>
      </c>
      <c r="F136" t="s">
        <v>2818</v>
      </c>
      <c r="G136" t="s">
        <v>2819</v>
      </c>
      <c r="H136" t="s">
        <v>2820</v>
      </c>
      <c r="I136" t="s">
        <v>2821</v>
      </c>
      <c r="J136" t="s">
        <v>2822</v>
      </c>
    </row>
    <row r="137" spans="1:19">
      <c r="A137" t="s">
        <v>2824</v>
      </c>
      <c r="C137" t="s">
        <v>2823</v>
      </c>
      <c r="D137" t="s">
        <v>2828</v>
      </c>
      <c r="E137" t="s">
        <v>2829</v>
      </c>
      <c r="F137" t="s">
        <v>2830</v>
      </c>
      <c r="G137" t="s">
        <v>2831</v>
      </c>
      <c r="H137" t="s">
        <v>2832</v>
      </c>
      <c r="I137" t="s">
        <v>2833</v>
      </c>
      <c r="J137" t="s">
        <v>2834</v>
      </c>
      <c r="K137" t="s">
        <v>2835</v>
      </c>
    </row>
    <row r="138" spans="1:19">
      <c r="A138" t="s">
        <v>2837</v>
      </c>
      <c r="C138" t="s">
        <v>2836</v>
      </c>
      <c r="D138" t="s">
        <v>2841</v>
      </c>
      <c r="E138" t="s">
        <v>2842</v>
      </c>
      <c r="F138" t="s">
        <v>2843</v>
      </c>
      <c r="G138" t="s">
        <v>2844</v>
      </c>
      <c r="H138" t="s">
        <v>2845</v>
      </c>
      <c r="I138" t="s">
        <v>2846</v>
      </c>
      <c r="J138" t="s">
        <v>2847</v>
      </c>
    </row>
    <row r="139" spans="1:19">
      <c r="A139" t="s">
        <v>2849</v>
      </c>
      <c r="C139" t="s">
        <v>2848</v>
      </c>
      <c r="D139" t="s">
        <v>2853</v>
      </c>
      <c r="E139" t="s">
        <v>2854</v>
      </c>
      <c r="F139" t="s">
        <v>2855</v>
      </c>
      <c r="G139" t="s">
        <v>2856</v>
      </c>
      <c r="H139" t="s">
        <v>2857</v>
      </c>
      <c r="I139" t="s">
        <v>2858</v>
      </c>
      <c r="J139" t="s">
        <v>2859</v>
      </c>
      <c r="K139" t="s">
        <v>2861</v>
      </c>
      <c r="L139" t="s">
        <v>2862</v>
      </c>
    </row>
    <row r="140" spans="1:19">
      <c r="A140" t="s">
        <v>2864</v>
      </c>
      <c r="C140" t="s">
        <v>2863</v>
      </c>
      <c r="D140" t="s">
        <v>2868</v>
      </c>
      <c r="E140" t="s">
        <v>2869</v>
      </c>
      <c r="F140" t="s">
        <v>2870</v>
      </c>
      <c r="G140" t="s">
        <v>2871</v>
      </c>
      <c r="H140" t="s">
        <v>2872</v>
      </c>
      <c r="I140" t="s">
        <v>2873</v>
      </c>
      <c r="J140" t="s">
        <v>2874</v>
      </c>
      <c r="K140" t="s">
        <v>2875</v>
      </c>
    </row>
    <row r="141" spans="1:19">
      <c r="A141" t="s">
        <v>3109</v>
      </c>
      <c r="C141" t="s">
        <v>3108</v>
      </c>
      <c r="D141" t="s">
        <v>3113</v>
      </c>
      <c r="E141" t="s">
        <v>3115</v>
      </c>
      <c r="F141" t="s">
        <v>3116</v>
      </c>
      <c r="G141" t="s">
        <v>3117</v>
      </c>
      <c r="H141" t="s">
        <v>3118</v>
      </c>
      <c r="I141" t="s">
        <v>3119</v>
      </c>
    </row>
    <row r="142" spans="1:19">
      <c r="A142" t="s">
        <v>5431</v>
      </c>
      <c r="C142" t="s">
        <v>2901</v>
      </c>
      <c r="D142" t="s">
        <v>2906</v>
      </c>
      <c r="E142" t="s">
        <v>2907</v>
      </c>
      <c r="F142" t="s">
        <v>2908</v>
      </c>
      <c r="G142" t="s">
        <v>2909</v>
      </c>
      <c r="H142" t="s">
        <v>2910</v>
      </c>
      <c r="I142" t="s">
        <v>2911</v>
      </c>
      <c r="J142" t="s">
        <v>2912</v>
      </c>
      <c r="K142" t="s">
        <v>2913</v>
      </c>
      <c r="L142" t="s">
        <v>2914</v>
      </c>
      <c r="M142" t="s">
        <v>2916</v>
      </c>
      <c r="N142" t="s">
        <v>2917</v>
      </c>
      <c r="O142" t="s">
        <v>2918</v>
      </c>
      <c r="P142" t="s">
        <v>2919</v>
      </c>
      <c r="Q142" t="s">
        <v>2920</v>
      </c>
      <c r="R142" t="s">
        <v>2921</v>
      </c>
      <c r="S142" t="s">
        <v>2922</v>
      </c>
    </row>
    <row r="143" spans="1:19">
      <c r="A143" t="s">
        <v>2924</v>
      </c>
      <c r="C143" t="s">
        <v>2923</v>
      </c>
      <c r="D143" t="s">
        <v>2929</v>
      </c>
      <c r="E143" t="s">
        <v>2930</v>
      </c>
      <c r="F143" t="s">
        <v>2931</v>
      </c>
      <c r="G143" t="s">
        <v>2932</v>
      </c>
      <c r="H143" t="s">
        <v>2933</v>
      </c>
    </row>
    <row r="144" spans="1:19">
      <c r="A144" t="s">
        <v>2935</v>
      </c>
      <c r="C144" t="s">
        <v>2934</v>
      </c>
      <c r="D144" t="s">
        <v>2939</v>
      </c>
      <c r="E144" t="s">
        <v>2940</v>
      </c>
      <c r="F144" t="s">
        <v>2941</v>
      </c>
      <c r="G144" t="s">
        <v>2943</v>
      </c>
      <c r="H144" t="s">
        <v>2944</v>
      </c>
      <c r="I144" t="s">
        <v>2945</v>
      </c>
      <c r="J144" t="s">
        <v>2946</v>
      </c>
    </row>
    <row r="145" spans="1:97">
      <c r="A145" t="s">
        <v>2948</v>
      </c>
      <c r="C145" t="s">
        <v>2947</v>
      </c>
      <c r="D145" t="s">
        <v>2952</v>
      </c>
      <c r="E145" t="s">
        <v>2953</v>
      </c>
      <c r="F145" t="s">
        <v>2955</v>
      </c>
      <c r="G145" t="s">
        <v>2956</v>
      </c>
      <c r="H145" t="s">
        <v>2957</v>
      </c>
      <c r="I145" t="s">
        <v>2958</v>
      </c>
      <c r="J145" t="s">
        <v>2959</v>
      </c>
      <c r="K145" t="s">
        <v>2960</v>
      </c>
    </row>
    <row r="146" spans="1:97">
      <c r="A146" t="s">
        <v>210</v>
      </c>
      <c r="C146" t="s">
        <v>209</v>
      </c>
      <c r="D146" t="s">
        <v>215</v>
      </c>
      <c r="E146" t="s">
        <v>216</v>
      </c>
      <c r="F146" t="s">
        <v>217</v>
      </c>
      <c r="G146" t="s">
        <v>218</v>
      </c>
      <c r="H146" t="s">
        <v>219</v>
      </c>
      <c r="I146" t="s">
        <v>220</v>
      </c>
      <c r="J146" t="s">
        <v>221</v>
      </c>
      <c r="K146" t="s">
        <v>222</v>
      </c>
      <c r="L146" t="s">
        <v>223</v>
      </c>
      <c r="M146" t="s">
        <v>224</v>
      </c>
      <c r="N146" t="s">
        <v>225</v>
      </c>
      <c r="O146" t="s">
        <v>226</v>
      </c>
      <c r="P146" t="s">
        <v>227</v>
      </c>
      <c r="Q146" t="s">
        <v>228</v>
      </c>
      <c r="R146" t="s">
        <v>229</v>
      </c>
      <c r="S146" t="s">
        <v>230</v>
      </c>
      <c r="T146" t="s">
        <v>231</v>
      </c>
    </row>
    <row r="147" spans="1:97">
      <c r="A147" t="s">
        <v>2962</v>
      </c>
      <c r="C147" t="s">
        <v>2961</v>
      </c>
      <c r="D147" t="s">
        <v>2966</v>
      </c>
      <c r="E147" t="s">
        <v>2967</v>
      </c>
      <c r="F147" t="s">
        <v>2968</v>
      </c>
      <c r="G147" t="s">
        <v>2969</v>
      </c>
      <c r="H147" t="s">
        <v>2970</v>
      </c>
      <c r="I147" t="s">
        <v>2971</v>
      </c>
      <c r="J147" t="s">
        <v>2972</v>
      </c>
    </row>
    <row r="148" spans="1:97">
      <c r="A148" t="s">
        <v>5393</v>
      </c>
      <c r="C148" t="s">
        <v>2973</v>
      </c>
      <c r="D148" t="s">
        <v>2978</v>
      </c>
      <c r="E148" t="s">
        <v>2979</v>
      </c>
      <c r="F148" t="s">
        <v>2980</v>
      </c>
      <c r="G148" t="s">
        <v>2981</v>
      </c>
      <c r="H148" t="s">
        <v>2982</v>
      </c>
      <c r="I148" t="s">
        <v>2983</v>
      </c>
      <c r="J148" t="s">
        <v>2984</v>
      </c>
      <c r="K148" t="s">
        <v>2986</v>
      </c>
      <c r="L148" t="s">
        <v>2987</v>
      </c>
      <c r="M148" t="s">
        <v>2988</v>
      </c>
      <c r="N148" t="s">
        <v>2989</v>
      </c>
      <c r="O148" t="s">
        <v>2990</v>
      </c>
      <c r="P148" t="s">
        <v>2991</v>
      </c>
      <c r="Q148" t="s">
        <v>2992</v>
      </c>
      <c r="R148" t="s">
        <v>2994</v>
      </c>
      <c r="S148" t="s">
        <v>2995</v>
      </c>
      <c r="T148" t="s">
        <v>2996</v>
      </c>
      <c r="U148" t="s">
        <v>2997</v>
      </c>
      <c r="V148" t="s">
        <v>2998</v>
      </c>
      <c r="W148" t="s">
        <v>2999</v>
      </c>
      <c r="X148" t="s">
        <v>3000</v>
      </c>
      <c r="Y148" t="s">
        <v>3001</v>
      </c>
      <c r="Z148" t="s">
        <v>3003</v>
      </c>
      <c r="AA148" t="s">
        <v>3004</v>
      </c>
      <c r="AB148" t="s">
        <v>3005</v>
      </c>
      <c r="AC148" t="s">
        <v>3006</v>
      </c>
      <c r="AD148" t="s">
        <v>3007</v>
      </c>
      <c r="AE148" t="s">
        <v>3008</v>
      </c>
      <c r="AF148" t="s">
        <v>3009</v>
      </c>
      <c r="AG148" t="s">
        <v>3010</v>
      </c>
      <c r="AH148" t="s">
        <v>3011</v>
      </c>
      <c r="AI148" t="s">
        <v>3012</v>
      </c>
      <c r="AJ148" t="s">
        <v>3013</v>
      </c>
      <c r="AK148" t="s">
        <v>3014</v>
      </c>
      <c r="AL148" t="s">
        <v>3015</v>
      </c>
      <c r="AM148" t="s">
        <v>3016</v>
      </c>
      <c r="AN148" t="s">
        <v>3017</v>
      </c>
      <c r="AO148" t="s">
        <v>3018</v>
      </c>
      <c r="AP148" t="s">
        <v>3019</v>
      </c>
      <c r="AQ148" t="s">
        <v>3020</v>
      </c>
      <c r="AR148" t="s">
        <v>3021</v>
      </c>
      <c r="AS148" t="s">
        <v>3023</v>
      </c>
      <c r="AT148" t="s">
        <v>3024</v>
      </c>
      <c r="AU148" t="s">
        <v>3025</v>
      </c>
      <c r="AV148" t="s">
        <v>3026</v>
      </c>
      <c r="AW148" t="s">
        <v>3027</v>
      </c>
      <c r="AX148" t="s">
        <v>3028</v>
      </c>
      <c r="AY148" t="s">
        <v>3029</v>
      </c>
      <c r="AZ148" t="s">
        <v>3033</v>
      </c>
      <c r="BA148" t="s">
        <v>3034</v>
      </c>
      <c r="BB148" t="s">
        <v>3035</v>
      </c>
      <c r="BC148" t="s">
        <v>3036</v>
      </c>
      <c r="BD148" t="s">
        <v>3037</v>
      </c>
      <c r="BE148" t="s">
        <v>3038</v>
      </c>
      <c r="BF148" t="s">
        <v>3039</v>
      </c>
      <c r="BG148" t="s">
        <v>3041</v>
      </c>
      <c r="BH148" t="s">
        <v>3042</v>
      </c>
      <c r="BI148" t="s">
        <v>3043</v>
      </c>
      <c r="BJ148" t="s">
        <v>3044</v>
      </c>
      <c r="BK148" t="s">
        <v>3045</v>
      </c>
      <c r="BL148" t="s">
        <v>3046</v>
      </c>
      <c r="BM148" t="s">
        <v>3047</v>
      </c>
      <c r="BN148" t="s">
        <v>3048</v>
      </c>
      <c r="BO148" t="s">
        <v>3049</v>
      </c>
      <c r="BP148" t="s">
        <v>3050</v>
      </c>
      <c r="BQ148" t="s">
        <v>3051</v>
      </c>
      <c r="BR148" t="s">
        <v>3052</v>
      </c>
      <c r="BS148" t="s">
        <v>3053</v>
      </c>
      <c r="BT148" t="s">
        <v>3055</v>
      </c>
      <c r="BU148" t="s">
        <v>3056</v>
      </c>
      <c r="BV148" t="s">
        <v>3057</v>
      </c>
      <c r="BW148" t="s">
        <v>3058</v>
      </c>
      <c r="BX148" t="s">
        <v>3059</v>
      </c>
      <c r="BY148" t="s">
        <v>3060</v>
      </c>
      <c r="BZ148" t="s">
        <v>3061</v>
      </c>
      <c r="CA148" t="s">
        <v>3062</v>
      </c>
      <c r="CB148" t="s">
        <v>3063</v>
      </c>
      <c r="CC148" t="s">
        <v>3064</v>
      </c>
      <c r="CD148" t="s">
        <v>3065</v>
      </c>
      <c r="CE148" t="s">
        <v>3066</v>
      </c>
      <c r="CF148" t="s">
        <v>3067</v>
      </c>
      <c r="CG148" t="s">
        <v>3068</v>
      </c>
      <c r="CH148" t="s">
        <v>3069</v>
      </c>
      <c r="CI148" t="s">
        <v>3070</v>
      </c>
      <c r="CJ148" t="s">
        <v>3071</v>
      </c>
      <c r="CK148" t="s">
        <v>3072</v>
      </c>
      <c r="CL148" t="s">
        <v>3073</v>
      </c>
      <c r="CM148" t="s">
        <v>3074</v>
      </c>
      <c r="CN148" t="s">
        <v>3075</v>
      </c>
      <c r="CO148" t="s">
        <v>3076</v>
      </c>
      <c r="CP148" t="s">
        <v>3077</v>
      </c>
      <c r="CQ148" t="s">
        <v>3078</v>
      </c>
      <c r="CR148" t="s">
        <v>3079</v>
      </c>
      <c r="CS148" t="s">
        <v>3080</v>
      </c>
    </row>
    <row r="149" spans="1:97">
      <c r="A149" t="s">
        <v>3082</v>
      </c>
      <c r="C149" t="s">
        <v>3081</v>
      </c>
      <c r="D149" t="s">
        <v>3086</v>
      </c>
      <c r="E149" t="s">
        <v>3087</v>
      </c>
      <c r="F149" t="s">
        <v>3088</v>
      </c>
      <c r="G149" t="s">
        <v>3089</v>
      </c>
      <c r="H149" t="s">
        <v>3090</v>
      </c>
      <c r="I149" t="s">
        <v>3091</v>
      </c>
    </row>
    <row r="150" spans="1:97">
      <c r="A150" t="s">
        <v>2072</v>
      </c>
      <c r="C150" t="s">
        <v>2071</v>
      </c>
      <c r="D150" t="s">
        <v>2077</v>
      </c>
      <c r="E150" t="s">
        <v>2078</v>
      </c>
      <c r="F150" t="s">
        <v>2079</v>
      </c>
      <c r="G150" t="s">
        <v>2080</v>
      </c>
      <c r="H150" t="s">
        <v>2081</v>
      </c>
      <c r="I150" t="s">
        <v>2082</v>
      </c>
      <c r="J150" t="s">
        <v>2083</v>
      </c>
      <c r="K150" t="s">
        <v>2084</v>
      </c>
      <c r="L150" t="s">
        <v>2085</v>
      </c>
      <c r="M150" t="s">
        <v>2086</v>
      </c>
      <c r="N150" t="s">
        <v>2087</v>
      </c>
    </row>
    <row r="151" spans="1:97">
      <c r="A151" t="s">
        <v>5459</v>
      </c>
      <c r="C151" t="s">
        <v>3120</v>
      </c>
      <c r="D151" t="s">
        <v>3127</v>
      </c>
      <c r="E151" t="s">
        <v>3130</v>
      </c>
      <c r="F151" t="s">
        <v>3131</v>
      </c>
      <c r="G151" t="s">
        <v>3132</v>
      </c>
      <c r="H151" t="s">
        <v>3133</v>
      </c>
      <c r="I151" t="s">
        <v>3134</v>
      </c>
      <c r="J151" t="s">
        <v>3135</v>
      </c>
      <c r="K151" t="s">
        <v>3136</v>
      </c>
      <c r="L151" t="s">
        <v>3137</v>
      </c>
      <c r="M151" t="s">
        <v>3138</v>
      </c>
      <c r="N151" t="s">
        <v>3139</v>
      </c>
      <c r="O151" t="s">
        <v>3140</v>
      </c>
    </row>
    <row r="152" spans="1:97">
      <c r="A152" t="s">
        <v>3142</v>
      </c>
      <c r="C152" t="s">
        <v>3141</v>
      </c>
      <c r="D152" t="s">
        <v>3146</v>
      </c>
      <c r="E152" t="s">
        <v>3147</v>
      </c>
      <c r="F152" t="s">
        <v>3148</v>
      </c>
      <c r="G152" t="s">
        <v>3149</v>
      </c>
      <c r="H152" t="s">
        <v>3150</v>
      </c>
      <c r="I152" t="s">
        <v>3151</v>
      </c>
      <c r="J152" t="s">
        <v>3152</v>
      </c>
    </row>
    <row r="153" spans="1:97">
      <c r="A153" t="s">
        <v>3154</v>
      </c>
      <c r="C153" t="s">
        <v>3153</v>
      </c>
      <c r="D153" t="s">
        <v>3158</v>
      </c>
      <c r="E153" t="s">
        <v>3159</v>
      </c>
      <c r="F153" t="s">
        <v>3160</v>
      </c>
      <c r="G153" t="s">
        <v>3161</v>
      </c>
      <c r="H153" t="s">
        <v>3162</v>
      </c>
      <c r="I153" t="s">
        <v>3163</v>
      </c>
      <c r="J153" t="s">
        <v>3164</v>
      </c>
    </row>
    <row r="154" spans="1:97">
      <c r="A154" t="s">
        <v>3166</v>
      </c>
      <c r="C154" t="s">
        <v>3165</v>
      </c>
      <c r="D154" t="s">
        <v>3170</v>
      </c>
      <c r="E154" t="s">
        <v>3171</v>
      </c>
      <c r="F154" t="s">
        <v>3172</v>
      </c>
      <c r="G154" t="s">
        <v>3173</v>
      </c>
      <c r="H154" t="s">
        <v>3174</v>
      </c>
      <c r="I154" t="s">
        <v>3175</v>
      </c>
      <c r="J154" t="s">
        <v>3176</v>
      </c>
      <c r="K154" t="s">
        <v>3177</v>
      </c>
      <c r="L154" t="s">
        <v>3178</v>
      </c>
    </row>
    <row r="155" spans="1:97">
      <c r="A155" t="s">
        <v>2889</v>
      </c>
      <c r="C155" t="s">
        <v>2888</v>
      </c>
      <c r="D155" t="s">
        <v>2893</v>
      </c>
      <c r="E155" t="s">
        <v>2894</v>
      </c>
      <c r="F155" t="s">
        <v>2895</v>
      </c>
      <c r="G155" t="s">
        <v>2896</v>
      </c>
      <c r="H155" t="s">
        <v>2897</v>
      </c>
      <c r="I155" t="s">
        <v>2898</v>
      </c>
      <c r="J155" t="s">
        <v>2899</v>
      </c>
      <c r="K155" t="s">
        <v>2900</v>
      </c>
    </row>
    <row r="156" spans="1:97">
      <c r="A156" t="s">
        <v>5454</v>
      </c>
      <c r="C156" t="s">
        <v>3179</v>
      </c>
      <c r="D156" t="s">
        <v>3185</v>
      </c>
      <c r="E156" t="s">
        <v>3188</v>
      </c>
      <c r="F156" t="s">
        <v>3189</v>
      </c>
      <c r="G156" t="s">
        <v>3190</v>
      </c>
      <c r="H156" t="s">
        <v>3191</v>
      </c>
      <c r="I156" t="s">
        <v>3192</v>
      </c>
      <c r="J156" t="s">
        <v>3193</v>
      </c>
      <c r="K156" t="s">
        <v>3194</v>
      </c>
      <c r="L156" t="s">
        <v>3195</v>
      </c>
      <c r="M156" t="s">
        <v>3196</v>
      </c>
      <c r="N156" t="s">
        <v>3197</v>
      </c>
      <c r="O156" t="s">
        <v>3198</v>
      </c>
      <c r="P156" t="s">
        <v>3199</v>
      </c>
      <c r="Q156" t="s">
        <v>3200</v>
      </c>
      <c r="R156" t="s">
        <v>3201</v>
      </c>
    </row>
    <row r="157" spans="1:97">
      <c r="A157" t="s">
        <v>3203</v>
      </c>
      <c r="C157" t="s">
        <v>3202</v>
      </c>
      <c r="D157" t="s">
        <v>3207</v>
      </c>
      <c r="E157" t="s">
        <v>3208</v>
      </c>
      <c r="F157" t="s">
        <v>3209</v>
      </c>
      <c r="G157" t="s">
        <v>3210</v>
      </c>
      <c r="H157" t="s">
        <v>3211</v>
      </c>
      <c r="I157" t="s">
        <v>3212</v>
      </c>
      <c r="J157" t="s">
        <v>3213</v>
      </c>
      <c r="K157" t="s">
        <v>3214</v>
      </c>
      <c r="L157" t="s">
        <v>3215</v>
      </c>
    </row>
    <row r="158" spans="1:97">
      <c r="A158" t="s">
        <v>3217</v>
      </c>
      <c r="C158" t="s">
        <v>3216</v>
      </c>
      <c r="D158" t="s">
        <v>3222</v>
      </c>
      <c r="E158" t="s">
        <v>3223</v>
      </c>
      <c r="F158" t="s">
        <v>3224</v>
      </c>
      <c r="G158" t="s">
        <v>3225</v>
      </c>
      <c r="H158" t="s">
        <v>3226</v>
      </c>
    </row>
    <row r="159" spans="1:97">
      <c r="A159" t="s">
        <v>5440</v>
      </c>
      <c r="C159" t="s">
        <v>3227</v>
      </c>
      <c r="D159" t="s">
        <v>3233</v>
      </c>
      <c r="E159" t="s">
        <v>3236</v>
      </c>
      <c r="F159" t="s">
        <v>3237</v>
      </c>
      <c r="G159" t="s">
        <v>3238</v>
      </c>
      <c r="H159" t="s">
        <v>3239</v>
      </c>
      <c r="I159" t="s">
        <v>3240</v>
      </c>
      <c r="J159" t="s">
        <v>3242</v>
      </c>
      <c r="K159" t="s">
        <v>3244</v>
      </c>
      <c r="L159" t="s">
        <v>3245</v>
      </c>
      <c r="M159" t="s">
        <v>3246</v>
      </c>
      <c r="N159" t="s">
        <v>3248</v>
      </c>
      <c r="O159" t="s">
        <v>3249</v>
      </c>
      <c r="P159" t="s">
        <v>3250</v>
      </c>
      <c r="Q159" t="s">
        <v>3251</v>
      </c>
      <c r="R159" t="s">
        <v>3252</v>
      </c>
      <c r="S159" t="s">
        <v>3253</v>
      </c>
      <c r="T159" t="s">
        <v>3254</v>
      </c>
      <c r="U159" t="s">
        <v>3255</v>
      </c>
      <c r="V159" t="s">
        <v>3256</v>
      </c>
      <c r="W159" t="s">
        <v>3257</v>
      </c>
      <c r="X159" t="s">
        <v>3258</v>
      </c>
      <c r="Y159" t="s">
        <v>3260</v>
      </c>
      <c r="Z159" t="s">
        <v>3261</v>
      </c>
      <c r="AA159" t="s">
        <v>3262</v>
      </c>
      <c r="AB159" t="s">
        <v>3263</v>
      </c>
      <c r="AC159" t="s">
        <v>3264</v>
      </c>
      <c r="AD159" t="s">
        <v>3265</v>
      </c>
      <c r="AE159" t="s">
        <v>3266</v>
      </c>
      <c r="AF159" t="s">
        <v>3267</v>
      </c>
      <c r="AG159" t="s">
        <v>3268</v>
      </c>
      <c r="AH159" t="s">
        <v>3270</v>
      </c>
      <c r="AI159" t="s">
        <v>3271</v>
      </c>
      <c r="AJ159" t="s">
        <v>3272</v>
      </c>
      <c r="AK159" t="s">
        <v>3273</v>
      </c>
      <c r="AL159" t="s">
        <v>3274</v>
      </c>
      <c r="AM159" t="s">
        <v>3275</v>
      </c>
      <c r="AN159" t="s">
        <v>3276</v>
      </c>
      <c r="AO159" t="s">
        <v>3277</v>
      </c>
      <c r="AP159" t="s">
        <v>3278</v>
      </c>
      <c r="AQ159" t="s">
        <v>3281</v>
      </c>
      <c r="AR159" t="s">
        <v>3282</v>
      </c>
      <c r="AS159" t="s">
        <v>3283</v>
      </c>
      <c r="AT159" t="s">
        <v>3284</v>
      </c>
      <c r="AU159" t="s">
        <v>3285</v>
      </c>
      <c r="AV159" t="s">
        <v>3286</v>
      </c>
      <c r="AW159" t="s">
        <v>3287</v>
      </c>
      <c r="AX159" t="s">
        <v>3288</v>
      </c>
      <c r="AY159" t="s">
        <v>3289</v>
      </c>
      <c r="AZ159" t="s">
        <v>3290</v>
      </c>
      <c r="BA159" t="s">
        <v>3291</v>
      </c>
      <c r="BB159" t="s">
        <v>3292</v>
      </c>
    </row>
    <row r="160" spans="1:97">
      <c r="A160" t="s">
        <v>3294</v>
      </c>
      <c r="C160" t="s">
        <v>3293</v>
      </c>
      <c r="D160" t="s">
        <v>3297</v>
      </c>
      <c r="E160" t="s">
        <v>3298</v>
      </c>
      <c r="F160" t="s">
        <v>3299</v>
      </c>
      <c r="G160" t="s">
        <v>3300</v>
      </c>
      <c r="H160" t="s">
        <v>3301</v>
      </c>
      <c r="I160" t="s">
        <v>3302</v>
      </c>
      <c r="J160" t="s">
        <v>3303</v>
      </c>
      <c r="K160" t="s">
        <v>3304</v>
      </c>
    </row>
    <row r="161" spans="1:36">
      <c r="A161" t="s">
        <v>3384</v>
      </c>
      <c r="C161" t="s">
        <v>3383</v>
      </c>
      <c r="D161" t="s">
        <v>3388</v>
      </c>
      <c r="E161" t="s">
        <v>3389</v>
      </c>
      <c r="F161" t="s">
        <v>3390</v>
      </c>
      <c r="G161" t="s">
        <v>3391</v>
      </c>
      <c r="H161" t="s">
        <v>3392</v>
      </c>
      <c r="I161" t="s">
        <v>3393</v>
      </c>
      <c r="J161" t="s">
        <v>3394</v>
      </c>
    </row>
    <row r="162" spans="1:36">
      <c r="A162" t="s">
        <v>3372</v>
      </c>
      <c r="C162" t="s">
        <v>3371</v>
      </c>
      <c r="D162" t="s">
        <v>3376</v>
      </c>
      <c r="E162" t="s">
        <v>3377</v>
      </c>
      <c r="F162" t="s">
        <v>3378</v>
      </c>
      <c r="G162" t="s">
        <v>3379</v>
      </c>
      <c r="H162" t="s">
        <v>3380</v>
      </c>
      <c r="I162" t="s">
        <v>3381</v>
      </c>
      <c r="J162" t="s">
        <v>3382</v>
      </c>
    </row>
    <row r="163" spans="1:36">
      <c r="A163" t="s">
        <v>3485</v>
      </c>
      <c r="C163" t="s">
        <v>3484</v>
      </c>
      <c r="D163" t="s">
        <v>3489</v>
      </c>
      <c r="E163" t="s">
        <v>3490</v>
      </c>
      <c r="F163" t="s">
        <v>3491</v>
      </c>
      <c r="G163" t="s">
        <v>3493</v>
      </c>
      <c r="H163" t="s">
        <v>3494</v>
      </c>
      <c r="I163" t="s">
        <v>3495</v>
      </c>
      <c r="J163" t="s">
        <v>3496</v>
      </c>
    </row>
    <row r="164" spans="1:36">
      <c r="A164" t="s">
        <v>5445</v>
      </c>
      <c r="C164" t="s">
        <v>3405</v>
      </c>
      <c r="D164" t="s">
        <v>3411</v>
      </c>
      <c r="E164" t="s">
        <v>3412</v>
      </c>
      <c r="F164" t="s">
        <v>3413</v>
      </c>
      <c r="G164" t="s">
        <v>3414</v>
      </c>
      <c r="H164" t="s">
        <v>3415</v>
      </c>
      <c r="I164" t="s">
        <v>3416</v>
      </c>
      <c r="J164" t="s">
        <v>3417</v>
      </c>
      <c r="K164" t="s">
        <v>3420</v>
      </c>
      <c r="L164" t="s">
        <v>3421</v>
      </c>
      <c r="M164" t="s">
        <v>3422</v>
      </c>
      <c r="N164" t="s">
        <v>3423</v>
      </c>
      <c r="O164" t="s">
        <v>3424</v>
      </c>
      <c r="P164" t="s">
        <v>3425</v>
      </c>
      <c r="Q164" t="s">
        <v>3426</v>
      </c>
      <c r="R164" t="s">
        <v>3427</v>
      </c>
      <c r="S164" t="s">
        <v>3428</v>
      </c>
      <c r="T164" t="s">
        <v>3432</v>
      </c>
      <c r="U164" t="s">
        <v>3433</v>
      </c>
      <c r="V164" t="s">
        <v>3434</v>
      </c>
      <c r="W164" t="s">
        <v>3435</v>
      </c>
      <c r="X164" t="s">
        <v>3436</v>
      </c>
      <c r="Y164" t="s">
        <v>3437</v>
      </c>
      <c r="Z164" t="s">
        <v>3438</v>
      </c>
      <c r="AA164" t="s">
        <v>3439</v>
      </c>
      <c r="AB164" t="s">
        <v>3440</v>
      </c>
      <c r="AC164" t="s">
        <v>3443</v>
      </c>
      <c r="AD164" t="s">
        <v>3444</v>
      </c>
      <c r="AE164" t="s">
        <v>3445</v>
      </c>
      <c r="AF164" t="s">
        <v>3446</v>
      </c>
      <c r="AG164" t="s">
        <v>3447</v>
      </c>
      <c r="AH164" t="s">
        <v>3448</v>
      </c>
      <c r="AI164" t="s">
        <v>3449</v>
      </c>
      <c r="AJ164" t="s">
        <v>3450</v>
      </c>
    </row>
    <row r="165" spans="1:36">
      <c r="A165" t="s">
        <v>5397</v>
      </c>
      <c r="C165" t="s">
        <v>3451</v>
      </c>
      <c r="D165" t="s">
        <v>3457</v>
      </c>
      <c r="E165" t="s">
        <v>3459</v>
      </c>
      <c r="F165" t="s">
        <v>3460</v>
      </c>
      <c r="G165" t="s">
        <v>3461</v>
      </c>
      <c r="H165" t="s">
        <v>3462</v>
      </c>
      <c r="I165" t="s">
        <v>3463</v>
      </c>
      <c r="J165" t="s">
        <v>3464</v>
      </c>
      <c r="K165" t="s">
        <v>3465</v>
      </c>
      <c r="L165" t="s">
        <v>3466</v>
      </c>
      <c r="M165" t="s">
        <v>3467</v>
      </c>
      <c r="N165" t="s">
        <v>3468</v>
      </c>
      <c r="O165" t="s">
        <v>3469</v>
      </c>
      <c r="P165" t="s">
        <v>3470</v>
      </c>
      <c r="Q165" t="s">
        <v>3471</v>
      </c>
      <c r="R165" t="s">
        <v>3472</v>
      </c>
      <c r="S165" t="s">
        <v>3473</v>
      </c>
      <c r="T165" t="s">
        <v>3474</v>
      </c>
      <c r="U165" t="s">
        <v>3476</v>
      </c>
      <c r="V165" t="s">
        <v>3477</v>
      </c>
      <c r="W165" t="s">
        <v>3478</v>
      </c>
      <c r="X165" t="s">
        <v>3479</v>
      </c>
      <c r="Y165" t="s">
        <v>3480</v>
      </c>
      <c r="Z165" t="s">
        <v>3481</v>
      </c>
      <c r="AA165" t="s">
        <v>3482</v>
      </c>
      <c r="AB165" t="s">
        <v>3483</v>
      </c>
    </row>
    <row r="166" spans="1:36">
      <c r="A166" t="s">
        <v>3475</v>
      </c>
      <c r="C166" t="s">
        <v>3451</v>
      </c>
      <c r="D166" t="s">
        <v>3457</v>
      </c>
      <c r="E166" t="s">
        <v>3459</v>
      </c>
      <c r="F166" t="s">
        <v>3460</v>
      </c>
      <c r="G166" t="s">
        <v>3461</v>
      </c>
      <c r="H166" t="s">
        <v>3462</v>
      </c>
      <c r="I166" t="s">
        <v>3463</v>
      </c>
      <c r="J166" t="s">
        <v>3464</v>
      </c>
      <c r="K166" t="s">
        <v>3465</v>
      </c>
      <c r="L166" t="s">
        <v>3466</v>
      </c>
      <c r="M166" t="s">
        <v>3467</v>
      </c>
      <c r="N166" t="s">
        <v>3468</v>
      </c>
      <c r="O166" t="s">
        <v>3469</v>
      </c>
      <c r="P166" t="s">
        <v>3470</v>
      </c>
      <c r="Q166" t="s">
        <v>3471</v>
      </c>
      <c r="R166" t="s">
        <v>3472</v>
      </c>
      <c r="S166" t="s">
        <v>3473</v>
      </c>
      <c r="T166" t="s">
        <v>3474</v>
      </c>
      <c r="U166" t="s">
        <v>3476</v>
      </c>
      <c r="V166" t="s">
        <v>3477</v>
      </c>
      <c r="W166" t="s">
        <v>3478</v>
      </c>
      <c r="X166" t="s">
        <v>3479</v>
      </c>
      <c r="Y166" t="s">
        <v>3480</v>
      </c>
      <c r="Z166" t="s">
        <v>3481</v>
      </c>
      <c r="AA166" t="s">
        <v>3482</v>
      </c>
      <c r="AB166" t="s">
        <v>3483</v>
      </c>
    </row>
    <row r="167" spans="1:36">
      <c r="A167" t="s">
        <v>3521</v>
      </c>
      <c r="C167" t="s">
        <v>3520</v>
      </c>
      <c r="D167" t="s">
        <v>3525</v>
      </c>
      <c r="E167" t="s">
        <v>3526</v>
      </c>
      <c r="F167" t="s">
        <v>3527</v>
      </c>
      <c r="G167" t="s">
        <v>3528</v>
      </c>
      <c r="H167" t="s">
        <v>3529</v>
      </c>
      <c r="I167" t="s">
        <v>3530</v>
      </c>
      <c r="J167" t="s">
        <v>3531</v>
      </c>
      <c r="K167" t="s">
        <v>3532</v>
      </c>
    </row>
    <row r="168" spans="1:36">
      <c r="A168" t="s">
        <v>3498</v>
      </c>
      <c r="C168" t="s">
        <v>3497</v>
      </c>
      <c r="D168" t="s">
        <v>3502</v>
      </c>
      <c r="E168" t="s">
        <v>3503</v>
      </c>
      <c r="F168" t="s">
        <v>3505</v>
      </c>
      <c r="G168" t="s">
        <v>3506</v>
      </c>
      <c r="H168" t="s">
        <v>3507</v>
      </c>
      <c r="I168" t="s">
        <v>3508</v>
      </c>
    </row>
    <row r="169" spans="1:36">
      <c r="A169" t="s">
        <v>5448</v>
      </c>
      <c r="C169" t="s">
        <v>3533</v>
      </c>
      <c r="D169" t="s">
        <v>3539</v>
      </c>
      <c r="E169" t="s">
        <v>3540</v>
      </c>
      <c r="F169" t="s">
        <v>3541</v>
      </c>
      <c r="G169" t="s">
        <v>3542</v>
      </c>
    </row>
    <row r="170" spans="1:36">
      <c r="A170" t="s">
        <v>3579</v>
      </c>
      <c r="C170" t="s">
        <v>3578</v>
      </c>
      <c r="D170" t="s">
        <v>3583</v>
      </c>
      <c r="E170" t="s">
        <v>3584</v>
      </c>
      <c r="F170" t="s">
        <v>3585</v>
      </c>
      <c r="G170" t="s">
        <v>3586</v>
      </c>
      <c r="H170" t="s">
        <v>3587</v>
      </c>
      <c r="I170" t="s">
        <v>3588</v>
      </c>
      <c r="J170" t="s">
        <v>3589</v>
      </c>
      <c r="K170" t="s">
        <v>3590</v>
      </c>
    </row>
    <row r="171" spans="1:36">
      <c r="A171" t="s">
        <v>3338</v>
      </c>
      <c r="C171" t="s">
        <v>3337</v>
      </c>
      <c r="D171" t="s">
        <v>3341</v>
      </c>
      <c r="E171" t="s">
        <v>3342</v>
      </c>
      <c r="F171" t="s">
        <v>3343</v>
      </c>
      <c r="G171" t="s">
        <v>3344</v>
      </c>
      <c r="H171" t="s">
        <v>3345</v>
      </c>
      <c r="I171" t="s">
        <v>3346</v>
      </c>
      <c r="J171" t="s">
        <v>3347</v>
      </c>
      <c r="K171" t="s">
        <v>3348</v>
      </c>
      <c r="L171" t="s">
        <v>3349</v>
      </c>
    </row>
    <row r="172" spans="1:36">
      <c r="A172" t="s">
        <v>3510</v>
      </c>
      <c r="C172" t="s">
        <v>3509</v>
      </c>
      <c r="D172" t="s">
        <v>3513</v>
      </c>
      <c r="E172" t="s">
        <v>3514</v>
      </c>
      <c r="F172" t="s">
        <v>3515</v>
      </c>
      <c r="G172" t="s">
        <v>3516</v>
      </c>
      <c r="H172" t="s">
        <v>3517</v>
      </c>
      <c r="I172" t="s">
        <v>3518</v>
      </c>
      <c r="J172" t="s">
        <v>3519</v>
      </c>
    </row>
    <row r="173" spans="1:36">
      <c r="A173" t="s">
        <v>5420</v>
      </c>
      <c r="C173" t="s">
        <v>3555</v>
      </c>
      <c r="D173" t="s">
        <v>3560</v>
      </c>
      <c r="E173" t="s">
        <v>3561</v>
      </c>
      <c r="F173" t="s">
        <v>3562</v>
      </c>
      <c r="G173" t="s">
        <v>3564</v>
      </c>
      <c r="H173" t="s">
        <v>3565</v>
      </c>
      <c r="I173" t="s">
        <v>3566</v>
      </c>
      <c r="J173" t="s">
        <v>3567</v>
      </c>
      <c r="K173" t="s">
        <v>3568</v>
      </c>
      <c r="L173" t="s">
        <v>3570</v>
      </c>
      <c r="M173" t="s">
        <v>3571</v>
      </c>
      <c r="N173" t="s">
        <v>3572</v>
      </c>
      <c r="O173" t="s">
        <v>3573</v>
      </c>
      <c r="P173" t="s">
        <v>3574</v>
      </c>
      <c r="Q173" t="s">
        <v>3576</v>
      </c>
      <c r="R173" t="s">
        <v>3577</v>
      </c>
    </row>
    <row r="174" spans="1:36">
      <c r="A174" t="s">
        <v>3544</v>
      </c>
      <c r="C174" t="s">
        <v>3543</v>
      </c>
      <c r="D174" t="s">
        <v>3548</v>
      </c>
      <c r="E174" t="s">
        <v>3549</v>
      </c>
      <c r="F174" t="s">
        <v>3550</v>
      </c>
      <c r="G174" t="s">
        <v>3551</v>
      </c>
      <c r="H174" t="s">
        <v>3552</v>
      </c>
      <c r="I174" t="s">
        <v>3553</v>
      </c>
      <c r="J174" t="s">
        <v>3554</v>
      </c>
    </row>
    <row r="175" spans="1:36">
      <c r="A175" t="s">
        <v>5429</v>
      </c>
      <c r="C175" t="s">
        <v>3591</v>
      </c>
      <c r="D175" t="s">
        <v>3596</v>
      </c>
      <c r="E175" t="s">
        <v>3597</v>
      </c>
      <c r="F175" t="s">
        <v>3598</v>
      </c>
      <c r="G175" t="s">
        <v>3599</v>
      </c>
      <c r="H175" t="s">
        <v>3601</v>
      </c>
      <c r="I175" t="s">
        <v>3602</v>
      </c>
      <c r="J175" t="s">
        <v>3603</v>
      </c>
      <c r="K175" t="s">
        <v>3604</v>
      </c>
      <c r="L175" t="s">
        <v>3605</v>
      </c>
      <c r="M175" t="s">
        <v>3606</v>
      </c>
      <c r="N175" t="s">
        <v>3607</v>
      </c>
      <c r="O175" t="s">
        <v>3608</v>
      </c>
      <c r="P175" t="s">
        <v>3609</v>
      </c>
      <c r="Q175" t="s">
        <v>3610</v>
      </c>
      <c r="R175" t="s">
        <v>3611</v>
      </c>
      <c r="S175" t="s">
        <v>3612</v>
      </c>
      <c r="T175" t="s">
        <v>3613</v>
      </c>
      <c r="U175" t="s">
        <v>3614</v>
      </c>
      <c r="V175" t="s">
        <v>3615</v>
      </c>
      <c r="W175" t="s">
        <v>3616</v>
      </c>
      <c r="X175" t="s">
        <v>3617</v>
      </c>
      <c r="Y175" t="s">
        <v>3618</v>
      </c>
      <c r="Z175" t="s">
        <v>3619</v>
      </c>
      <c r="AA175" t="s">
        <v>3620</v>
      </c>
      <c r="AB175" t="s">
        <v>3621</v>
      </c>
    </row>
    <row r="176" spans="1:36">
      <c r="A176" t="s">
        <v>3623</v>
      </c>
      <c r="C176" t="s">
        <v>3622</v>
      </c>
      <c r="D176" t="s">
        <v>3628</v>
      </c>
      <c r="E176" t="s">
        <v>3629</v>
      </c>
      <c r="F176" t="s">
        <v>3631</v>
      </c>
      <c r="G176" t="s">
        <v>3632</v>
      </c>
      <c r="H176" t="s">
        <v>3633</v>
      </c>
      <c r="I176" t="s">
        <v>3634</v>
      </c>
      <c r="J176" t="s">
        <v>3635</v>
      </c>
      <c r="K176" t="s">
        <v>5237</v>
      </c>
      <c r="L176" t="s">
        <v>5239</v>
      </c>
      <c r="M176" t="s">
        <v>5240</v>
      </c>
      <c r="N176" t="s">
        <v>5241</v>
      </c>
      <c r="O176" t="s">
        <v>5242</v>
      </c>
      <c r="P176" t="s">
        <v>5243</v>
      </c>
      <c r="Q176" t="s">
        <v>5244</v>
      </c>
      <c r="R176" t="s">
        <v>5245</v>
      </c>
    </row>
    <row r="177" spans="1:27">
      <c r="A177" t="s">
        <v>3637</v>
      </c>
      <c r="C177" t="s">
        <v>3636</v>
      </c>
      <c r="D177" t="s">
        <v>3641</v>
      </c>
      <c r="E177" t="s">
        <v>3643</v>
      </c>
      <c r="F177" t="s">
        <v>3644</v>
      </c>
      <c r="G177" t="s">
        <v>3645</v>
      </c>
      <c r="H177" t="s">
        <v>3646</v>
      </c>
      <c r="I177" t="s">
        <v>3647</v>
      </c>
      <c r="J177" t="s">
        <v>3649</v>
      </c>
      <c r="K177" t="s">
        <v>3650</v>
      </c>
    </row>
    <row r="178" spans="1:27">
      <c r="A178" t="s">
        <v>5398</v>
      </c>
      <c r="C178" t="s">
        <v>3651</v>
      </c>
      <c r="D178" t="s">
        <v>3656</v>
      </c>
      <c r="E178" t="s">
        <v>3657</v>
      </c>
      <c r="F178" t="s">
        <v>3658</v>
      </c>
      <c r="G178" t="s">
        <v>3659</v>
      </c>
      <c r="H178" t="s">
        <v>3660</v>
      </c>
      <c r="I178" t="s">
        <v>3661</v>
      </c>
      <c r="J178" t="s">
        <v>3662</v>
      </c>
      <c r="K178" t="s">
        <v>3664</v>
      </c>
      <c r="L178" t="s">
        <v>3665</v>
      </c>
      <c r="M178" t="s">
        <v>3666</v>
      </c>
      <c r="N178" t="s">
        <v>3667</v>
      </c>
      <c r="O178" t="s">
        <v>3668</v>
      </c>
      <c r="P178" t="s">
        <v>3669</v>
      </c>
      <c r="Q178" t="s">
        <v>3670</v>
      </c>
      <c r="R178" t="s">
        <v>3671</v>
      </c>
      <c r="S178" t="s">
        <v>3672</v>
      </c>
      <c r="T178" t="s">
        <v>3673</v>
      </c>
      <c r="U178" t="s">
        <v>3675</v>
      </c>
      <c r="V178" t="s">
        <v>3676</v>
      </c>
      <c r="W178" t="s">
        <v>3677</v>
      </c>
      <c r="X178" t="s">
        <v>3678</v>
      </c>
      <c r="Y178" t="s">
        <v>3679</v>
      </c>
      <c r="Z178" t="s">
        <v>3680</v>
      </c>
      <c r="AA178" t="s">
        <v>3681</v>
      </c>
    </row>
    <row r="179" spans="1:27">
      <c r="A179" t="s">
        <v>3683</v>
      </c>
      <c r="C179" t="s">
        <v>3682</v>
      </c>
      <c r="D179" t="s">
        <v>3688</v>
      </c>
      <c r="E179" t="s">
        <v>3689</v>
      </c>
      <c r="F179" t="s">
        <v>3690</v>
      </c>
      <c r="G179" t="s">
        <v>3691</v>
      </c>
      <c r="H179" t="s">
        <v>3692</v>
      </c>
    </row>
    <row r="180" spans="1:27">
      <c r="A180" t="s">
        <v>3706</v>
      </c>
      <c r="C180" t="s">
        <v>3705</v>
      </c>
      <c r="D180" t="s">
        <v>3711</v>
      </c>
      <c r="E180" t="s">
        <v>3712</v>
      </c>
      <c r="F180" t="s">
        <v>3714</v>
      </c>
      <c r="G180" t="s">
        <v>3715</v>
      </c>
      <c r="H180" t="s">
        <v>3716</v>
      </c>
      <c r="I180" t="s">
        <v>3717</v>
      </c>
      <c r="J180" t="s">
        <v>3718</v>
      </c>
      <c r="K180" t="s">
        <v>3719</v>
      </c>
      <c r="L180" t="s">
        <v>4328</v>
      </c>
      <c r="M180" t="s">
        <v>4332</v>
      </c>
      <c r="N180" t="s">
        <v>4333</v>
      </c>
      <c r="O180" t="s">
        <v>4334</v>
      </c>
      <c r="P180" t="s">
        <v>4335</v>
      </c>
      <c r="Q180" t="s">
        <v>4336</v>
      </c>
      <c r="R180" t="s">
        <v>4337</v>
      </c>
      <c r="S180" t="s">
        <v>4338</v>
      </c>
    </row>
    <row r="181" spans="1:27">
      <c r="A181" t="s">
        <v>4340</v>
      </c>
      <c r="C181" t="s">
        <v>4339</v>
      </c>
      <c r="D181" t="s">
        <v>4345</v>
      </c>
      <c r="E181" t="s">
        <v>4347</v>
      </c>
      <c r="F181" t="s">
        <v>4349</v>
      </c>
      <c r="G181" t="s">
        <v>4350</v>
      </c>
      <c r="H181" t="s">
        <v>4352</v>
      </c>
      <c r="I181" t="s">
        <v>4354</v>
      </c>
      <c r="J181" t="s">
        <v>4356</v>
      </c>
      <c r="K181" t="s">
        <v>4357</v>
      </c>
      <c r="L181" t="s">
        <v>4359</v>
      </c>
      <c r="M181" t="s">
        <v>4360</v>
      </c>
      <c r="N181" t="s">
        <v>4361</v>
      </c>
    </row>
    <row r="182" spans="1:27">
      <c r="A182" t="s">
        <v>3721</v>
      </c>
      <c r="C182" t="s">
        <v>3720</v>
      </c>
      <c r="D182" t="s">
        <v>3725</v>
      </c>
      <c r="E182" t="s">
        <v>3726</v>
      </c>
      <c r="F182" t="s">
        <v>3727</v>
      </c>
      <c r="G182" t="s">
        <v>3728</v>
      </c>
      <c r="H182" t="s">
        <v>3729</v>
      </c>
      <c r="I182" t="s">
        <v>3730</v>
      </c>
      <c r="J182" t="s">
        <v>3731</v>
      </c>
      <c r="K182" t="s">
        <v>3732</v>
      </c>
      <c r="L182" t="s">
        <v>3733</v>
      </c>
      <c r="M182" t="s">
        <v>3734</v>
      </c>
      <c r="N182" t="s">
        <v>3735</v>
      </c>
      <c r="O182" t="s">
        <v>3736</v>
      </c>
      <c r="P182" t="s">
        <v>3737</v>
      </c>
      <c r="Q182" t="s">
        <v>3739</v>
      </c>
      <c r="R182" t="s">
        <v>3740</v>
      </c>
      <c r="S182" t="s">
        <v>3741</v>
      </c>
      <c r="T182" t="s">
        <v>3742</v>
      </c>
      <c r="U182" t="s">
        <v>3743</v>
      </c>
    </row>
    <row r="183" spans="1:27">
      <c r="A183" t="s">
        <v>5433</v>
      </c>
      <c r="C183" t="s">
        <v>3744</v>
      </c>
      <c r="D183" t="s">
        <v>3750</v>
      </c>
      <c r="E183" t="s">
        <v>3753</v>
      </c>
      <c r="F183" t="s">
        <v>3754</v>
      </c>
      <c r="G183" t="s">
        <v>3755</v>
      </c>
      <c r="H183" t="s">
        <v>3756</v>
      </c>
      <c r="I183" t="s">
        <v>3757</v>
      </c>
      <c r="J183" t="s">
        <v>3758</v>
      </c>
      <c r="K183" t="s">
        <v>3759</v>
      </c>
      <c r="L183" t="s">
        <v>3760</v>
      </c>
      <c r="M183" t="s">
        <v>3761</v>
      </c>
      <c r="N183" t="s">
        <v>3762</v>
      </c>
      <c r="O183" t="s">
        <v>3763</v>
      </c>
      <c r="P183" t="s">
        <v>3764</v>
      </c>
      <c r="Q183" t="s">
        <v>3765</v>
      </c>
      <c r="R183" t="s">
        <v>3767</v>
      </c>
      <c r="S183" t="s">
        <v>3768</v>
      </c>
      <c r="T183" t="s">
        <v>3769</v>
      </c>
    </row>
    <row r="184" spans="1:27">
      <c r="A184" t="s">
        <v>5422</v>
      </c>
      <c r="C184" t="s">
        <v>3770</v>
      </c>
      <c r="D184" t="s">
        <v>3775</v>
      </c>
      <c r="E184" t="s">
        <v>3776</v>
      </c>
      <c r="F184" t="s">
        <v>3777</v>
      </c>
      <c r="G184" t="s">
        <v>3778</v>
      </c>
      <c r="H184" t="s">
        <v>3779</v>
      </c>
      <c r="I184" t="s">
        <v>3780</v>
      </c>
      <c r="J184" t="s">
        <v>3781</v>
      </c>
      <c r="K184" t="s">
        <v>3783</v>
      </c>
      <c r="L184" t="s">
        <v>3784</v>
      </c>
      <c r="M184" t="s">
        <v>3785</v>
      </c>
      <c r="N184" t="s">
        <v>3786</v>
      </c>
      <c r="O184" t="s">
        <v>3787</v>
      </c>
      <c r="P184" t="s">
        <v>3788</v>
      </c>
      <c r="Q184" t="s">
        <v>3789</v>
      </c>
      <c r="R184" t="s">
        <v>3790</v>
      </c>
      <c r="S184" t="s">
        <v>3791</v>
      </c>
      <c r="T184" t="s">
        <v>3792</v>
      </c>
    </row>
    <row r="185" spans="1:27">
      <c r="A185" t="s">
        <v>3794</v>
      </c>
      <c r="C185" t="s">
        <v>3793</v>
      </c>
      <c r="D185" t="s">
        <v>3800</v>
      </c>
      <c r="E185" t="s">
        <v>3801</v>
      </c>
      <c r="F185" t="s">
        <v>3802</v>
      </c>
      <c r="G185" t="s">
        <v>3803</v>
      </c>
      <c r="H185" t="s">
        <v>3804</v>
      </c>
      <c r="I185" t="s">
        <v>3805</v>
      </c>
      <c r="J185" t="s">
        <v>3806</v>
      </c>
    </row>
    <row r="186" spans="1:27">
      <c r="A186" t="s">
        <v>5452</v>
      </c>
      <c r="C186" t="s">
        <v>3807</v>
      </c>
      <c r="D186" t="s">
        <v>3812</v>
      </c>
      <c r="E186" t="s">
        <v>3813</v>
      </c>
      <c r="F186" t="s">
        <v>3814</v>
      </c>
      <c r="G186" t="s">
        <v>3815</v>
      </c>
      <c r="H186" t="s">
        <v>3816</v>
      </c>
      <c r="I186" t="s">
        <v>3817</v>
      </c>
      <c r="J186" t="s">
        <v>3818</v>
      </c>
      <c r="K186" t="s">
        <v>3819</v>
      </c>
    </row>
    <row r="187" spans="1:27">
      <c r="A187" t="s">
        <v>2136</v>
      </c>
      <c r="C187" t="s">
        <v>2135</v>
      </c>
      <c r="D187" t="s">
        <v>2141</v>
      </c>
      <c r="E187" t="s">
        <v>2143</v>
      </c>
      <c r="F187" t="s">
        <v>2145</v>
      </c>
      <c r="G187" t="s">
        <v>2147</v>
      </c>
      <c r="H187" t="s">
        <v>2148</v>
      </c>
      <c r="I187" t="s">
        <v>2149</v>
      </c>
      <c r="J187" t="s">
        <v>2150</v>
      </c>
      <c r="K187" t="s">
        <v>2151</v>
      </c>
      <c r="L187" t="s">
        <v>2152</v>
      </c>
      <c r="M187" t="s">
        <v>2153</v>
      </c>
    </row>
    <row r="188" spans="1:27">
      <c r="A188" t="s">
        <v>3920</v>
      </c>
      <c r="C188" t="s">
        <v>3919</v>
      </c>
      <c r="D188" t="s">
        <v>3924</v>
      </c>
      <c r="E188" t="s">
        <v>3925</v>
      </c>
      <c r="F188" t="s">
        <v>3926</v>
      </c>
      <c r="G188" t="s">
        <v>3927</v>
      </c>
      <c r="H188" t="s">
        <v>3928</v>
      </c>
      <c r="I188" t="s">
        <v>3929</v>
      </c>
      <c r="J188" t="s">
        <v>3930</v>
      </c>
      <c r="K188" t="s">
        <v>3931</v>
      </c>
      <c r="L188" t="s">
        <v>3932</v>
      </c>
      <c r="M188" t="s">
        <v>3933</v>
      </c>
      <c r="N188" t="s">
        <v>3934</v>
      </c>
      <c r="O188" t="s">
        <v>3935</v>
      </c>
      <c r="P188" t="s">
        <v>3936</v>
      </c>
      <c r="Q188" t="s">
        <v>3937</v>
      </c>
      <c r="R188" t="s">
        <v>3938</v>
      </c>
      <c r="S188" t="s">
        <v>3939</v>
      </c>
      <c r="T188" t="s">
        <v>3940</v>
      </c>
      <c r="U188" t="s">
        <v>3941</v>
      </c>
      <c r="V188" t="s">
        <v>3942</v>
      </c>
    </row>
    <row r="189" spans="1:27">
      <c r="A189" t="s">
        <v>3944</v>
      </c>
      <c r="C189" t="s">
        <v>3943</v>
      </c>
      <c r="D189" t="s">
        <v>3949</v>
      </c>
      <c r="E189" t="s">
        <v>3950</v>
      </c>
      <c r="F189" t="s">
        <v>3951</v>
      </c>
      <c r="G189" t="s">
        <v>3952</v>
      </c>
    </row>
    <row r="190" spans="1:27">
      <c r="A190" t="s">
        <v>3840</v>
      </c>
      <c r="C190" t="s">
        <v>3839</v>
      </c>
      <c r="D190" t="s">
        <v>3844</v>
      </c>
      <c r="E190" t="s">
        <v>3845</v>
      </c>
      <c r="F190" t="s">
        <v>3846</v>
      </c>
      <c r="G190" t="s">
        <v>3847</v>
      </c>
      <c r="H190" t="s">
        <v>3848</v>
      </c>
      <c r="I190" t="s">
        <v>3849</v>
      </c>
      <c r="J190" t="s">
        <v>3850</v>
      </c>
      <c r="K190" t="s">
        <v>3851</v>
      </c>
    </row>
    <row r="191" spans="1:27">
      <c r="A191" t="s">
        <v>3954</v>
      </c>
      <c r="C191" t="s">
        <v>3953</v>
      </c>
      <c r="D191" t="s">
        <v>3959</v>
      </c>
      <c r="E191" t="s">
        <v>3960</v>
      </c>
      <c r="F191" t="s">
        <v>3961</v>
      </c>
      <c r="G191" t="s">
        <v>3962</v>
      </c>
      <c r="H191" t="s">
        <v>3963</v>
      </c>
      <c r="I191" t="s">
        <v>3964</v>
      </c>
    </row>
    <row r="192" spans="1:27">
      <c r="A192" t="s">
        <v>5411</v>
      </c>
      <c r="C192" t="s">
        <v>3965</v>
      </c>
      <c r="D192" t="s">
        <v>3969</v>
      </c>
      <c r="E192" t="s">
        <v>3970</v>
      </c>
      <c r="F192" t="s">
        <v>3971</v>
      </c>
      <c r="G192" t="s">
        <v>3973</v>
      </c>
      <c r="H192" t="s">
        <v>3974</v>
      </c>
      <c r="I192" t="s">
        <v>3975</v>
      </c>
      <c r="J192" t="s">
        <v>3976</v>
      </c>
      <c r="K192" t="s">
        <v>3977</v>
      </c>
      <c r="L192" t="s">
        <v>3978</v>
      </c>
      <c r="M192" t="s">
        <v>3980</v>
      </c>
      <c r="N192" t="s">
        <v>3981</v>
      </c>
      <c r="O192" t="s">
        <v>3982</v>
      </c>
      <c r="P192" t="s">
        <v>3983</v>
      </c>
      <c r="Q192" t="s">
        <v>3984</v>
      </c>
      <c r="R192" t="s">
        <v>3985</v>
      </c>
      <c r="S192" t="s">
        <v>3986</v>
      </c>
      <c r="T192" t="s">
        <v>3987</v>
      </c>
      <c r="U192" t="s">
        <v>3988</v>
      </c>
      <c r="V192" t="s">
        <v>3989</v>
      </c>
      <c r="W192" t="s">
        <v>3990</v>
      </c>
      <c r="X192" t="s">
        <v>3991</v>
      </c>
      <c r="Y192" t="s">
        <v>3992</v>
      </c>
      <c r="Z192" t="s">
        <v>3993</v>
      </c>
      <c r="AA192" t="s">
        <v>3994</v>
      </c>
    </row>
    <row r="193" spans="1:169">
      <c r="A193" t="s">
        <v>5427</v>
      </c>
      <c r="C193" t="s">
        <v>3995</v>
      </c>
      <c r="D193" t="s">
        <v>4000</v>
      </c>
      <c r="E193" t="s">
        <v>4001</v>
      </c>
      <c r="F193" t="s">
        <v>4002</v>
      </c>
      <c r="G193" t="s">
        <v>4003</v>
      </c>
      <c r="H193" t="s">
        <v>4004</v>
      </c>
      <c r="I193" t="s">
        <v>4005</v>
      </c>
      <c r="J193" t="s">
        <v>4006</v>
      </c>
      <c r="K193" t="s">
        <v>4007</v>
      </c>
      <c r="L193" t="s">
        <v>4008</v>
      </c>
      <c r="M193" t="s">
        <v>4010</v>
      </c>
      <c r="N193" t="s">
        <v>4011</v>
      </c>
      <c r="O193" t="s">
        <v>4012</v>
      </c>
      <c r="P193" t="s">
        <v>4013</v>
      </c>
      <c r="Q193" t="s">
        <v>4014</v>
      </c>
      <c r="R193" t="s">
        <v>4015</v>
      </c>
      <c r="S193" t="s">
        <v>4016</v>
      </c>
      <c r="T193" t="s">
        <v>4017</v>
      </c>
    </row>
    <row r="194" spans="1:169">
      <c r="A194" t="s">
        <v>2199</v>
      </c>
      <c r="C194" t="s">
        <v>2198</v>
      </c>
      <c r="D194" t="s">
        <v>2204</v>
      </c>
      <c r="E194" t="s">
        <v>2206</v>
      </c>
      <c r="F194" t="s">
        <v>2208</v>
      </c>
      <c r="G194" t="s">
        <v>2209</v>
      </c>
      <c r="H194" t="s">
        <v>2211</v>
      </c>
      <c r="I194" t="s">
        <v>2212</v>
      </c>
      <c r="J194" t="s">
        <v>2214</v>
      </c>
      <c r="K194" t="s">
        <v>2215</v>
      </c>
      <c r="L194" t="s">
        <v>2217</v>
      </c>
      <c r="M194" t="s">
        <v>2218</v>
      </c>
      <c r="N194" t="s">
        <v>2220</v>
      </c>
    </row>
    <row r="195" spans="1:169">
      <c r="A195" t="s">
        <v>2179</v>
      </c>
      <c r="C195" t="s">
        <v>2178</v>
      </c>
      <c r="D195" t="s">
        <v>2184</v>
      </c>
      <c r="E195" t="s">
        <v>2186</v>
      </c>
      <c r="F195" t="s">
        <v>2188</v>
      </c>
      <c r="G195" t="s">
        <v>2189</v>
      </c>
      <c r="H195" t="s">
        <v>2191</v>
      </c>
      <c r="I195" t="s">
        <v>2192</v>
      </c>
      <c r="J195" t="s">
        <v>2193</v>
      </c>
      <c r="K195" t="s">
        <v>2194</v>
      </c>
      <c r="L195" t="s">
        <v>2195</v>
      </c>
      <c r="M195" t="s">
        <v>2196</v>
      </c>
      <c r="N195" t="s">
        <v>2197</v>
      </c>
    </row>
    <row r="196" spans="1:169">
      <c r="A196" t="s">
        <v>2089</v>
      </c>
      <c r="C196" t="s">
        <v>2088</v>
      </c>
      <c r="D196" t="s">
        <v>2094</v>
      </c>
      <c r="E196" t="s">
        <v>2095</v>
      </c>
      <c r="F196" t="s">
        <v>2096</v>
      </c>
      <c r="G196" t="s">
        <v>2097</v>
      </c>
      <c r="H196" t="s">
        <v>2099</v>
      </c>
      <c r="I196" t="s">
        <v>2101</v>
      </c>
      <c r="J196" t="s">
        <v>2102</v>
      </c>
      <c r="K196" t="s">
        <v>2104</v>
      </c>
      <c r="L196" t="s">
        <v>2106</v>
      </c>
      <c r="M196" t="s">
        <v>2108</v>
      </c>
      <c r="N196" t="s">
        <v>2110</v>
      </c>
    </row>
    <row r="197" spans="1:169">
      <c r="A197" t="s">
        <v>5400</v>
      </c>
      <c r="C197" t="s">
        <v>499</v>
      </c>
      <c r="D197" t="s">
        <v>505</v>
      </c>
      <c r="E197" t="s">
        <v>506</v>
      </c>
      <c r="F197" t="s">
        <v>507</v>
      </c>
      <c r="G197" t="s">
        <v>508</v>
      </c>
      <c r="H197" t="s">
        <v>509</v>
      </c>
      <c r="I197" t="s">
        <v>510</v>
      </c>
      <c r="J197" t="s">
        <v>511</v>
      </c>
      <c r="K197" t="s">
        <v>1205</v>
      </c>
      <c r="L197" t="s">
        <v>1208</v>
      </c>
      <c r="M197" t="s">
        <v>1209</v>
      </c>
      <c r="N197" t="s">
        <v>1210</v>
      </c>
      <c r="O197" t="s">
        <v>1211</v>
      </c>
      <c r="P197" t="s">
        <v>1212</v>
      </c>
      <c r="Q197" t="s">
        <v>1213</v>
      </c>
      <c r="R197" t="s">
        <v>1214</v>
      </c>
      <c r="S197" t="s">
        <v>1215</v>
      </c>
      <c r="T197" t="s">
        <v>1489</v>
      </c>
      <c r="U197" t="s">
        <v>1493</v>
      </c>
      <c r="V197" t="s">
        <v>1494</v>
      </c>
      <c r="W197" t="s">
        <v>1496</v>
      </c>
      <c r="X197" t="s">
        <v>1498</v>
      </c>
      <c r="Y197" t="s">
        <v>1499</v>
      </c>
      <c r="Z197" t="s">
        <v>1500</v>
      </c>
      <c r="AA197" t="s">
        <v>1501</v>
      </c>
      <c r="AB197" t="s">
        <v>1502</v>
      </c>
      <c r="AC197" t="s">
        <v>1503</v>
      </c>
      <c r="AD197" t="s">
        <v>1504</v>
      </c>
      <c r="AE197" t="s">
        <v>1505</v>
      </c>
      <c r="AF197" t="s">
        <v>1506</v>
      </c>
      <c r="AG197" t="s">
        <v>1507</v>
      </c>
      <c r="AH197" t="s">
        <v>1508</v>
      </c>
      <c r="AI197" t="s">
        <v>1509</v>
      </c>
      <c r="AJ197" t="s">
        <v>1510</v>
      </c>
      <c r="AK197" t="s">
        <v>1511</v>
      </c>
      <c r="AL197" t="s">
        <v>2417</v>
      </c>
      <c r="AM197" t="s">
        <v>2420</v>
      </c>
      <c r="AN197" t="s">
        <v>2421</v>
      </c>
      <c r="AO197" t="s">
        <v>2422</v>
      </c>
      <c r="AP197" t="s">
        <v>2423</v>
      </c>
      <c r="AQ197" t="s">
        <v>2424</v>
      </c>
      <c r="AR197" t="s">
        <v>2425</v>
      </c>
      <c r="AS197" t="s">
        <v>2426</v>
      </c>
      <c r="AT197" t="s">
        <v>2429</v>
      </c>
      <c r="AU197" t="s">
        <v>2430</v>
      </c>
      <c r="AV197" t="s">
        <v>2431</v>
      </c>
      <c r="AW197" t="s">
        <v>2432</v>
      </c>
      <c r="AX197" t="s">
        <v>2433</v>
      </c>
      <c r="AY197" t="s">
        <v>2434</v>
      </c>
      <c r="AZ197" t="s">
        <v>2435</v>
      </c>
      <c r="BA197" t="s">
        <v>2436</v>
      </c>
      <c r="BB197" t="s">
        <v>2437</v>
      </c>
      <c r="BC197" t="s">
        <v>2438</v>
      </c>
      <c r="BD197" t="s">
        <v>2439</v>
      </c>
      <c r="BE197" t="s">
        <v>2440</v>
      </c>
      <c r="BF197" t="s">
        <v>2441</v>
      </c>
      <c r="BG197" t="s">
        <v>2442</v>
      </c>
      <c r="BH197" t="s">
        <v>2443</v>
      </c>
      <c r="BI197" t="s">
        <v>2445</v>
      </c>
      <c r="BJ197" t="s">
        <v>2446</v>
      </c>
      <c r="BK197" t="s">
        <v>2447</v>
      </c>
      <c r="BL197" t="s">
        <v>2448</v>
      </c>
      <c r="BM197" t="s">
        <v>2449</v>
      </c>
      <c r="BN197" t="s">
        <v>2450</v>
      </c>
      <c r="BO197" t="s">
        <v>2451</v>
      </c>
      <c r="BP197" t="s">
        <v>2452</v>
      </c>
      <c r="BQ197" t="s">
        <v>2453</v>
      </c>
      <c r="BR197" t="s">
        <v>2454</v>
      </c>
      <c r="BS197" t="s">
        <v>2455</v>
      </c>
      <c r="BT197" t="s">
        <v>2456</v>
      </c>
      <c r="BU197" t="s">
        <v>2457</v>
      </c>
      <c r="BV197" t="s">
        <v>2458</v>
      </c>
      <c r="BW197" t="s">
        <v>2459</v>
      </c>
      <c r="BX197" t="s">
        <v>2460</v>
      </c>
      <c r="BY197" t="s">
        <v>2461</v>
      </c>
      <c r="BZ197" t="s">
        <v>2462</v>
      </c>
      <c r="CA197" t="s">
        <v>2463</v>
      </c>
      <c r="CB197" t="s">
        <v>2464</v>
      </c>
      <c r="CC197" t="s">
        <v>2465</v>
      </c>
      <c r="CD197" t="s">
        <v>2466</v>
      </c>
      <c r="CE197" t="s">
        <v>2467</v>
      </c>
      <c r="CF197" t="s">
        <v>2468</v>
      </c>
      <c r="CG197" t="s">
        <v>2469</v>
      </c>
      <c r="CH197" t="s">
        <v>2470</v>
      </c>
      <c r="CI197" t="s">
        <v>2471</v>
      </c>
      <c r="CJ197" t="s">
        <v>2472</v>
      </c>
      <c r="CK197" t="s">
        <v>2473</v>
      </c>
      <c r="CL197" t="s">
        <v>2474</v>
      </c>
      <c r="CM197" t="s">
        <v>2475</v>
      </c>
      <c r="CN197" t="s">
        <v>2476</v>
      </c>
      <c r="CO197" t="s">
        <v>2477</v>
      </c>
      <c r="CP197" t="s">
        <v>2478</v>
      </c>
      <c r="CQ197" t="s">
        <v>2479</v>
      </c>
      <c r="CR197" t="s">
        <v>2480</v>
      </c>
      <c r="CS197" t="s">
        <v>2481</v>
      </c>
      <c r="CT197" t="s">
        <v>2482</v>
      </c>
      <c r="CU197" t="s">
        <v>2483</v>
      </c>
      <c r="CV197" t="s">
        <v>2484</v>
      </c>
      <c r="CW197" t="s">
        <v>2485</v>
      </c>
      <c r="CX197" t="s">
        <v>2486</v>
      </c>
      <c r="CY197" t="s">
        <v>2487</v>
      </c>
      <c r="CZ197" t="s">
        <v>2488</v>
      </c>
      <c r="DA197" t="s">
        <v>2489</v>
      </c>
      <c r="DB197" t="s">
        <v>2492</v>
      </c>
      <c r="DC197" t="s">
        <v>2493</v>
      </c>
      <c r="DD197" t="s">
        <v>2494</v>
      </c>
      <c r="DE197" t="s">
        <v>2495</v>
      </c>
      <c r="DF197" t="s">
        <v>2496</v>
      </c>
      <c r="DG197" t="s">
        <v>2497</v>
      </c>
      <c r="DH197" t="s">
        <v>2498</v>
      </c>
      <c r="DI197" t="s">
        <v>2499</v>
      </c>
      <c r="DJ197" t="s">
        <v>2500</v>
      </c>
      <c r="DK197" t="s">
        <v>2501</v>
      </c>
      <c r="DL197" t="s">
        <v>2502</v>
      </c>
      <c r="DM197" t="s">
        <v>2503</v>
      </c>
      <c r="DN197" t="s">
        <v>2504</v>
      </c>
      <c r="DO197" t="s">
        <v>2505</v>
      </c>
      <c r="DP197" t="s">
        <v>2506</v>
      </c>
      <c r="DQ197" t="s">
        <v>2507</v>
      </c>
      <c r="DR197" t="s">
        <v>2508</v>
      </c>
      <c r="DS197" t="s">
        <v>2509</v>
      </c>
      <c r="DT197" t="s">
        <v>2510</v>
      </c>
      <c r="DU197" t="s">
        <v>2511</v>
      </c>
      <c r="DV197" t="s">
        <v>2512</v>
      </c>
      <c r="DW197" t="s">
        <v>2513</v>
      </c>
      <c r="DX197" t="s">
        <v>2514</v>
      </c>
      <c r="DY197" t="s">
        <v>2515</v>
      </c>
      <c r="DZ197" t="s">
        <v>2516</v>
      </c>
      <c r="EA197" t="s">
        <v>2517</v>
      </c>
      <c r="EB197" t="s">
        <v>2519</v>
      </c>
      <c r="EC197" t="s">
        <v>2520</v>
      </c>
      <c r="ED197" t="s">
        <v>2521</v>
      </c>
      <c r="EE197" t="s">
        <v>2522</v>
      </c>
      <c r="EF197" t="s">
        <v>2523</v>
      </c>
      <c r="EG197" t="s">
        <v>2524</v>
      </c>
      <c r="EH197" t="s">
        <v>2525</v>
      </c>
      <c r="EI197" t="s">
        <v>2526</v>
      </c>
      <c r="EJ197" t="s">
        <v>2527</v>
      </c>
      <c r="EK197" t="s">
        <v>2528</v>
      </c>
      <c r="EL197" t="s">
        <v>2529</v>
      </c>
      <c r="EM197" t="s">
        <v>2530</v>
      </c>
      <c r="EN197" t="s">
        <v>2531</v>
      </c>
      <c r="EO197" t="s">
        <v>2595</v>
      </c>
      <c r="EP197" t="s">
        <v>2598</v>
      </c>
      <c r="EQ197" t="s">
        <v>2599</v>
      </c>
      <c r="ER197" t="s">
        <v>3092</v>
      </c>
      <c r="ES197" t="s">
        <v>3095</v>
      </c>
      <c r="ET197" t="s">
        <v>3096</v>
      </c>
      <c r="EU197" t="s">
        <v>3097</v>
      </c>
      <c r="EV197" t="s">
        <v>3098</v>
      </c>
      <c r="EW197" t="s">
        <v>3099</v>
      </c>
      <c r="EX197" t="s">
        <v>3100</v>
      </c>
      <c r="EY197" t="s">
        <v>3102</v>
      </c>
      <c r="EZ197" t="s">
        <v>3103</v>
      </c>
      <c r="FA197" t="s">
        <v>3104</v>
      </c>
      <c r="FB197" t="s">
        <v>3105</v>
      </c>
      <c r="FC197" t="s">
        <v>3106</v>
      </c>
      <c r="FD197" t="s">
        <v>3107</v>
      </c>
      <c r="FE197" t="s">
        <v>4688</v>
      </c>
      <c r="FF197" t="s">
        <v>4691</v>
      </c>
      <c r="FG197" t="s">
        <v>4693</v>
      </c>
      <c r="FH197" t="s">
        <v>4694</v>
      </c>
      <c r="FI197" t="s">
        <v>4695</v>
      </c>
      <c r="FJ197" t="s">
        <v>4696</v>
      </c>
      <c r="FK197" t="s">
        <v>4697</v>
      </c>
      <c r="FL197" t="s">
        <v>4699</v>
      </c>
      <c r="FM197" t="s">
        <v>4700</v>
      </c>
    </row>
    <row r="198" spans="1:169">
      <c r="A198" t="s">
        <v>4019</v>
      </c>
      <c r="C198" t="s">
        <v>4018</v>
      </c>
      <c r="D198" t="s">
        <v>4022</v>
      </c>
      <c r="E198" t="s">
        <v>4023</v>
      </c>
      <c r="F198" t="s">
        <v>4024</v>
      </c>
      <c r="G198" t="s">
        <v>4025</v>
      </c>
      <c r="H198" t="s">
        <v>4026</v>
      </c>
      <c r="I198" t="s">
        <v>4027</v>
      </c>
      <c r="J198" t="s">
        <v>4028</v>
      </c>
      <c r="K198" t="s">
        <v>4029</v>
      </c>
    </row>
    <row r="199" spans="1:169">
      <c r="A199" t="s">
        <v>5401</v>
      </c>
      <c r="C199" t="s">
        <v>4030</v>
      </c>
      <c r="D199" t="s">
        <v>4036</v>
      </c>
      <c r="E199" t="s">
        <v>4037</v>
      </c>
      <c r="F199" t="s">
        <v>4038</v>
      </c>
      <c r="G199" t="s">
        <v>4039</v>
      </c>
      <c r="H199" t="s">
        <v>4042</v>
      </c>
      <c r="I199" t="s">
        <v>4043</v>
      </c>
      <c r="J199" t="s">
        <v>4044</v>
      </c>
      <c r="K199" t="s">
        <v>4045</v>
      </c>
      <c r="L199" t="s">
        <v>4048</v>
      </c>
      <c r="M199" t="s">
        <v>4049</v>
      </c>
      <c r="N199" t="s">
        <v>4050</v>
      </c>
      <c r="O199" t="s">
        <v>4051</v>
      </c>
      <c r="P199" t="s">
        <v>4052</v>
      </c>
      <c r="Q199" t="s">
        <v>4053</v>
      </c>
      <c r="R199" t="s">
        <v>4056</v>
      </c>
      <c r="S199" t="s">
        <v>4057</v>
      </c>
      <c r="T199" t="s">
        <v>4058</v>
      </c>
      <c r="U199" t="s">
        <v>4059</v>
      </c>
      <c r="V199" t="s">
        <v>4060</v>
      </c>
      <c r="W199" t="s">
        <v>4061</v>
      </c>
    </row>
    <row r="200" spans="1:169">
      <c r="A200" t="s">
        <v>4063</v>
      </c>
      <c r="C200" t="s">
        <v>4062</v>
      </c>
      <c r="D200" t="s">
        <v>4067</v>
      </c>
      <c r="E200" t="s">
        <v>4068</v>
      </c>
      <c r="F200" t="s">
        <v>4069</v>
      </c>
      <c r="G200" t="s">
        <v>4070</v>
      </c>
      <c r="H200" t="s">
        <v>4071</v>
      </c>
      <c r="I200" t="s">
        <v>4072</v>
      </c>
      <c r="J200" t="s">
        <v>4073</v>
      </c>
    </row>
    <row r="201" spans="1:169">
      <c r="A201" t="s">
        <v>4075</v>
      </c>
      <c r="C201" t="s">
        <v>4074</v>
      </c>
      <c r="D201" t="s">
        <v>4079</v>
      </c>
      <c r="E201" t="s">
        <v>4080</v>
      </c>
      <c r="F201" t="s">
        <v>4081</v>
      </c>
      <c r="G201" t="s">
        <v>4082</v>
      </c>
      <c r="H201" t="s">
        <v>4083</v>
      </c>
      <c r="I201" t="s">
        <v>4084</v>
      </c>
      <c r="J201" t="s">
        <v>4085</v>
      </c>
      <c r="K201" t="s">
        <v>4086</v>
      </c>
      <c r="L201" t="s">
        <v>4087</v>
      </c>
    </row>
    <row r="202" spans="1:169">
      <c r="A202" t="s">
        <v>5434</v>
      </c>
      <c r="C202" t="s">
        <v>4088</v>
      </c>
      <c r="D202" t="s">
        <v>4094</v>
      </c>
      <c r="E202" t="s">
        <v>4095</v>
      </c>
      <c r="F202" t="s">
        <v>4096</v>
      </c>
      <c r="G202" t="s">
        <v>4097</v>
      </c>
      <c r="H202" t="s">
        <v>4098</v>
      </c>
    </row>
    <row r="203" spans="1:169">
      <c r="A203" t="s">
        <v>5413</v>
      </c>
      <c r="C203" t="s">
        <v>4099</v>
      </c>
      <c r="D203" t="s">
        <v>4103</v>
      </c>
      <c r="E203" t="s">
        <v>4104</v>
      </c>
      <c r="F203" t="s">
        <v>4105</v>
      </c>
      <c r="G203" t="s">
        <v>4106</v>
      </c>
      <c r="H203" t="s">
        <v>4107</v>
      </c>
      <c r="I203" t="s">
        <v>4108</v>
      </c>
      <c r="J203" t="s">
        <v>4110</v>
      </c>
      <c r="K203" t="s">
        <v>4111</v>
      </c>
      <c r="L203" t="s">
        <v>4112</v>
      </c>
      <c r="M203" t="s">
        <v>4113</v>
      </c>
      <c r="N203" t="s">
        <v>4114</v>
      </c>
    </row>
    <row r="204" spans="1:169">
      <c r="A204" t="s">
        <v>4116</v>
      </c>
      <c r="C204" t="s">
        <v>4115</v>
      </c>
      <c r="D204" t="s">
        <v>4120</v>
      </c>
      <c r="E204" t="s">
        <v>4121</v>
      </c>
      <c r="F204" t="s">
        <v>4122</v>
      </c>
      <c r="G204" t="s">
        <v>4123</v>
      </c>
    </row>
    <row r="205" spans="1:169">
      <c r="A205" t="s">
        <v>4125</v>
      </c>
      <c r="C205" t="s">
        <v>4124</v>
      </c>
      <c r="D205" t="s">
        <v>4130</v>
      </c>
      <c r="E205" t="s">
        <v>4131</v>
      </c>
      <c r="F205" t="s">
        <v>4132</v>
      </c>
      <c r="G205" t="s">
        <v>4133</v>
      </c>
      <c r="H205" t="s">
        <v>4134</v>
      </c>
      <c r="I205" t="s">
        <v>4135</v>
      </c>
      <c r="J205" t="s">
        <v>4136</v>
      </c>
      <c r="K205" t="s">
        <v>4137</v>
      </c>
      <c r="L205" t="s">
        <v>4138</v>
      </c>
      <c r="M205" t="s">
        <v>4139</v>
      </c>
      <c r="N205" t="s">
        <v>4140</v>
      </c>
    </row>
    <row r="206" spans="1:169">
      <c r="A206" t="s">
        <v>5432</v>
      </c>
      <c r="C206" t="s">
        <v>4141</v>
      </c>
      <c r="D206" t="s">
        <v>4146</v>
      </c>
      <c r="E206" t="s">
        <v>4148</v>
      </c>
      <c r="F206" t="s">
        <v>4149</v>
      </c>
      <c r="G206" t="s">
        <v>4150</v>
      </c>
      <c r="H206" t="s">
        <v>4151</v>
      </c>
      <c r="I206" t="s">
        <v>4152</v>
      </c>
      <c r="J206" t="s">
        <v>4153</v>
      </c>
      <c r="K206" t="s">
        <v>4154</v>
      </c>
      <c r="L206" t="s">
        <v>4155</v>
      </c>
      <c r="M206" t="s">
        <v>4156</v>
      </c>
      <c r="N206" t="s">
        <v>4157</v>
      </c>
      <c r="O206" t="s">
        <v>4158</v>
      </c>
      <c r="P206" t="s">
        <v>4159</v>
      </c>
      <c r="Q206" t="s">
        <v>4160</v>
      </c>
      <c r="R206" t="s">
        <v>4161</v>
      </c>
      <c r="S206" t="s">
        <v>4162</v>
      </c>
      <c r="T206" t="s">
        <v>4163</v>
      </c>
    </row>
    <row r="207" spans="1:169">
      <c r="A207" t="s">
        <v>5394</v>
      </c>
      <c r="C207" t="s">
        <v>4164</v>
      </c>
      <c r="D207" t="s">
        <v>4169</v>
      </c>
      <c r="E207" t="s">
        <v>4171</v>
      </c>
      <c r="F207" t="s">
        <v>4172</v>
      </c>
      <c r="G207" t="s">
        <v>4173</v>
      </c>
      <c r="H207" t="s">
        <v>4174</v>
      </c>
      <c r="I207" t="s">
        <v>4175</v>
      </c>
      <c r="J207" t="s">
        <v>4176</v>
      </c>
      <c r="K207" t="s">
        <v>4177</v>
      </c>
      <c r="L207" t="s">
        <v>4178</v>
      </c>
      <c r="M207" t="s">
        <v>4179</v>
      </c>
      <c r="N207" t="s">
        <v>4180</v>
      </c>
      <c r="O207" t="s">
        <v>4181</v>
      </c>
      <c r="P207" t="s">
        <v>4182</v>
      </c>
      <c r="Q207" t="s">
        <v>4183</v>
      </c>
      <c r="R207" t="s">
        <v>4184</v>
      </c>
      <c r="S207" t="s">
        <v>4185</v>
      </c>
      <c r="T207" t="s">
        <v>4186</v>
      </c>
      <c r="U207" t="s">
        <v>4187</v>
      </c>
      <c r="V207" t="s">
        <v>4188</v>
      </c>
      <c r="W207" t="s">
        <v>4190</v>
      </c>
      <c r="X207" t="s">
        <v>4191</v>
      </c>
      <c r="Y207" t="s">
        <v>4192</v>
      </c>
      <c r="Z207" t="s">
        <v>4193</v>
      </c>
      <c r="AA207" t="s">
        <v>4194</v>
      </c>
      <c r="AB207" t="s">
        <v>4195</v>
      </c>
      <c r="AC207" t="s">
        <v>4196</v>
      </c>
      <c r="AD207" t="s">
        <v>4197</v>
      </c>
      <c r="AE207" t="s">
        <v>4198</v>
      </c>
      <c r="AF207" t="s">
        <v>4199</v>
      </c>
      <c r="AG207" t="s">
        <v>4200</v>
      </c>
      <c r="AH207" t="s">
        <v>4201</v>
      </c>
      <c r="AI207" t="s">
        <v>4202</v>
      </c>
      <c r="AJ207" t="s">
        <v>4203</v>
      </c>
      <c r="AK207" t="s">
        <v>4204</v>
      </c>
      <c r="AL207" t="s">
        <v>4205</v>
      </c>
      <c r="AM207" t="s">
        <v>4206</v>
      </c>
      <c r="AN207" t="s">
        <v>4207</v>
      </c>
      <c r="AO207" t="s">
        <v>4208</v>
      </c>
      <c r="AP207" t="s">
        <v>4209</v>
      </c>
      <c r="AQ207" t="s">
        <v>4210</v>
      </c>
      <c r="AR207" t="s">
        <v>4211</v>
      </c>
      <c r="AS207" t="s">
        <v>4212</v>
      </c>
      <c r="AT207" t="s">
        <v>4213</v>
      </c>
      <c r="AU207" t="s">
        <v>4214</v>
      </c>
      <c r="AV207" t="s">
        <v>4215</v>
      </c>
      <c r="AW207" t="s">
        <v>4216</v>
      </c>
      <c r="AX207" t="s">
        <v>4217</v>
      </c>
      <c r="AY207" t="s">
        <v>4218</v>
      </c>
      <c r="AZ207" t="s">
        <v>4219</v>
      </c>
      <c r="BA207" t="s">
        <v>4220</v>
      </c>
      <c r="BB207" t="s">
        <v>4221</v>
      </c>
      <c r="BC207" t="s">
        <v>4222</v>
      </c>
      <c r="BD207" t="s">
        <v>4223</v>
      </c>
      <c r="BE207" t="s">
        <v>4224</v>
      </c>
      <c r="BF207" t="s">
        <v>4225</v>
      </c>
    </row>
    <row r="208" spans="1:169">
      <c r="A208" t="s">
        <v>4227</v>
      </c>
      <c r="C208" t="s">
        <v>4226</v>
      </c>
      <c r="D208" t="s">
        <v>4231</v>
      </c>
      <c r="E208" t="s">
        <v>4232</v>
      </c>
      <c r="F208" t="s">
        <v>4233</v>
      </c>
      <c r="G208" t="s">
        <v>4234</v>
      </c>
      <c r="H208" t="s">
        <v>4235</v>
      </c>
      <c r="I208" t="s">
        <v>4236</v>
      </c>
      <c r="J208" t="s">
        <v>4237</v>
      </c>
      <c r="K208" t="s">
        <v>4238</v>
      </c>
    </row>
    <row r="209" spans="1:34">
      <c r="A209" t="s">
        <v>5387</v>
      </c>
      <c r="C209" t="s">
        <v>4474</v>
      </c>
      <c r="D209" t="s">
        <v>4479</v>
      </c>
      <c r="E209" t="s">
        <v>4480</v>
      </c>
      <c r="F209" t="s">
        <v>4481</v>
      </c>
      <c r="G209" t="s">
        <v>4482</v>
      </c>
      <c r="H209" t="s">
        <v>4483</v>
      </c>
      <c r="I209" t="s">
        <v>4484</v>
      </c>
      <c r="J209" t="s">
        <v>4485</v>
      </c>
      <c r="K209" t="s">
        <v>4486</v>
      </c>
      <c r="L209" t="s">
        <v>4487</v>
      </c>
      <c r="M209" t="s">
        <v>4489</v>
      </c>
      <c r="N209" t="s">
        <v>4490</v>
      </c>
      <c r="O209" t="s">
        <v>4492</v>
      </c>
      <c r="P209" t="s">
        <v>4493</v>
      </c>
      <c r="Q209" t="s">
        <v>4494</v>
      </c>
      <c r="R209" t="s">
        <v>4495</v>
      </c>
      <c r="S209" t="s">
        <v>4496</v>
      </c>
      <c r="T209" t="s">
        <v>4497</v>
      </c>
    </row>
    <row r="210" spans="1:34">
      <c r="A210" t="s">
        <v>4240</v>
      </c>
      <c r="C210" t="s">
        <v>4239</v>
      </c>
      <c r="D210" t="s">
        <v>4244</v>
      </c>
      <c r="E210" t="s">
        <v>4245</v>
      </c>
      <c r="F210" t="s">
        <v>4246</v>
      </c>
      <c r="G210" t="s">
        <v>4247</v>
      </c>
      <c r="H210" t="s">
        <v>4248</v>
      </c>
      <c r="I210" t="s">
        <v>4249</v>
      </c>
      <c r="J210" t="s">
        <v>4250</v>
      </c>
      <c r="K210" t="s">
        <v>4251</v>
      </c>
      <c r="L210" t="s">
        <v>4252</v>
      </c>
      <c r="M210" t="s">
        <v>4253</v>
      </c>
      <c r="N210" t="s">
        <v>4254</v>
      </c>
      <c r="O210" t="s">
        <v>4255</v>
      </c>
      <c r="P210" t="s">
        <v>4256</v>
      </c>
      <c r="Q210" t="s">
        <v>4257</v>
      </c>
      <c r="R210" t="s">
        <v>4258</v>
      </c>
      <c r="S210" t="s">
        <v>4259</v>
      </c>
      <c r="T210" t="s">
        <v>4260</v>
      </c>
    </row>
    <row r="211" spans="1:34">
      <c r="A211" t="s">
        <v>4262</v>
      </c>
      <c r="C211" t="s">
        <v>4261</v>
      </c>
      <c r="D211" t="s">
        <v>4265</v>
      </c>
      <c r="E211" t="s">
        <v>4266</v>
      </c>
      <c r="F211" t="s">
        <v>4267</v>
      </c>
      <c r="G211" t="s">
        <v>4268</v>
      </c>
      <c r="H211" t="s">
        <v>4269</v>
      </c>
      <c r="I211" t="s">
        <v>4270</v>
      </c>
      <c r="J211" t="s">
        <v>4271</v>
      </c>
    </row>
    <row r="212" spans="1:34">
      <c r="A212" t="s">
        <v>4273</v>
      </c>
      <c r="C212" t="s">
        <v>4272</v>
      </c>
      <c r="D212" t="s">
        <v>4277</v>
      </c>
      <c r="E212" t="s">
        <v>4278</v>
      </c>
      <c r="F212" t="s">
        <v>4279</v>
      </c>
      <c r="G212" t="s">
        <v>4280</v>
      </c>
      <c r="H212" t="s">
        <v>4281</v>
      </c>
      <c r="I212" t="s">
        <v>4282</v>
      </c>
      <c r="J212" t="s">
        <v>4283</v>
      </c>
      <c r="K212" t="s">
        <v>4284</v>
      </c>
    </row>
    <row r="213" spans="1:34">
      <c r="A213" t="s">
        <v>4316</v>
      </c>
      <c r="C213" t="s">
        <v>4315</v>
      </c>
      <c r="D213" t="s">
        <v>4321</v>
      </c>
      <c r="E213" t="s">
        <v>4322</v>
      </c>
      <c r="F213" t="s">
        <v>4323</v>
      </c>
      <c r="G213" t="s">
        <v>4324</v>
      </c>
      <c r="H213" t="s">
        <v>4325</v>
      </c>
      <c r="I213" t="s">
        <v>4326</v>
      </c>
      <c r="J213" t="s">
        <v>4327</v>
      </c>
    </row>
    <row r="214" spans="1:34">
      <c r="A214" t="s">
        <v>5453</v>
      </c>
      <c r="C214" t="s">
        <v>4363</v>
      </c>
      <c r="D214" t="s">
        <v>4368</v>
      </c>
      <c r="E214" t="s">
        <v>4369</v>
      </c>
      <c r="F214" t="s">
        <v>4370</v>
      </c>
      <c r="G214" t="s">
        <v>4371</v>
      </c>
      <c r="H214" t="s">
        <v>4372</v>
      </c>
      <c r="I214" t="s">
        <v>4373</v>
      </c>
      <c r="J214" t="s">
        <v>4375</v>
      </c>
      <c r="K214" t="s">
        <v>4376</v>
      </c>
      <c r="L214" t="s">
        <v>4377</v>
      </c>
      <c r="M214" t="s">
        <v>4378</v>
      </c>
      <c r="N214" t="s">
        <v>4379</v>
      </c>
      <c r="O214" t="s">
        <v>4380</v>
      </c>
      <c r="P214" t="s">
        <v>4381</v>
      </c>
      <c r="Q214" t="s">
        <v>4382</v>
      </c>
      <c r="R214" t="s">
        <v>4383</v>
      </c>
      <c r="S214" t="s">
        <v>4384</v>
      </c>
      <c r="T214" t="s">
        <v>4385</v>
      </c>
      <c r="U214" t="s">
        <v>4386</v>
      </c>
      <c r="V214" t="s">
        <v>4387</v>
      </c>
      <c r="W214" t="s">
        <v>4388</v>
      </c>
      <c r="X214" t="s">
        <v>4389</v>
      </c>
      <c r="Y214" t="s">
        <v>4390</v>
      </c>
      <c r="Z214" t="s">
        <v>4391</v>
      </c>
    </row>
    <row r="215" spans="1:34">
      <c r="A215" t="s">
        <v>5430</v>
      </c>
      <c r="C215" t="s">
        <v>3305</v>
      </c>
      <c r="D215" t="s">
        <v>3309</v>
      </c>
      <c r="E215" t="s">
        <v>3310</v>
      </c>
      <c r="F215" t="s">
        <v>3311</v>
      </c>
      <c r="G215" t="s">
        <v>3312</v>
      </c>
      <c r="H215" t="s">
        <v>3313</v>
      </c>
      <c r="I215" t="s">
        <v>3314</v>
      </c>
      <c r="J215" t="s">
        <v>3315</v>
      </c>
      <c r="K215" t="s">
        <v>3317</v>
      </c>
      <c r="L215" t="s">
        <v>3318</v>
      </c>
      <c r="M215" t="s">
        <v>3319</v>
      </c>
      <c r="N215" t="s">
        <v>3320</v>
      </c>
      <c r="O215" t="s">
        <v>3321</v>
      </c>
      <c r="P215" t="s">
        <v>3322</v>
      </c>
      <c r="Q215" t="s">
        <v>3323</v>
      </c>
    </row>
    <row r="216" spans="1:34">
      <c r="A216" t="s">
        <v>4393</v>
      </c>
      <c r="C216" t="s">
        <v>4392</v>
      </c>
      <c r="D216" t="s">
        <v>4398</v>
      </c>
      <c r="E216" t="s">
        <v>4399</v>
      </c>
      <c r="F216" t="s">
        <v>4400</v>
      </c>
      <c r="G216" t="s">
        <v>4401</v>
      </c>
    </row>
    <row r="217" spans="1:34">
      <c r="A217" t="s">
        <v>5463</v>
      </c>
      <c r="C217" t="s">
        <v>2706</v>
      </c>
      <c r="D217" t="s">
        <v>2709</v>
      </c>
      <c r="E217" t="s">
        <v>2710</v>
      </c>
      <c r="F217" t="s">
        <v>2711</v>
      </c>
      <c r="G217" t="s">
        <v>2712</v>
      </c>
      <c r="H217" t="s">
        <v>2713</v>
      </c>
      <c r="I217" t="s">
        <v>2714</v>
      </c>
      <c r="J217" t="s">
        <v>2715</v>
      </c>
      <c r="K217" t="s">
        <v>2716</v>
      </c>
      <c r="L217" t="s">
        <v>2719</v>
      </c>
      <c r="M217" t="s">
        <v>2720</v>
      </c>
      <c r="N217" t="s">
        <v>2721</v>
      </c>
      <c r="O217" t="s">
        <v>2722</v>
      </c>
      <c r="P217" t="s">
        <v>2723</v>
      </c>
      <c r="Q217" t="s">
        <v>2724</v>
      </c>
      <c r="R217" t="s">
        <v>2725</v>
      </c>
      <c r="S217" t="s">
        <v>2726</v>
      </c>
      <c r="T217" t="s">
        <v>2729</v>
      </c>
      <c r="U217" t="s">
        <v>2730</v>
      </c>
      <c r="V217" t="s">
        <v>2731</v>
      </c>
      <c r="W217" t="s">
        <v>2732</v>
      </c>
      <c r="X217" t="s">
        <v>2733</v>
      </c>
      <c r="Y217" t="s">
        <v>2734</v>
      </c>
      <c r="Z217" t="s">
        <v>2735</v>
      </c>
      <c r="AA217" t="s">
        <v>2736</v>
      </c>
      <c r="AB217" t="s">
        <v>2739</v>
      </c>
      <c r="AC217" t="s">
        <v>2740</v>
      </c>
      <c r="AD217" t="s">
        <v>2741</v>
      </c>
      <c r="AE217" t="s">
        <v>2742</v>
      </c>
      <c r="AF217" t="s">
        <v>2743</v>
      </c>
      <c r="AG217" t="s">
        <v>2744</v>
      </c>
      <c r="AH217" t="s">
        <v>2745</v>
      </c>
    </row>
    <row r="218" spans="1:34">
      <c r="A218" t="s">
        <v>4403</v>
      </c>
      <c r="C218" t="s">
        <v>4402</v>
      </c>
      <c r="D218" t="s">
        <v>4407</v>
      </c>
      <c r="E218" t="s">
        <v>4408</v>
      </c>
      <c r="F218" t="s">
        <v>4409</v>
      </c>
      <c r="G218" t="s">
        <v>4410</v>
      </c>
      <c r="H218" t="s">
        <v>4411</v>
      </c>
      <c r="I218" t="s">
        <v>4412</v>
      </c>
      <c r="J218" t="s">
        <v>4414</v>
      </c>
      <c r="K218" t="s">
        <v>4416</v>
      </c>
    </row>
    <row r="219" spans="1:34">
      <c r="A219" t="s">
        <v>5455</v>
      </c>
      <c r="C219" t="s">
        <v>4417</v>
      </c>
      <c r="D219" t="s">
        <v>4423</v>
      </c>
      <c r="E219" t="s">
        <v>4424</v>
      </c>
      <c r="F219" t="s">
        <v>4425</v>
      </c>
      <c r="G219" t="s">
        <v>4426</v>
      </c>
      <c r="H219" t="s">
        <v>4427</v>
      </c>
      <c r="I219" t="s">
        <v>4428</v>
      </c>
      <c r="J219" t="s">
        <v>4429</v>
      </c>
      <c r="K219" t="s">
        <v>4430</v>
      </c>
    </row>
    <row r="220" spans="1:34">
      <c r="A220" t="s">
        <v>4432</v>
      </c>
      <c r="C220" t="s">
        <v>4431</v>
      </c>
      <c r="D220" t="s">
        <v>4436</v>
      </c>
      <c r="E220" t="s">
        <v>4437</v>
      </c>
      <c r="F220" t="s">
        <v>4438</v>
      </c>
      <c r="G220" t="s">
        <v>4439</v>
      </c>
      <c r="H220" t="s">
        <v>4440</v>
      </c>
      <c r="I220" t="s">
        <v>4441</v>
      </c>
      <c r="J220" t="s">
        <v>4442</v>
      </c>
      <c r="K220" t="s">
        <v>4443</v>
      </c>
      <c r="L220" t="s">
        <v>4444</v>
      </c>
    </row>
    <row r="221" spans="1:34">
      <c r="A221" t="s">
        <v>4446</v>
      </c>
      <c r="C221" t="s">
        <v>4445</v>
      </c>
      <c r="D221" t="s">
        <v>4451</v>
      </c>
      <c r="E221" t="s">
        <v>4452</v>
      </c>
      <c r="F221" t="s">
        <v>4454</v>
      </c>
      <c r="G221" t="s">
        <v>4455</v>
      </c>
      <c r="H221" t="s">
        <v>4456</v>
      </c>
      <c r="I221" t="s">
        <v>4457</v>
      </c>
      <c r="J221" t="s">
        <v>4458</v>
      </c>
      <c r="K221" t="s">
        <v>4459</v>
      </c>
      <c r="L221" t="s">
        <v>4460</v>
      </c>
      <c r="M221" t="s">
        <v>4461</v>
      </c>
      <c r="N221" t="s">
        <v>4462</v>
      </c>
    </row>
    <row r="222" spans="1:34">
      <c r="A222" t="s">
        <v>4464</v>
      </c>
      <c r="C222" t="s">
        <v>4463</v>
      </c>
      <c r="D222" t="s">
        <v>4467</v>
      </c>
      <c r="E222" t="s">
        <v>4468</v>
      </c>
      <c r="F222" t="s">
        <v>4469</v>
      </c>
      <c r="G222" t="s">
        <v>4470</v>
      </c>
      <c r="H222" t="s">
        <v>4471</v>
      </c>
      <c r="I222" t="s">
        <v>4472</v>
      </c>
      <c r="J222" t="s">
        <v>4473</v>
      </c>
    </row>
    <row r="223" spans="1:34">
      <c r="A223" t="s">
        <v>4499</v>
      </c>
      <c r="C223" t="s">
        <v>4498</v>
      </c>
      <c r="D223" t="s">
        <v>4503</v>
      </c>
      <c r="E223" t="s">
        <v>4504</v>
      </c>
      <c r="F223" t="s">
        <v>4505</v>
      </c>
      <c r="G223" t="s">
        <v>4506</v>
      </c>
      <c r="H223" t="s">
        <v>4507</v>
      </c>
      <c r="I223" t="s">
        <v>4508</v>
      </c>
      <c r="J223" t="s">
        <v>4509</v>
      </c>
      <c r="K223" t="s">
        <v>4510</v>
      </c>
    </row>
    <row r="224" spans="1:34">
      <c r="A224" t="s">
        <v>5389</v>
      </c>
      <c r="C224" t="s">
        <v>4642</v>
      </c>
      <c r="D224" t="s">
        <v>4647</v>
      </c>
      <c r="E224" t="s">
        <v>4648</v>
      </c>
      <c r="F224" t="s">
        <v>4649</v>
      </c>
      <c r="G224" t="s">
        <v>4650</v>
      </c>
      <c r="H224" t="s">
        <v>4651</v>
      </c>
      <c r="I224" t="s">
        <v>4652</v>
      </c>
      <c r="J224" t="s">
        <v>4653</v>
      </c>
      <c r="K224" t="s">
        <v>4654</v>
      </c>
      <c r="L224" t="s">
        <v>4655</v>
      </c>
      <c r="M224" t="s">
        <v>4656</v>
      </c>
      <c r="N224" t="s">
        <v>4657</v>
      </c>
      <c r="O224" t="s">
        <v>4658</v>
      </c>
      <c r="P224" t="s">
        <v>4659</v>
      </c>
      <c r="Q224" t="s">
        <v>4713</v>
      </c>
      <c r="R224" t="s">
        <v>4716</v>
      </c>
      <c r="S224" t="s">
        <v>4717</v>
      </c>
      <c r="T224" t="s">
        <v>4718</v>
      </c>
      <c r="U224" t="s">
        <v>4719</v>
      </c>
      <c r="V224" t="s">
        <v>4720</v>
      </c>
      <c r="W224" t="s">
        <v>4721</v>
      </c>
      <c r="X224" t="s">
        <v>4722</v>
      </c>
      <c r="Y224" t="s">
        <v>4723</v>
      </c>
      <c r="Z224" t="s">
        <v>4724</v>
      </c>
      <c r="AA224" t="s">
        <v>4725</v>
      </c>
      <c r="AB224" t="s">
        <v>4726</v>
      </c>
      <c r="AC224" t="s">
        <v>4727</v>
      </c>
      <c r="AD224" t="s">
        <v>4728</v>
      </c>
    </row>
    <row r="225" spans="1:108">
      <c r="A225" t="s">
        <v>5386</v>
      </c>
      <c r="C225" t="s">
        <v>4524</v>
      </c>
      <c r="D225" t="s">
        <v>4529</v>
      </c>
      <c r="E225" t="s">
        <v>4532</v>
      </c>
      <c r="F225" t="s">
        <v>4533</v>
      </c>
      <c r="G225" t="s">
        <v>4534</v>
      </c>
      <c r="H225" t="s">
        <v>4535</v>
      </c>
      <c r="I225" t="s">
        <v>4536</v>
      </c>
      <c r="J225" t="s">
        <v>4537</v>
      </c>
      <c r="K225" t="s">
        <v>4538</v>
      </c>
      <c r="L225" t="s">
        <v>4539</v>
      </c>
      <c r="M225" t="s">
        <v>4540</v>
      </c>
      <c r="N225" t="s">
        <v>4543</v>
      </c>
      <c r="O225" t="s">
        <v>4544</v>
      </c>
      <c r="P225" t="s">
        <v>4545</v>
      </c>
      <c r="Q225" t="s">
        <v>4546</v>
      </c>
      <c r="R225" t="s">
        <v>4547</v>
      </c>
      <c r="S225" t="s">
        <v>4548</v>
      </c>
      <c r="T225" t="s">
        <v>4549</v>
      </c>
      <c r="U225" t="s">
        <v>4550</v>
      </c>
      <c r="V225" t="s">
        <v>4551</v>
      </c>
      <c r="W225" t="s">
        <v>4552</v>
      </c>
      <c r="X225" t="s">
        <v>4553</v>
      </c>
      <c r="Y225" t="s">
        <v>4554</v>
      </c>
      <c r="Z225" t="s">
        <v>4555</v>
      </c>
      <c r="AA225" t="s">
        <v>4556</v>
      </c>
      <c r="AB225" t="s">
        <v>4557</v>
      </c>
    </row>
    <row r="226" spans="1:108">
      <c r="A226" t="s">
        <v>4559</v>
      </c>
      <c r="C226" t="s">
        <v>4558</v>
      </c>
      <c r="D226" t="s">
        <v>4563</v>
      </c>
      <c r="E226" t="s">
        <v>4564</v>
      </c>
      <c r="F226" t="s">
        <v>4565</v>
      </c>
      <c r="G226" t="s">
        <v>4566</v>
      </c>
      <c r="H226" t="s">
        <v>4567</v>
      </c>
      <c r="I226" t="s">
        <v>4569</v>
      </c>
      <c r="J226" t="s">
        <v>4570</v>
      </c>
    </row>
    <row r="227" spans="1:108">
      <c r="A227" t="s">
        <v>5460</v>
      </c>
      <c r="C227" t="s">
        <v>3350</v>
      </c>
      <c r="D227" t="s">
        <v>3356</v>
      </c>
      <c r="E227" t="s">
        <v>3358</v>
      </c>
      <c r="F227" t="s">
        <v>3359</v>
      </c>
      <c r="G227" t="s">
        <v>3360</v>
      </c>
      <c r="H227" t="s">
        <v>3361</v>
      </c>
      <c r="I227" t="s">
        <v>3362</v>
      </c>
      <c r="J227" t="s">
        <v>3363</v>
      </c>
      <c r="K227" t="s">
        <v>3364</v>
      </c>
      <c r="L227" t="s">
        <v>3365</v>
      </c>
      <c r="M227" t="s">
        <v>3366</v>
      </c>
      <c r="N227" t="s">
        <v>3367</v>
      </c>
      <c r="O227" t="s">
        <v>3368</v>
      </c>
      <c r="P227" t="s">
        <v>3369</v>
      </c>
      <c r="Q227" t="s">
        <v>3370</v>
      </c>
    </row>
    <row r="228" spans="1:108">
      <c r="A228" t="s">
        <v>4630</v>
      </c>
      <c r="C228" t="s">
        <v>4629</v>
      </c>
      <c r="D228" t="s">
        <v>4634</v>
      </c>
      <c r="E228" t="s">
        <v>4635</v>
      </c>
      <c r="F228" t="s">
        <v>4636</v>
      </c>
      <c r="G228" t="s">
        <v>4637</v>
      </c>
      <c r="H228" t="s">
        <v>4638</v>
      </c>
      <c r="I228" t="s">
        <v>4639</v>
      </c>
      <c r="J228" t="s">
        <v>4640</v>
      </c>
      <c r="K228" t="s">
        <v>4641</v>
      </c>
    </row>
    <row r="229" spans="1:108">
      <c r="A229" t="s">
        <v>2222</v>
      </c>
      <c r="C229" t="s">
        <v>2221</v>
      </c>
      <c r="D229" t="s">
        <v>2226</v>
      </c>
      <c r="E229" t="s">
        <v>2228</v>
      </c>
      <c r="F229" t="s">
        <v>2230</v>
      </c>
      <c r="G229" t="s">
        <v>2231</v>
      </c>
      <c r="H229" t="s">
        <v>2233</v>
      </c>
      <c r="I229" t="s">
        <v>2235</v>
      </c>
      <c r="J229" t="s">
        <v>2236</v>
      </c>
      <c r="K229" t="s">
        <v>2238</v>
      </c>
      <c r="L229" t="s">
        <v>2240</v>
      </c>
      <c r="M229" t="s">
        <v>2242</v>
      </c>
      <c r="N229" t="s">
        <v>2243</v>
      </c>
    </row>
    <row r="230" spans="1:108">
      <c r="A230" t="s">
        <v>4661</v>
      </c>
      <c r="C230" t="s">
        <v>4660</v>
      </c>
      <c r="D230" t="s">
        <v>4665</v>
      </c>
      <c r="E230" t="s">
        <v>4666</v>
      </c>
      <c r="F230" t="s">
        <v>4667</v>
      </c>
      <c r="G230" t="s">
        <v>4668</v>
      </c>
      <c r="H230" t="s">
        <v>4669</v>
      </c>
      <c r="I230" t="s">
        <v>4670</v>
      </c>
      <c r="J230" t="s">
        <v>4671</v>
      </c>
      <c r="K230" t="s">
        <v>4672</v>
      </c>
      <c r="L230" t="s">
        <v>4673</v>
      </c>
    </row>
    <row r="231" spans="1:108">
      <c r="A231" t="s">
        <v>4675</v>
      </c>
      <c r="C231" t="s">
        <v>4674</v>
      </c>
      <c r="D231" t="s">
        <v>4679</v>
      </c>
      <c r="E231" t="s">
        <v>4680</v>
      </c>
      <c r="F231" t="s">
        <v>4681</v>
      </c>
      <c r="G231" t="s">
        <v>4682</v>
      </c>
      <c r="H231" t="s">
        <v>4683</v>
      </c>
      <c r="I231" t="s">
        <v>4684</v>
      </c>
      <c r="J231" t="s">
        <v>4685</v>
      </c>
      <c r="K231" t="s">
        <v>4686</v>
      </c>
      <c r="L231" t="s">
        <v>4687</v>
      </c>
    </row>
    <row r="232" spans="1:108">
      <c r="A232" t="s">
        <v>4702</v>
      </c>
      <c r="C232" t="s">
        <v>4701</v>
      </c>
      <c r="D232" t="s">
        <v>4706</v>
      </c>
      <c r="E232" t="s">
        <v>4707</v>
      </c>
      <c r="F232" t="s">
        <v>4708</v>
      </c>
      <c r="G232" t="s">
        <v>4709</v>
      </c>
      <c r="H232" t="s">
        <v>4710</v>
      </c>
      <c r="I232" t="s">
        <v>4711</v>
      </c>
      <c r="J232" t="s">
        <v>4712</v>
      </c>
    </row>
    <row r="233" spans="1:108">
      <c r="A233" t="s">
        <v>159</v>
      </c>
      <c r="C233" t="s">
        <v>158</v>
      </c>
      <c r="D233" t="s">
        <v>164</v>
      </c>
      <c r="E233" t="s">
        <v>165</v>
      </c>
      <c r="F233" t="s">
        <v>166</v>
      </c>
      <c r="G233" t="s">
        <v>167</v>
      </c>
      <c r="H233" t="s">
        <v>168</v>
      </c>
    </row>
    <row r="234" spans="1:108">
      <c r="A234" t="s">
        <v>5464</v>
      </c>
      <c r="C234" t="s">
        <v>2626</v>
      </c>
      <c r="D234" t="s">
        <v>2632</v>
      </c>
      <c r="E234" t="s">
        <v>2633</v>
      </c>
      <c r="F234" t="s">
        <v>2634</v>
      </c>
      <c r="G234" t="s">
        <v>2635</v>
      </c>
      <c r="H234" t="s">
        <v>2636</v>
      </c>
    </row>
    <row r="235" spans="1:108">
      <c r="A235" t="s">
        <v>5446</v>
      </c>
      <c r="C235" t="s">
        <v>4742</v>
      </c>
      <c r="D235" t="s">
        <v>4748</v>
      </c>
      <c r="E235" t="s">
        <v>4749</v>
      </c>
      <c r="F235" t="s">
        <v>4750</v>
      </c>
    </row>
    <row r="236" spans="1:108">
      <c r="A236" t="s">
        <v>4730</v>
      </c>
      <c r="C236" t="s">
        <v>4729</v>
      </c>
      <c r="D236" t="s">
        <v>4734</v>
      </c>
      <c r="E236" t="s">
        <v>4735</v>
      </c>
      <c r="F236" t="s">
        <v>4736</v>
      </c>
      <c r="G236" t="s">
        <v>4737</v>
      </c>
      <c r="H236" t="s">
        <v>4738</v>
      </c>
      <c r="I236" t="s">
        <v>4739</v>
      </c>
      <c r="J236" t="s">
        <v>4740</v>
      </c>
      <c r="K236" t="s">
        <v>4741</v>
      </c>
    </row>
    <row r="237" spans="1:108">
      <c r="A237" t="s">
        <v>5399</v>
      </c>
      <c r="C237" t="s">
        <v>4808</v>
      </c>
      <c r="D237" t="s">
        <v>4814</v>
      </c>
      <c r="E237" t="s">
        <v>4816</v>
      </c>
      <c r="F237" t="s">
        <v>4817</v>
      </c>
      <c r="G237" t="s">
        <v>4818</v>
      </c>
      <c r="H237" t="s">
        <v>4819</v>
      </c>
      <c r="I237" t="s">
        <v>4820</v>
      </c>
      <c r="J237" t="s">
        <v>4821</v>
      </c>
      <c r="K237" t="s">
        <v>4822</v>
      </c>
      <c r="L237" t="s">
        <v>4823</v>
      </c>
      <c r="M237" t="s">
        <v>4824</v>
      </c>
      <c r="N237" t="s">
        <v>4825</v>
      </c>
      <c r="O237" t="s">
        <v>4826</v>
      </c>
      <c r="P237" t="s">
        <v>4829</v>
      </c>
      <c r="Q237" t="s">
        <v>4830</v>
      </c>
      <c r="R237" t="s">
        <v>4831</v>
      </c>
      <c r="S237" t="s">
        <v>4832</v>
      </c>
      <c r="T237" t="s">
        <v>4833</v>
      </c>
      <c r="U237" t="s">
        <v>4834</v>
      </c>
      <c r="V237" t="s">
        <v>4835</v>
      </c>
      <c r="W237" t="s">
        <v>4839</v>
      </c>
      <c r="X237" t="s">
        <v>4840</v>
      </c>
      <c r="Y237" t="s">
        <v>4841</v>
      </c>
      <c r="Z237" t="s">
        <v>4842</v>
      </c>
      <c r="AA237" t="s">
        <v>4843</v>
      </c>
      <c r="AB237" t="s">
        <v>4844</v>
      </c>
      <c r="AC237" t="s">
        <v>4845</v>
      </c>
      <c r="AD237" t="s">
        <v>4848</v>
      </c>
      <c r="AE237" t="s">
        <v>4850</v>
      </c>
      <c r="AF237" t="s">
        <v>4851</v>
      </c>
      <c r="AG237" t="s">
        <v>4852</v>
      </c>
      <c r="AH237" t="s">
        <v>4853</v>
      </c>
      <c r="AI237" t="s">
        <v>4854</v>
      </c>
      <c r="AJ237" t="s">
        <v>4855</v>
      </c>
      <c r="AK237" t="s">
        <v>4856</v>
      </c>
      <c r="AL237" t="s">
        <v>4857</v>
      </c>
      <c r="AM237" t="s">
        <v>4858</v>
      </c>
      <c r="AN237" t="s">
        <v>4859</v>
      </c>
      <c r="AO237" t="s">
        <v>4860</v>
      </c>
      <c r="AP237" t="s">
        <v>4862</v>
      </c>
      <c r="AQ237" t="s">
        <v>4863</v>
      </c>
      <c r="AR237" t="s">
        <v>4864</v>
      </c>
      <c r="AS237" t="s">
        <v>4865</v>
      </c>
      <c r="AT237" t="s">
        <v>4866</v>
      </c>
      <c r="AU237" t="s">
        <v>4867</v>
      </c>
      <c r="AV237" t="s">
        <v>4868</v>
      </c>
      <c r="AW237" t="s">
        <v>4869</v>
      </c>
      <c r="AX237" t="s">
        <v>4871</v>
      </c>
      <c r="AY237" t="s">
        <v>4872</v>
      </c>
      <c r="AZ237" t="s">
        <v>4874</v>
      </c>
      <c r="BA237" t="s">
        <v>4875</v>
      </c>
      <c r="BB237" t="s">
        <v>4876</v>
      </c>
      <c r="BC237" t="s">
        <v>4877</v>
      </c>
      <c r="BD237" t="s">
        <v>4879</v>
      </c>
      <c r="BE237" t="s">
        <v>4880</v>
      </c>
      <c r="BF237" t="s">
        <v>4881</v>
      </c>
      <c r="BG237" t="s">
        <v>4882</v>
      </c>
      <c r="BH237" t="s">
        <v>4907</v>
      </c>
      <c r="BI237" t="s">
        <v>4909</v>
      </c>
      <c r="BJ237" t="s">
        <v>4910</v>
      </c>
      <c r="BK237" t="s">
        <v>4911</v>
      </c>
      <c r="BL237" t="s">
        <v>4912</v>
      </c>
      <c r="BM237" t="s">
        <v>4913</v>
      </c>
      <c r="BN237" t="s">
        <v>4914</v>
      </c>
      <c r="BO237" t="s">
        <v>4915</v>
      </c>
      <c r="BP237" t="s">
        <v>4916</v>
      </c>
      <c r="BQ237" t="s">
        <v>4917</v>
      </c>
      <c r="BR237" t="s">
        <v>4918</v>
      </c>
      <c r="BS237" t="s">
        <v>4919</v>
      </c>
      <c r="BT237" t="s">
        <v>4920</v>
      </c>
      <c r="BU237" t="s">
        <v>4922</v>
      </c>
      <c r="BV237" t="s">
        <v>4923</v>
      </c>
      <c r="BW237" t="s">
        <v>4924</v>
      </c>
      <c r="BX237" t="s">
        <v>4925</v>
      </c>
      <c r="BY237" t="s">
        <v>4926</v>
      </c>
      <c r="BZ237" t="s">
        <v>4927</v>
      </c>
      <c r="CA237" t="s">
        <v>4928</v>
      </c>
      <c r="CB237" t="s">
        <v>4929</v>
      </c>
      <c r="CC237" t="s">
        <v>4930</v>
      </c>
      <c r="CD237" t="s">
        <v>4931</v>
      </c>
      <c r="CE237" t="s">
        <v>4933</v>
      </c>
      <c r="CF237" t="s">
        <v>4934</v>
      </c>
      <c r="CG237" t="s">
        <v>4935</v>
      </c>
      <c r="CH237" t="s">
        <v>4936</v>
      </c>
      <c r="CI237" t="s">
        <v>4937</v>
      </c>
      <c r="CJ237" t="s">
        <v>4938</v>
      </c>
      <c r="CK237" t="s">
        <v>4939</v>
      </c>
      <c r="CL237" t="s">
        <v>4940</v>
      </c>
      <c r="CM237" t="s">
        <v>4941</v>
      </c>
      <c r="CN237" t="s">
        <v>4943</v>
      </c>
      <c r="CO237" t="s">
        <v>4944</v>
      </c>
      <c r="CP237" t="s">
        <v>4945</v>
      </c>
      <c r="CQ237" t="s">
        <v>4946</v>
      </c>
      <c r="CR237" t="s">
        <v>4947</v>
      </c>
      <c r="CS237" t="s">
        <v>4948</v>
      </c>
      <c r="CT237" t="s">
        <v>4949</v>
      </c>
      <c r="CU237" t="s">
        <v>4950</v>
      </c>
      <c r="CV237" t="s">
        <v>4951</v>
      </c>
      <c r="CW237" t="s">
        <v>4953</v>
      </c>
      <c r="CX237" t="s">
        <v>4954</v>
      </c>
      <c r="CY237" t="s">
        <v>4955</v>
      </c>
      <c r="CZ237" t="s">
        <v>4956</v>
      </c>
      <c r="DA237" t="s">
        <v>4957</v>
      </c>
      <c r="DB237" t="s">
        <v>4958</v>
      </c>
      <c r="DC237" t="s">
        <v>4959</v>
      </c>
      <c r="DD237" t="s">
        <v>4960</v>
      </c>
    </row>
    <row r="238" spans="1:108">
      <c r="A238" t="s">
        <v>4609</v>
      </c>
      <c r="C238" t="s">
        <v>4608</v>
      </c>
      <c r="D238" t="s">
        <v>4614</v>
      </c>
      <c r="E238" t="s">
        <v>4615</v>
      </c>
      <c r="F238" t="s">
        <v>4616</v>
      </c>
      <c r="G238" t="s">
        <v>4617</v>
      </c>
      <c r="H238" t="s">
        <v>4618</v>
      </c>
    </row>
    <row r="239" spans="1:108">
      <c r="A239" t="s">
        <v>4752</v>
      </c>
      <c r="C239" t="s">
        <v>4751</v>
      </c>
      <c r="D239" t="s">
        <v>4756</v>
      </c>
      <c r="E239" t="s">
        <v>4757</v>
      </c>
      <c r="F239" t="s">
        <v>4758</v>
      </c>
      <c r="G239" t="s">
        <v>4759</v>
      </c>
      <c r="H239" t="s">
        <v>4760</v>
      </c>
      <c r="I239" t="s">
        <v>4761</v>
      </c>
      <c r="J239" t="s">
        <v>4762</v>
      </c>
      <c r="K239" t="s">
        <v>4763</v>
      </c>
    </row>
    <row r="240" spans="1:108">
      <c r="A240" t="s">
        <v>4620</v>
      </c>
      <c r="C240" t="s">
        <v>4619</v>
      </c>
      <c r="D240" t="s">
        <v>4625</v>
      </c>
      <c r="E240" t="s">
        <v>4626</v>
      </c>
      <c r="F240" t="s">
        <v>4627</v>
      </c>
      <c r="G240" t="s">
        <v>4628</v>
      </c>
    </row>
    <row r="241" spans="1:34">
      <c r="A241" t="s">
        <v>4765</v>
      </c>
      <c r="C241" t="s">
        <v>4764</v>
      </c>
      <c r="D241" t="s">
        <v>4769</v>
      </c>
      <c r="E241" t="s">
        <v>4770</v>
      </c>
      <c r="F241" t="s">
        <v>4771</v>
      </c>
      <c r="G241" t="s">
        <v>4772</v>
      </c>
      <c r="H241" t="s">
        <v>4773</v>
      </c>
      <c r="I241" t="s">
        <v>4774</v>
      </c>
      <c r="J241" t="s">
        <v>4775</v>
      </c>
    </row>
    <row r="242" spans="1:34">
      <c r="A242" t="s">
        <v>5406</v>
      </c>
      <c r="C242" t="s">
        <v>4883</v>
      </c>
      <c r="D242" t="s">
        <v>4889</v>
      </c>
      <c r="E242" t="s">
        <v>4890</v>
      </c>
      <c r="F242" t="s">
        <v>4891</v>
      </c>
      <c r="G242" t="s">
        <v>4892</v>
      </c>
      <c r="H242" t="s">
        <v>4893</v>
      </c>
      <c r="I242" t="s">
        <v>4894</v>
      </c>
      <c r="J242" t="s">
        <v>4895</v>
      </c>
      <c r="K242" t="s">
        <v>4896</v>
      </c>
      <c r="L242" t="s">
        <v>4897</v>
      </c>
      <c r="M242" t="s">
        <v>4898</v>
      </c>
      <c r="N242" t="s">
        <v>4899</v>
      </c>
      <c r="O242" t="s">
        <v>4900</v>
      </c>
      <c r="P242" t="s">
        <v>4902</v>
      </c>
      <c r="Q242" t="s">
        <v>4903</v>
      </c>
      <c r="R242" t="s">
        <v>4904</v>
      </c>
      <c r="S242" t="s">
        <v>4905</v>
      </c>
      <c r="T242" t="s">
        <v>4906</v>
      </c>
    </row>
    <row r="243" spans="1:34">
      <c r="A243" t="s">
        <v>4777</v>
      </c>
      <c r="C243" t="s">
        <v>4776</v>
      </c>
      <c r="D243" t="s">
        <v>4782</v>
      </c>
      <c r="E243" t="s">
        <v>4784</v>
      </c>
      <c r="F243" t="s">
        <v>4785</v>
      </c>
      <c r="G243" t="s">
        <v>4786</v>
      </c>
      <c r="H243" t="s">
        <v>4787</v>
      </c>
      <c r="I243" t="s">
        <v>4788</v>
      </c>
      <c r="J243" t="s">
        <v>4789</v>
      </c>
      <c r="K243" t="s">
        <v>4790</v>
      </c>
      <c r="L243" t="s">
        <v>4791</v>
      </c>
      <c r="M243" t="s">
        <v>4792</v>
      </c>
      <c r="N243" t="s">
        <v>4793</v>
      </c>
      <c r="O243" t="s">
        <v>4794</v>
      </c>
      <c r="P243" t="s">
        <v>4795</v>
      </c>
      <c r="Q243" t="s">
        <v>4796</v>
      </c>
      <c r="R243" t="s">
        <v>4797</v>
      </c>
    </row>
    <row r="244" spans="1:34">
      <c r="A244" t="s">
        <v>5396</v>
      </c>
      <c r="C244" t="s">
        <v>4285</v>
      </c>
      <c r="D244" t="s">
        <v>4290</v>
      </c>
      <c r="E244" t="s">
        <v>4291</v>
      </c>
      <c r="F244" t="s">
        <v>4293</v>
      </c>
      <c r="G244" t="s">
        <v>4294</v>
      </c>
      <c r="H244" t="s">
        <v>4295</v>
      </c>
      <c r="I244" t="s">
        <v>4296</v>
      </c>
      <c r="J244" t="s">
        <v>4297</v>
      </c>
      <c r="K244" t="s">
        <v>4298</v>
      </c>
      <c r="L244" t="s">
        <v>4299</v>
      </c>
      <c r="M244" t="s">
        <v>4300</v>
      </c>
      <c r="N244" t="s">
        <v>4301</v>
      </c>
      <c r="O244" t="s">
        <v>4302</v>
      </c>
      <c r="P244" t="s">
        <v>4303</v>
      </c>
      <c r="Q244" t="s">
        <v>4304</v>
      </c>
      <c r="R244" t="s">
        <v>4305</v>
      </c>
      <c r="S244" t="s">
        <v>4306</v>
      </c>
      <c r="T244" t="s">
        <v>4307</v>
      </c>
      <c r="U244" t="s">
        <v>4308</v>
      </c>
      <c r="V244" t="s">
        <v>4309</v>
      </c>
      <c r="W244" t="s">
        <v>4310</v>
      </c>
      <c r="X244" t="s">
        <v>4311</v>
      </c>
      <c r="Y244" t="s">
        <v>4312</v>
      </c>
      <c r="Z244" t="s">
        <v>4313</v>
      </c>
      <c r="AA244" t="s">
        <v>4314</v>
      </c>
    </row>
    <row r="245" spans="1:34">
      <c r="A245" t="s">
        <v>4799</v>
      </c>
      <c r="C245" t="s">
        <v>4798</v>
      </c>
      <c r="D245" t="s">
        <v>4803</v>
      </c>
      <c r="E245" t="s">
        <v>4804</v>
      </c>
      <c r="F245" t="s">
        <v>4805</v>
      </c>
      <c r="G245" t="s">
        <v>4806</v>
      </c>
      <c r="H245" t="s">
        <v>4807</v>
      </c>
    </row>
    <row r="246" spans="1:34">
      <c r="A246" t="s">
        <v>5436</v>
      </c>
      <c r="C246" t="s">
        <v>4961</v>
      </c>
      <c r="D246" t="s">
        <v>4967</v>
      </c>
      <c r="E246" t="s">
        <v>4968</v>
      </c>
      <c r="F246" t="s">
        <v>4969</v>
      </c>
      <c r="G246" t="s">
        <v>4970</v>
      </c>
      <c r="H246" t="s">
        <v>4971</v>
      </c>
    </row>
    <row r="247" spans="1:34">
      <c r="A247" t="s">
        <v>5424</v>
      </c>
      <c r="C247" t="s">
        <v>3852</v>
      </c>
      <c r="D247" t="s">
        <v>3855</v>
      </c>
      <c r="E247" t="s">
        <v>3856</v>
      </c>
      <c r="F247" t="s">
        <v>3857</v>
      </c>
      <c r="G247" t="s">
        <v>3858</v>
      </c>
      <c r="H247" t="s">
        <v>3859</v>
      </c>
      <c r="I247" t="s">
        <v>3860</v>
      </c>
      <c r="J247" t="s">
        <v>3861</v>
      </c>
      <c r="K247" t="s">
        <v>3862</v>
      </c>
      <c r="L247" t="s">
        <v>3863</v>
      </c>
      <c r="M247" t="s">
        <v>3864</v>
      </c>
      <c r="N247" t="s">
        <v>3866</v>
      </c>
      <c r="O247" t="s">
        <v>3867</v>
      </c>
      <c r="P247" t="s">
        <v>3868</v>
      </c>
      <c r="Q247" t="s">
        <v>3869</v>
      </c>
      <c r="R247" t="s">
        <v>3870</v>
      </c>
      <c r="S247" t="s">
        <v>3871</v>
      </c>
      <c r="T247" t="s">
        <v>3872</v>
      </c>
      <c r="U247" t="s">
        <v>3873</v>
      </c>
      <c r="V247" t="s">
        <v>3874</v>
      </c>
    </row>
    <row r="248" spans="1:34">
      <c r="A248" t="s">
        <v>4998</v>
      </c>
      <c r="C248" t="s">
        <v>4997</v>
      </c>
      <c r="D248" t="s">
        <v>5002</v>
      </c>
      <c r="E248" t="s">
        <v>5003</v>
      </c>
      <c r="F248" t="s">
        <v>5004</v>
      </c>
      <c r="G248" t="s">
        <v>5005</v>
      </c>
      <c r="H248" t="s">
        <v>5006</v>
      </c>
      <c r="I248" t="s">
        <v>5007</v>
      </c>
      <c r="J248" t="s">
        <v>5008</v>
      </c>
      <c r="K248" t="s">
        <v>5009</v>
      </c>
    </row>
    <row r="249" spans="1:34">
      <c r="A249" t="s">
        <v>4986</v>
      </c>
      <c r="C249" t="s">
        <v>4985</v>
      </c>
      <c r="D249" t="s">
        <v>4990</v>
      </c>
      <c r="E249" t="s">
        <v>4991</v>
      </c>
      <c r="F249" t="s">
        <v>4992</v>
      </c>
      <c r="G249" t="s">
        <v>4993</v>
      </c>
      <c r="H249" t="s">
        <v>4994</v>
      </c>
      <c r="I249" t="s">
        <v>4995</v>
      </c>
      <c r="J249" t="s">
        <v>4996</v>
      </c>
    </row>
    <row r="250" spans="1:34">
      <c r="A250" t="s">
        <v>5059</v>
      </c>
      <c r="C250" t="s">
        <v>5058</v>
      </c>
      <c r="D250" t="s">
        <v>5064</v>
      </c>
      <c r="E250" t="s">
        <v>5065</v>
      </c>
      <c r="F250" t="s">
        <v>5066</v>
      </c>
      <c r="G250" t="s">
        <v>5067</v>
      </c>
      <c r="H250" t="s">
        <v>5068</v>
      </c>
      <c r="I250" t="s">
        <v>5069</v>
      </c>
      <c r="J250" t="s">
        <v>5070</v>
      </c>
      <c r="K250" t="s">
        <v>5071</v>
      </c>
      <c r="L250" t="s">
        <v>5072</v>
      </c>
      <c r="M250" t="s">
        <v>5073</v>
      </c>
      <c r="N250" t="s">
        <v>5074</v>
      </c>
      <c r="O250" t="s">
        <v>5075</v>
      </c>
      <c r="P250" t="s">
        <v>5077</v>
      </c>
      <c r="Q250" t="s">
        <v>5078</v>
      </c>
      <c r="R250" t="s">
        <v>5079</v>
      </c>
      <c r="S250" t="s">
        <v>5080</v>
      </c>
      <c r="T250" t="s">
        <v>5081</v>
      </c>
      <c r="U250" t="s">
        <v>5082</v>
      </c>
      <c r="V250" t="s">
        <v>5083</v>
      </c>
      <c r="W250" t="s">
        <v>5084</v>
      </c>
      <c r="X250" t="s">
        <v>5085</v>
      </c>
      <c r="Y250" t="s">
        <v>5086</v>
      </c>
      <c r="Z250" t="s">
        <v>5087</v>
      </c>
      <c r="AA250" t="s">
        <v>5088</v>
      </c>
      <c r="AB250" t="s">
        <v>5090</v>
      </c>
      <c r="AC250" t="s">
        <v>5091</v>
      </c>
      <c r="AD250" t="s">
        <v>5092</v>
      </c>
      <c r="AE250" t="s">
        <v>5093</v>
      </c>
      <c r="AF250" t="s">
        <v>5094</v>
      </c>
      <c r="AG250" t="s">
        <v>5095</v>
      </c>
      <c r="AH250" t="s">
        <v>5096</v>
      </c>
    </row>
    <row r="251" spans="1:34">
      <c r="A251" t="s">
        <v>5011</v>
      </c>
      <c r="C251" t="s">
        <v>5010</v>
      </c>
      <c r="D251" t="s">
        <v>5015</v>
      </c>
      <c r="E251" t="s">
        <v>5016</v>
      </c>
      <c r="F251" t="s">
        <v>5017</v>
      </c>
      <c r="G251" t="s">
        <v>5018</v>
      </c>
      <c r="H251" t="s">
        <v>5019</v>
      </c>
      <c r="I251" t="s">
        <v>5020</v>
      </c>
      <c r="J251" t="s">
        <v>5021</v>
      </c>
      <c r="K251" t="s">
        <v>5022</v>
      </c>
    </row>
    <row r="252" spans="1:34">
      <c r="A252" t="s">
        <v>5461</v>
      </c>
      <c r="C252" t="s">
        <v>5023</v>
      </c>
      <c r="D252" t="s">
        <v>5029</v>
      </c>
      <c r="E252" t="s">
        <v>5030</v>
      </c>
      <c r="F252" t="s">
        <v>5031</v>
      </c>
      <c r="G252" t="s">
        <v>5032</v>
      </c>
      <c r="H252" t="s">
        <v>5033</v>
      </c>
    </row>
    <row r="253" spans="1:34">
      <c r="A253" t="s">
        <v>5457</v>
      </c>
      <c r="C253" t="s">
        <v>5034</v>
      </c>
      <c r="D253" t="s">
        <v>5040</v>
      </c>
      <c r="E253" t="s">
        <v>5041</v>
      </c>
      <c r="F253" t="s">
        <v>5042</v>
      </c>
      <c r="G253" t="s">
        <v>5043</v>
      </c>
      <c r="H253" t="s">
        <v>5044</v>
      </c>
      <c r="I253" t="s">
        <v>5045</v>
      </c>
      <c r="J253" t="s">
        <v>5046</v>
      </c>
      <c r="K253" t="s">
        <v>5047</v>
      </c>
      <c r="L253" t="s">
        <v>5048</v>
      </c>
      <c r="M253" t="s">
        <v>5049</v>
      </c>
      <c r="N253" t="s">
        <v>5050</v>
      </c>
      <c r="O253" t="s">
        <v>5051</v>
      </c>
    </row>
    <row r="254" spans="1:34">
      <c r="A254" t="s">
        <v>4973</v>
      </c>
      <c r="C254" t="s">
        <v>4972</v>
      </c>
      <c r="D254" t="s">
        <v>4977</v>
      </c>
      <c r="E254" t="s">
        <v>4978</v>
      </c>
      <c r="F254" t="s">
        <v>4979</v>
      </c>
      <c r="G254" t="s">
        <v>4980</v>
      </c>
      <c r="H254" t="s">
        <v>4981</v>
      </c>
      <c r="I254" t="s">
        <v>4982</v>
      </c>
      <c r="J254" t="s">
        <v>4983</v>
      </c>
      <c r="K254" t="s">
        <v>4984</v>
      </c>
    </row>
    <row r="255" spans="1:34">
      <c r="A255" t="s">
        <v>5098</v>
      </c>
      <c r="C255" t="s">
        <v>5097</v>
      </c>
      <c r="D255" t="s">
        <v>5102</v>
      </c>
      <c r="E255" t="s">
        <v>5103</v>
      </c>
      <c r="F255" t="s">
        <v>5104</v>
      </c>
      <c r="G255" t="s">
        <v>5105</v>
      </c>
      <c r="H255" t="s">
        <v>5106</v>
      </c>
      <c r="I255" t="s">
        <v>5107</v>
      </c>
      <c r="J255" t="s">
        <v>5108</v>
      </c>
    </row>
    <row r="256" spans="1:34">
      <c r="A256" t="s">
        <v>5124</v>
      </c>
      <c r="C256" t="s">
        <v>5123</v>
      </c>
      <c r="D256" t="s">
        <v>5128</v>
      </c>
      <c r="E256" t="s">
        <v>5129</v>
      </c>
      <c r="F256" t="s">
        <v>5130</v>
      </c>
      <c r="G256" t="s">
        <v>5131</v>
      </c>
      <c r="H256" t="s">
        <v>5132</v>
      </c>
      <c r="I256" t="s">
        <v>5133</v>
      </c>
      <c r="J256" t="s">
        <v>5134</v>
      </c>
      <c r="K256" t="s">
        <v>5135</v>
      </c>
    </row>
    <row r="257" spans="1:25">
      <c r="A257" t="s">
        <v>5110</v>
      </c>
      <c r="C257" t="s">
        <v>5109</v>
      </c>
      <c r="D257" t="s">
        <v>5114</v>
      </c>
      <c r="E257" t="s">
        <v>5115</v>
      </c>
      <c r="F257" t="s">
        <v>5116</v>
      </c>
      <c r="G257" t="s">
        <v>5117</v>
      </c>
      <c r="H257" t="s">
        <v>5118</v>
      </c>
      <c r="I257" t="s">
        <v>5119</v>
      </c>
      <c r="J257" t="s">
        <v>5120</v>
      </c>
      <c r="K257" t="s">
        <v>5121</v>
      </c>
      <c r="L257" t="s">
        <v>5122</v>
      </c>
    </row>
    <row r="258" spans="1:25">
      <c r="A258" t="s">
        <v>5404</v>
      </c>
      <c r="C258" t="s">
        <v>5136</v>
      </c>
      <c r="D258" t="s">
        <v>5141</v>
      </c>
      <c r="E258" t="s">
        <v>5143</v>
      </c>
      <c r="F258" t="s">
        <v>5144</v>
      </c>
      <c r="G258" t="s">
        <v>5145</v>
      </c>
      <c r="H258" t="s">
        <v>5146</v>
      </c>
      <c r="I258" t="s">
        <v>5147</v>
      </c>
      <c r="J258" t="s">
        <v>5148</v>
      </c>
      <c r="K258" t="s">
        <v>5149</v>
      </c>
      <c r="L258" t="s">
        <v>5150</v>
      </c>
    </row>
    <row r="259" spans="1:25">
      <c r="A259" t="s">
        <v>5152</v>
      </c>
      <c r="C259" t="s">
        <v>2402</v>
      </c>
      <c r="D259" t="s">
        <v>2408</v>
      </c>
      <c r="E259" t="s">
        <v>2409</v>
      </c>
      <c r="F259" t="s">
        <v>2410</v>
      </c>
      <c r="G259" t="s">
        <v>2411</v>
      </c>
      <c r="H259" t="s">
        <v>2412</v>
      </c>
      <c r="I259" t="s">
        <v>2413</v>
      </c>
      <c r="J259" t="s">
        <v>2414</v>
      </c>
      <c r="K259" t="s">
        <v>2415</v>
      </c>
      <c r="L259" t="s">
        <v>2416</v>
      </c>
      <c r="M259" t="s">
        <v>5151</v>
      </c>
      <c r="N259" t="s">
        <v>5153</v>
      </c>
      <c r="O259" t="s">
        <v>5154</v>
      </c>
      <c r="P259" t="s">
        <v>5155</v>
      </c>
      <c r="Q259" t="s">
        <v>5156</v>
      </c>
      <c r="R259" t="s">
        <v>5157</v>
      </c>
      <c r="S259" t="s">
        <v>5158</v>
      </c>
      <c r="T259" t="s">
        <v>5159</v>
      </c>
      <c r="U259" t="s">
        <v>5160</v>
      </c>
    </row>
    <row r="260" spans="1:25">
      <c r="A260" t="s">
        <v>5162</v>
      </c>
      <c r="C260" t="s">
        <v>5161</v>
      </c>
      <c r="D260" t="s">
        <v>5166</v>
      </c>
      <c r="E260" t="s">
        <v>5167</v>
      </c>
      <c r="F260" t="s">
        <v>5168</v>
      </c>
      <c r="G260" t="s">
        <v>5169</v>
      </c>
      <c r="H260" t="s">
        <v>5170</v>
      </c>
      <c r="I260" t="s">
        <v>5171</v>
      </c>
      <c r="J260" t="s">
        <v>5172</v>
      </c>
      <c r="K260" t="s">
        <v>5173</v>
      </c>
      <c r="L260" t="s">
        <v>5174</v>
      </c>
    </row>
    <row r="261" spans="1:25">
      <c r="A261" t="s">
        <v>5176</v>
      </c>
      <c r="C261" t="s">
        <v>5175</v>
      </c>
      <c r="D261" t="s">
        <v>5180</v>
      </c>
      <c r="E261" t="s">
        <v>5181</v>
      </c>
      <c r="F261" t="s">
        <v>5182</v>
      </c>
      <c r="G261" t="s">
        <v>5183</v>
      </c>
      <c r="H261" t="s">
        <v>5184</v>
      </c>
      <c r="I261" t="s">
        <v>5185</v>
      </c>
    </row>
    <row r="262" spans="1:25">
      <c r="A262" t="s">
        <v>5187</v>
      </c>
      <c r="C262" t="s">
        <v>5186</v>
      </c>
      <c r="D262" t="s">
        <v>5191</v>
      </c>
      <c r="E262" t="s">
        <v>5192</v>
      </c>
      <c r="F262" t="s">
        <v>5193</v>
      </c>
      <c r="G262" t="s">
        <v>5194</v>
      </c>
      <c r="H262" t="s">
        <v>5195</v>
      </c>
      <c r="I262" t="s">
        <v>5196</v>
      </c>
      <c r="J262" t="s">
        <v>5197</v>
      </c>
      <c r="K262" t="s">
        <v>5198</v>
      </c>
      <c r="L262" t="s">
        <v>5199</v>
      </c>
    </row>
    <row r="263" spans="1:25">
      <c r="A263" t="s">
        <v>5201</v>
      </c>
      <c r="C263" t="s">
        <v>5200</v>
      </c>
      <c r="D263" t="s">
        <v>5205</v>
      </c>
      <c r="E263" t="s">
        <v>5206</v>
      </c>
      <c r="F263" t="s">
        <v>5207</v>
      </c>
      <c r="G263" t="s">
        <v>5208</v>
      </c>
      <c r="H263" t="s">
        <v>5209</v>
      </c>
      <c r="I263" t="s">
        <v>5211</v>
      </c>
      <c r="J263" t="s">
        <v>5212</v>
      </c>
      <c r="K263" t="s">
        <v>5213</v>
      </c>
    </row>
    <row r="264" spans="1:25">
      <c r="A264" t="s">
        <v>5215</v>
      </c>
      <c r="C264" t="s">
        <v>5214</v>
      </c>
      <c r="D264" t="s">
        <v>5219</v>
      </c>
      <c r="E264" t="s">
        <v>5220</v>
      </c>
      <c r="F264" t="s">
        <v>5221</v>
      </c>
      <c r="G264" t="s">
        <v>5222</v>
      </c>
      <c r="H264" t="s">
        <v>5223</v>
      </c>
    </row>
    <row r="265" spans="1:25">
      <c r="A265" t="s">
        <v>5456</v>
      </c>
      <c r="C265" t="s">
        <v>5224</v>
      </c>
      <c r="D265" t="s">
        <v>5229</v>
      </c>
      <c r="E265" t="s">
        <v>5230</v>
      </c>
      <c r="F265" t="s">
        <v>5231</v>
      </c>
      <c r="G265" t="s">
        <v>5232</v>
      </c>
      <c r="H265" t="s">
        <v>5233</v>
      </c>
      <c r="I265" t="s">
        <v>5234</v>
      </c>
      <c r="J265" t="s">
        <v>5235</v>
      </c>
      <c r="K265" t="s">
        <v>5236</v>
      </c>
    </row>
    <row r="266" spans="1:25">
      <c r="A266" t="s">
        <v>5247</v>
      </c>
      <c r="C266" t="s">
        <v>5246</v>
      </c>
      <c r="D266" t="s">
        <v>5250</v>
      </c>
      <c r="E266" t="s">
        <v>5251</v>
      </c>
      <c r="F266" t="s">
        <v>5252</v>
      </c>
      <c r="G266" t="s">
        <v>5253</v>
      </c>
      <c r="H266" t="s">
        <v>5254</v>
      </c>
      <c r="I266" t="s">
        <v>5255</v>
      </c>
      <c r="J266" t="s">
        <v>5256</v>
      </c>
      <c r="K266" t="s">
        <v>5257</v>
      </c>
      <c r="L266" t="s">
        <v>5258</v>
      </c>
    </row>
    <row r="267" spans="1:25">
      <c r="A267" t="s">
        <v>5449</v>
      </c>
      <c r="C267" t="s">
        <v>5270</v>
      </c>
      <c r="D267" t="s">
        <v>5275</v>
      </c>
      <c r="E267" t="s">
        <v>5276</v>
      </c>
      <c r="F267" t="s">
        <v>5277</v>
      </c>
      <c r="G267" t="s">
        <v>5278</v>
      </c>
      <c r="H267" t="s">
        <v>5279</v>
      </c>
      <c r="I267" t="s">
        <v>5280</v>
      </c>
      <c r="J267" t="s">
        <v>5281</v>
      </c>
      <c r="K267" t="s">
        <v>5283</v>
      </c>
      <c r="L267" t="s">
        <v>5284</v>
      </c>
      <c r="M267" t="s">
        <v>5285</v>
      </c>
      <c r="N267" t="s">
        <v>5286</v>
      </c>
      <c r="O267" t="s">
        <v>5287</v>
      </c>
      <c r="P267" t="s">
        <v>5288</v>
      </c>
      <c r="Q267" t="s">
        <v>5289</v>
      </c>
      <c r="R267" t="s">
        <v>5290</v>
      </c>
      <c r="S267" t="s">
        <v>5292</v>
      </c>
      <c r="T267" t="s">
        <v>5293</v>
      </c>
      <c r="U267" t="s">
        <v>5294</v>
      </c>
      <c r="V267" t="s">
        <v>5295</v>
      </c>
      <c r="W267" t="s">
        <v>5296</v>
      </c>
      <c r="X267" t="s">
        <v>5297</v>
      </c>
      <c r="Y267" t="s">
        <v>5298</v>
      </c>
    </row>
    <row r="268" spans="1:25">
      <c r="A268" t="s">
        <v>5260</v>
      </c>
      <c r="C268" t="s">
        <v>5259</v>
      </c>
      <c r="D268" t="s">
        <v>5264</v>
      </c>
      <c r="E268" t="s">
        <v>5265</v>
      </c>
      <c r="F268" t="s">
        <v>5266</v>
      </c>
      <c r="G268" t="s">
        <v>5267</v>
      </c>
      <c r="H268" t="s">
        <v>5268</v>
      </c>
      <c r="I268" t="s">
        <v>5269</v>
      </c>
    </row>
    <row r="269" spans="1:25">
      <c r="A269" t="s">
        <v>5344</v>
      </c>
      <c r="C269" t="s">
        <v>5343</v>
      </c>
      <c r="D269" t="s">
        <v>5348</v>
      </c>
      <c r="E269" t="s">
        <v>5349</v>
      </c>
      <c r="F269" t="s">
        <v>5350</v>
      </c>
      <c r="G269" t="s">
        <v>5352</v>
      </c>
      <c r="H269" t="s">
        <v>5353</v>
      </c>
      <c r="I269" t="s">
        <v>5354</v>
      </c>
      <c r="J269" t="s">
        <v>5355</v>
      </c>
      <c r="K269" t="s">
        <v>5356</v>
      </c>
    </row>
    <row r="270" spans="1:25">
      <c r="A270" t="s">
        <v>5408</v>
      </c>
      <c r="C270" t="s">
        <v>5357</v>
      </c>
      <c r="D270" t="s">
        <v>5362</v>
      </c>
      <c r="E270" t="s">
        <v>5363</v>
      </c>
      <c r="F270" t="s">
        <v>5364</v>
      </c>
      <c r="G270" t="s">
        <v>5365</v>
      </c>
      <c r="H270" t="s">
        <v>5366</v>
      </c>
      <c r="I270" t="s">
        <v>5367</v>
      </c>
      <c r="J270" t="s">
        <v>5368</v>
      </c>
      <c r="K270" t="s">
        <v>5369</v>
      </c>
      <c r="L270" t="s">
        <v>5371</v>
      </c>
      <c r="M270" t="s">
        <v>5372</v>
      </c>
      <c r="N270" t="s">
        <v>5373</v>
      </c>
      <c r="O270" t="s">
        <v>5374</v>
      </c>
      <c r="P270" t="s">
        <v>5375</v>
      </c>
      <c r="Q270" t="s">
        <v>5376</v>
      </c>
      <c r="R270" t="s">
        <v>5377</v>
      </c>
      <c r="S270" t="s">
        <v>5378</v>
      </c>
    </row>
    <row r="271" spans="1:25">
      <c r="A271" t="s">
        <v>5300</v>
      </c>
      <c r="C271" t="s">
        <v>5299</v>
      </c>
      <c r="D271" t="s">
        <v>5305</v>
      </c>
      <c r="E271" t="s">
        <v>5306</v>
      </c>
      <c r="F271" t="s">
        <v>5307</v>
      </c>
      <c r="G271" t="s">
        <v>5308</v>
      </c>
    </row>
    <row r="272" spans="1:25">
      <c r="A272" t="s">
        <v>5310</v>
      </c>
      <c r="C272" t="s">
        <v>5309</v>
      </c>
      <c r="D272" t="s">
        <v>5315</v>
      </c>
      <c r="E272" t="s">
        <v>5316</v>
      </c>
      <c r="F272" t="s">
        <v>5317</v>
      </c>
      <c r="G272" t="s">
        <v>5318</v>
      </c>
    </row>
    <row r="273" spans="1:11">
      <c r="A273" t="s">
        <v>5320</v>
      </c>
      <c r="C273" t="s">
        <v>5319</v>
      </c>
      <c r="D273" t="s">
        <v>5325</v>
      </c>
      <c r="E273" t="s">
        <v>5326</v>
      </c>
      <c r="F273" t="s">
        <v>5327</v>
      </c>
      <c r="G273" t="s">
        <v>5328</v>
      </c>
      <c r="H273" t="s">
        <v>5329</v>
      </c>
    </row>
    <row r="274" spans="1:11">
      <c r="A274" t="s">
        <v>5331</v>
      </c>
      <c r="C274" t="s">
        <v>5330</v>
      </c>
      <c r="D274" t="s">
        <v>5335</v>
      </c>
      <c r="E274" t="s">
        <v>5336</v>
      </c>
      <c r="F274" t="s">
        <v>5337</v>
      </c>
      <c r="G274" t="s">
        <v>5338</v>
      </c>
      <c r="H274" t="s">
        <v>5339</v>
      </c>
      <c r="I274" t="s">
        <v>5340</v>
      </c>
      <c r="J274" t="s">
        <v>5341</v>
      </c>
      <c r="K274" t="s">
        <v>5342</v>
      </c>
    </row>
    <row r="275" spans="1:11">
      <c r="A275" t="s">
        <v>5968</v>
      </c>
      <c r="C275" t="s">
        <v>5969</v>
      </c>
      <c r="D275" t="s">
        <v>5970</v>
      </c>
      <c r="E275" t="s">
        <v>5971</v>
      </c>
      <c r="F275" t="s">
        <v>5972</v>
      </c>
      <c r="G275" t="s">
        <v>5973</v>
      </c>
      <c r="H275" t="s">
        <v>5974</v>
      </c>
      <c r="I275" t="s">
        <v>5975</v>
      </c>
      <c r="J275" t="s">
        <v>5976</v>
      </c>
    </row>
  </sheetData>
  <phoneticPr fontId="10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4BF2-71DC-45E7-A654-82D962CCB523}">
  <sheetPr codeName="Feuil8"/>
  <dimension ref="A1:R274"/>
  <sheetViews>
    <sheetView workbookViewId="0">
      <pane ySplit="1" topLeftCell="A2" activePane="bottomLeft" state="frozen"/>
      <selection activeCell="A89" sqref="A89:A96"/>
      <selection pane="bottomLeft" activeCell="A89" sqref="A89:A96"/>
    </sheetView>
  </sheetViews>
  <sheetFormatPr baseColWidth="10" defaultRowHeight="15"/>
  <cols>
    <col min="1" max="1" width="23.85546875" bestFit="1" customWidth="1"/>
    <col min="2" max="2" width="23.85546875" customWidth="1"/>
    <col min="3" max="3" width="4.85546875" customWidth="1"/>
  </cols>
  <sheetData>
    <row r="1" spans="1:18">
      <c r="A1" s="9" t="s">
        <v>5486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>
      <c r="A2" s="9" t="s">
        <v>29</v>
      </c>
      <c r="B2" s="9"/>
      <c r="C2" s="10" t="s">
        <v>5868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>
      <c r="A3" s="9" t="s">
        <v>43</v>
      </c>
      <c r="B3" s="9"/>
      <c r="C3" s="10" t="s">
        <v>5545</v>
      </c>
      <c r="D3" s="10" t="s">
        <v>5616</v>
      </c>
      <c r="E3" s="10" t="s">
        <v>5617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>
      <c r="A4" s="9" t="s">
        <v>63</v>
      </c>
      <c r="B4" s="9"/>
      <c r="C4" s="10" t="s">
        <v>5618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>
      <c r="A5" s="9" t="s">
        <v>5425</v>
      </c>
      <c r="B5" s="9"/>
      <c r="C5" s="10" t="s">
        <v>5545</v>
      </c>
      <c r="D5" s="10" t="s">
        <v>5616</v>
      </c>
      <c r="E5" s="10" t="s">
        <v>5617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>
      <c r="A6" s="9" t="s">
        <v>90</v>
      </c>
      <c r="B6" s="9"/>
      <c r="C6" s="10" t="s">
        <v>5566</v>
      </c>
      <c r="D6" s="10" t="s">
        <v>5567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>
      <c r="A7" s="9" t="s">
        <v>112</v>
      </c>
      <c r="B7" s="9"/>
      <c r="C7" s="10" t="s">
        <v>5619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>
      <c r="A8" s="9" t="s">
        <v>5421</v>
      </c>
      <c r="B8" s="9"/>
      <c r="C8" s="10" t="s">
        <v>5620</v>
      </c>
      <c r="D8" s="10" t="s">
        <v>5866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>
      <c r="A9" s="9" t="s">
        <v>146</v>
      </c>
      <c r="B9" s="9"/>
      <c r="C9" s="10" t="s">
        <v>5568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>
      <c r="A10" s="9" t="s">
        <v>170</v>
      </c>
      <c r="B10" s="9"/>
      <c r="C10" s="10" t="s">
        <v>5621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>
      <c r="A11" s="9" t="s">
        <v>5418</v>
      </c>
      <c r="B11" s="9"/>
      <c r="C11" s="10" t="s">
        <v>5664</v>
      </c>
      <c r="D11" s="10" t="s">
        <v>5665</v>
      </c>
      <c r="E11" s="10" t="s">
        <v>5666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>
      <c r="A12" s="9" t="s">
        <v>306</v>
      </c>
      <c r="B12" s="9"/>
      <c r="C12" s="10" t="s">
        <v>5622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>
      <c r="A13" s="9" t="s">
        <v>5417</v>
      </c>
      <c r="B13" s="9"/>
      <c r="C13" s="10" t="s">
        <v>5569</v>
      </c>
      <c r="D13" s="10" t="s">
        <v>5570</v>
      </c>
      <c r="E13" s="10" t="s">
        <v>5571</v>
      </c>
      <c r="F13" s="10" t="s">
        <v>5572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>
      <c r="A14" s="9" t="s">
        <v>363</v>
      </c>
      <c r="B14" s="9"/>
      <c r="C14" s="10" t="s">
        <v>5648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>
      <c r="A15" s="9" t="s">
        <v>375</v>
      </c>
      <c r="B15" s="9"/>
      <c r="C15" s="10" t="s">
        <v>5882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>
      <c r="A16" s="9" t="s">
        <v>5442</v>
      </c>
      <c r="B16" s="9"/>
      <c r="C16" s="10" t="s">
        <v>5965</v>
      </c>
      <c r="D16" s="10" t="s">
        <v>5966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>
      <c r="A17" s="9" t="s">
        <v>391</v>
      </c>
      <c r="B17" s="9"/>
      <c r="C17" s="10" t="s">
        <v>5869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>
      <c r="A18" s="9" t="s">
        <v>404</v>
      </c>
      <c r="B18" s="9"/>
      <c r="C18" s="10" t="s">
        <v>5522</v>
      </c>
      <c r="D18" s="10" t="s">
        <v>5853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>
      <c r="A19" s="9" t="s">
        <v>432</v>
      </c>
      <c r="B19" s="9"/>
      <c r="C19" s="10" t="s">
        <v>5661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>
      <c r="A20" s="9" t="s">
        <v>445</v>
      </c>
      <c r="B20" s="9"/>
      <c r="C20" s="10" t="s">
        <v>5750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>
      <c r="A21" s="9" t="s">
        <v>5407</v>
      </c>
      <c r="B21" s="9"/>
      <c r="C21" s="10" t="s">
        <v>5913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>
      <c r="A22" s="9" t="s">
        <v>5467</v>
      </c>
      <c r="B22" s="9"/>
      <c r="C22" s="10" t="s">
        <v>5826</v>
      </c>
      <c r="D22" s="10" t="s">
        <v>5886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>
      <c r="A23" s="9" t="s">
        <v>513</v>
      </c>
      <c r="B23" s="9"/>
      <c r="C23" s="10" t="s">
        <v>5826</v>
      </c>
      <c r="D23" s="10" t="s">
        <v>5886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>
      <c r="A24" s="9" t="s">
        <v>535</v>
      </c>
      <c r="B24" s="9"/>
      <c r="C24" s="10" t="s">
        <v>5624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>
      <c r="A25" s="9" t="s">
        <v>552</v>
      </c>
      <c r="B25" s="9"/>
      <c r="C25" s="10" t="s">
        <v>5623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>
      <c r="A26" s="9" t="s">
        <v>5405</v>
      </c>
      <c r="B26" s="9"/>
      <c r="C26" s="10" t="s">
        <v>5527</v>
      </c>
      <c r="D26" s="10" t="s">
        <v>5854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>
      <c r="A27" s="9" t="s">
        <v>565</v>
      </c>
      <c r="B27" s="9"/>
      <c r="C27" s="10" t="s">
        <v>5855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>
      <c r="A28" s="9" t="s">
        <v>581</v>
      </c>
      <c r="B28" s="9"/>
      <c r="C28" s="10" t="s">
        <v>5737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>
      <c r="A29" s="9" t="s">
        <v>596</v>
      </c>
      <c r="B29" s="9"/>
      <c r="C29" s="10" t="s">
        <v>5649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A30" s="9" t="s">
        <v>621</v>
      </c>
      <c r="B30" s="9"/>
      <c r="C30" s="10" t="s">
        <v>5625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A31" s="9" t="s">
        <v>634</v>
      </c>
      <c r="B31" s="9"/>
      <c r="C31" s="10" t="s">
        <v>5796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>
      <c r="A32" s="9" t="s">
        <v>609</v>
      </c>
      <c r="B32" s="9"/>
      <c r="C32" s="10" t="s">
        <v>5573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>
      <c r="A33" s="9" t="s">
        <v>711</v>
      </c>
      <c r="B33" s="9"/>
      <c r="C33" s="10" t="s">
        <v>5626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>
      <c r="A34" s="9" t="s">
        <v>647</v>
      </c>
      <c r="B34" s="9"/>
      <c r="C34" s="10" t="s">
        <v>5893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>
      <c r="A35" s="9" t="s">
        <v>774</v>
      </c>
      <c r="B35" s="9"/>
      <c r="C35" s="10" t="s">
        <v>5679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>
      <c r="A36" s="9" t="s">
        <v>661</v>
      </c>
      <c r="B36" s="9"/>
      <c r="C36" s="10" t="s">
        <v>5870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>
      <c r="A37" s="9" t="s">
        <v>675</v>
      </c>
      <c r="B37" s="9"/>
      <c r="C37" s="10" t="s">
        <v>5680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>
      <c r="A38" s="9" t="s">
        <v>698</v>
      </c>
      <c r="B38" s="9"/>
      <c r="C38" s="10" t="s">
        <v>5534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>
      <c r="A39" s="9" t="s">
        <v>689</v>
      </c>
      <c r="B39" s="9"/>
      <c r="C39" s="10" t="s">
        <v>5912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A40" s="9" t="s">
        <v>5415</v>
      </c>
      <c r="B40" s="9"/>
      <c r="C40" s="10" t="s">
        <v>5535</v>
      </c>
      <c r="D40" s="10" t="s">
        <v>5536</v>
      </c>
      <c r="E40" s="10" t="s">
        <v>5537</v>
      </c>
      <c r="F40" s="10" t="s">
        <v>5538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>
      <c r="A41" s="9" t="s">
        <v>760</v>
      </c>
      <c r="B41" s="9"/>
      <c r="C41" s="10" t="s">
        <v>5650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>
      <c r="A42" s="9" t="s">
        <v>787</v>
      </c>
      <c r="B42" s="9"/>
      <c r="C42" s="10" t="s">
        <v>5583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A43" s="9" t="s">
        <v>829</v>
      </c>
      <c r="B43" s="9"/>
      <c r="C43" s="10" t="s">
        <v>5871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A44" s="9" t="s">
        <v>799</v>
      </c>
      <c r="B44" s="9"/>
      <c r="C44" s="10" t="s">
        <v>5681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A45" s="9" t="s">
        <v>5465</v>
      </c>
      <c r="B45" s="9"/>
      <c r="C45" s="10" t="s">
        <v>5818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>
      <c r="A46" s="9" t="s">
        <v>856</v>
      </c>
      <c r="B46" s="9"/>
      <c r="C46" s="10" t="s">
        <v>5632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>
      <c r="A47" s="9" t="s">
        <v>868</v>
      </c>
      <c r="B47" s="9"/>
      <c r="C47" s="10" t="s">
        <v>5908</v>
      </c>
      <c r="D47" s="10" t="s">
        <v>5909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>
      <c r="A48" s="9" t="s">
        <v>5437</v>
      </c>
      <c r="B48" s="9"/>
      <c r="C48" s="10" t="s">
        <v>5651</v>
      </c>
      <c r="D48" s="10" t="s">
        <v>5821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>
      <c r="A49" s="9" t="s">
        <v>920</v>
      </c>
      <c r="B49" s="9"/>
      <c r="C49" s="10" t="s">
        <v>5867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>
      <c r="A50" s="9" t="s">
        <v>935</v>
      </c>
      <c r="B50" s="9"/>
      <c r="C50" s="10" t="s">
        <v>5758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>
      <c r="A51" s="9" t="s">
        <v>807</v>
      </c>
      <c r="B51" s="9"/>
      <c r="C51" s="10" t="s">
        <v>5751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>
      <c r="A52" s="9" t="s">
        <v>5388</v>
      </c>
      <c r="B52" s="9"/>
      <c r="C52" s="10" t="s">
        <v>5683</v>
      </c>
      <c r="D52" s="10" t="s">
        <v>5752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>
      <c r="A53" s="9" t="s">
        <v>947</v>
      </c>
      <c r="B53" s="9"/>
      <c r="C53" s="10" t="s">
        <v>5742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>
      <c r="A54" s="9" t="s">
        <v>1123</v>
      </c>
      <c r="B54" s="9"/>
      <c r="C54" s="10" t="s">
        <v>5546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>
      <c r="A55" s="9" t="s">
        <v>1136</v>
      </c>
      <c r="B55" s="9"/>
      <c r="C55" s="10" t="s">
        <v>5684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>
      <c r="A56" s="9" t="s">
        <v>5402</v>
      </c>
      <c r="B56" s="9"/>
      <c r="C56" s="10" t="s">
        <v>5678</v>
      </c>
      <c r="D56" s="10" t="s">
        <v>5682</v>
      </c>
      <c r="E56" s="10" t="s">
        <v>5685</v>
      </c>
      <c r="F56" s="10" t="s">
        <v>5686</v>
      </c>
      <c r="G56" s="10" t="s">
        <v>5696</v>
      </c>
      <c r="H56" s="10" t="s">
        <v>5698</v>
      </c>
      <c r="I56" s="10" t="s">
        <v>5705</v>
      </c>
      <c r="J56" s="10" t="s">
        <v>5708</v>
      </c>
      <c r="K56" s="10" t="s">
        <v>5715</v>
      </c>
      <c r="L56" s="10" t="s">
        <v>5716</v>
      </c>
      <c r="M56" s="10" t="s">
        <v>5721</v>
      </c>
      <c r="N56" s="10" t="s">
        <v>5726</v>
      </c>
      <c r="O56" s="10" t="s">
        <v>5883</v>
      </c>
      <c r="P56" s="9"/>
      <c r="Q56" s="9"/>
      <c r="R56" s="9"/>
    </row>
    <row r="57" spans="1:18">
      <c r="A57" s="9" t="s">
        <v>5403</v>
      </c>
      <c r="B57" s="9"/>
      <c r="C57" s="10" t="s">
        <v>5574</v>
      </c>
      <c r="D57" s="10" t="s">
        <v>5575</v>
      </c>
      <c r="E57" s="10" t="s">
        <v>5576</v>
      </c>
      <c r="F57" s="10" t="s">
        <v>5577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>
      <c r="A58" s="9" t="s">
        <v>5462</v>
      </c>
      <c r="B58" s="9"/>
      <c r="C58" s="10" t="s">
        <v>5941</v>
      </c>
      <c r="D58" s="10" t="s">
        <v>5942</v>
      </c>
      <c r="E58" s="10" t="s">
        <v>5943</v>
      </c>
      <c r="F58" s="10" t="s">
        <v>5944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>
      <c r="A59" s="9" t="s">
        <v>1180</v>
      </c>
      <c r="B59" s="9"/>
      <c r="C59" s="10" t="s">
        <v>5903</v>
      </c>
      <c r="D59" s="10" t="s">
        <v>5904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>
      <c r="A60" s="9" t="s">
        <v>5458</v>
      </c>
      <c r="B60" s="9"/>
      <c r="C60" s="10" t="s">
        <v>5945</v>
      </c>
      <c r="D60" s="10" t="s">
        <v>5946</v>
      </c>
      <c r="E60" s="10" t="s">
        <v>5947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>
      <c r="A61" s="9" t="s">
        <v>1193</v>
      </c>
      <c r="B61" s="9"/>
      <c r="C61" s="10" t="s">
        <v>5753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>
      <c r="A62" s="9" t="s">
        <v>2877</v>
      </c>
      <c r="B62" s="9"/>
      <c r="C62" s="10" t="s">
        <v>5856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>
      <c r="A63" s="9" t="s">
        <v>5410</v>
      </c>
      <c r="B63" s="9"/>
      <c r="C63" s="10" t="s">
        <v>5833</v>
      </c>
      <c r="D63" s="10" t="s">
        <v>5834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>
      <c r="A64" s="9" t="s">
        <v>844</v>
      </c>
      <c r="B64" s="9"/>
      <c r="C64" s="10" t="s">
        <v>5652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>
      <c r="A65" s="9" t="s">
        <v>2773</v>
      </c>
      <c r="B65" s="9"/>
      <c r="C65" s="10" t="s">
        <v>5700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>
      <c r="A66" s="9" t="s">
        <v>5438</v>
      </c>
      <c r="B66" s="9"/>
      <c r="C66" s="10" t="s">
        <v>5822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>
      <c r="A67" s="9" t="s">
        <v>1298</v>
      </c>
      <c r="B67" s="9"/>
      <c r="C67" s="10" t="s">
        <v>5670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>
      <c r="A68" s="9" t="s">
        <v>1312</v>
      </c>
      <c r="B68" s="9"/>
      <c r="C68" s="10" t="s">
        <v>5690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>
      <c r="A69" s="9" t="s">
        <v>5412</v>
      </c>
      <c r="B69" s="9"/>
      <c r="C69" s="10" t="s">
        <v>5687</v>
      </c>
      <c r="D69" s="10" t="s">
        <v>5688</v>
      </c>
      <c r="E69" s="10" t="s">
        <v>5689</v>
      </c>
      <c r="F69" s="10" t="s">
        <v>5884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>
      <c r="A70" s="9" t="s">
        <v>1325</v>
      </c>
      <c r="B70" s="9"/>
      <c r="C70" s="10" t="s">
        <v>5723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>
      <c r="A71" s="9" t="s">
        <v>184</v>
      </c>
      <c r="B71" s="9"/>
      <c r="C71" s="10" t="s">
        <v>5544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>
      <c r="A72" s="9" t="s">
        <v>1339</v>
      </c>
      <c r="B72" s="9"/>
      <c r="C72" s="10" t="s">
        <v>5887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>
      <c r="A73" s="9" t="s">
        <v>1350</v>
      </c>
      <c r="B73" s="9"/>
      <c r="C73" s="10" t="s">
        <v>5840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>
      <c r="A74" s="9" t="s">
        <v>1373</v>
      </c>
      <c r="B74" s="9"/>
      <c r="C74" s="10" t="s">
        <v>5672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>
      <c r="A75" s="9" t="s">
        <v>1388</v>
      </c>
      <c r="B75" s="9"/>
      <c r="C75" s="10" t="s">
        <v>5642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>
      <c r="A76" s="9" t="s">
        <v>1402</v>
      </c>
      <c r="B76" s="9"/>
      <c r="C76" s="10" t="s">
        <v>5608</v>
      </c>
      <c r="D76" s="10" t="s">
        <v>5609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>
      <c r="A77" s="9" t="s">
        <v>1755</v>
      </c>
      <c r="B77" s="9"/>
      <c r="C77" s="10" t="s">
        <v>5782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>
      <c r="A78" s="9" t="s">
        <v>4512</v>
      </c>
      <c r="B78" s="9"/>
      <c r="C78" s="10" t="s">
        <v>5727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>
      <c r="A79" s="9" t="s">
        <v>2113</v>
      </c>
      <c r="B79" s="9"/>
      <c r="C79" s="10" t="s">
        <v>5838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>
      <c r="A80" s="9" t="s">
        <v>5392</v>
      </c>
      <c r="B80" s="9"/>
      <c r="C80" s="10" t="s">
        <v>5523</v>
      </c>
      <c r="D80" s="10" t="s">
        <v>5524</v>
      </c>
      <c r="E80" s="10" t="s">
        <v>5525</v>
      </c>
      <c r="F80" s="10" t="s">
        <v>5526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>
      <c r="A81" s="9" t="s">
        <v>5419</v>
      </c>
      <c r="B81" s="9"/>
      <c r="C81" s="10" t="s">
        <v>5728</v>
      </c>
      <c r="D81" s="10" t="s">
        <v>5729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>
      <c r="A82" s="9" t="s">
        <v>5439</v>
      </c>
      <c r="B82" s="9"/>
      <c r="C82" s="10" t="s">
        <v>5823</v>
      </c>
      <c r="D82" s="10" t="s">
        <v>5872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>
      <c r="A83" s="9" t="s">
        <v>1513</v>
      </c>
      <c r="B83" s="9"/>
      <c r="C83" s="10" t="s">
        <v>5754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>
      <c r="A84" s="9" t="s">
        <v>1525</v>
      </c>
      <c r="B84" s="9"/>
      <c r="C84" s="10" t="s">
        <v>5761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>
      <c r="A85" s="9" t="s">
        <v>2156</v>
      </c>
      <c r="B85" s="9"/>
      <c r="C85" s="10" t="s">
        <v>5837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>
      <c r="A86" s="9" t="s">
        <v>1535</v>
      </c>
      <c r="B86" s="9"/>
      <c r="C86" s="10" t="s">
        <v>5691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>
      <c r="A87" s="9" t="s">
        <v>5444</v>
      </c>
      <c r="B87" s="9"/>
      <c r="C87" s="10" t="s">
        <v>5914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>
      <c r="A88" s="9" t="s">
        <v>5409</v>
      </c>
      <c r="B88" s="9"/>
      <c r="C88" s="10" t="s">
        <v>5842</v>
      </c>
      <c r="D88" s="10" t="s">
        <v>5843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>
      <c r="A89" s="9" t="s">
        <v>1606</v>
      </c>
      <c r="B89" s="9"/>
      <c r="C89" s="10" t="s">
        <v>5692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>
      <c r="A90" s="9" t="s">
        <v>1622</v>
      </c>
      <c r="B90" s="9"/>
      <c r="C90" s="10" t="s">
        <v>5547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>
      <c r="A91" s="9" t="s">
        <v>5390</v>
      </c>
      <c r="B91" s="9"/>
      <c r="C91" s="10" t="s">
        <v>5564</v>
      </c>
      <c r="D91" s="10" t="s">
        <v>5565</v>
      </c>
      <c r="E91" s="10" t="s">
        <v>5857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>
      <c r="A92" s="9" t="s">
        <v>5447</v>
      </c>
      <c r="B92" s="9"/>
      <c r="C92" s="10" t="s">
        <v>5862</v>
      </c>
      <c r="D92" s="10" t="s">
        <v>5863</v>
      </c>
      <c r="E92" s="10" t="s">
        <v>5864</v>
      </c>
      <c r="F92" s="10" t="s">
        <v>5865</v>
      </c>
      <c r="G92" s="10" t="s">
        <v>5921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>
      <c r="A93" s="9" t="s">
        <v>5414</v>
      </c>
      <c r="B93" s="9"/>
      <c r="C93" s="10" t="s">
        <v>5860</v>
      </c>
      <c r="D93" s="10" t="s">
        <v>5861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>
      <c r="A94" s="9" t="s">
        <v>1696</v>
      </c>
      <c r="B94" s="9"/>
      <c r="C94" s="10" t="s">
        <v>5693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>
      <c r="A95" s="9" t="s">
        <v>1742</v>
      </c>
      <c r="B95" s="9"/>
      <c r="C95" s="10" t="s">
        <v>5548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>
      <c r="A96" s="9" t="s">
        <v>1770</v>
      </c>
      <c r="B96" s="9"/>
      <c r="C96" s="10" t="s">
        <v>5906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>
      <c r="A97" s="9" t="s">
        <v>5416</v>
      </c>
      <c r="B97" s="9"/>
      <c r="C97" s="10" t="s">
        <v>5611</v>
      </c>
      <c r="D97" s="10" t="s">
        <v>5612</v>
      </c>
      <c r="E97" s="10" t="s">
        <v>5613</v>
      </c>
      <c r="F97" s="10" t="s">
        <v>5614</v>
      </c>
      <c r="G97" s="10" t="s">
        <v>5615</v>
      </c>
      <c r="H97" s="10" t="s">
        <v>5936</v>
      </c>
      <c r="I97" s="10" t="s">
        <v>5937</v>
      </c>
      <c r="J97" s="9"/>
      <c r="K97" s="9"/>
      <c r="L97" s="9"/>
      <c r="M97" s="9"/>
      <c r="N97" s="9"/>
      <c r="O97" s="9"/>
      <c r="P97" s="9"/>
      <c r="Q97" s="9"/>
      <c r="R97" s="9"/>
    </row>
    <row r="98" spans="1:18">
      <c r="A98" s="9" t="s">
        <v>5391</v>
      </c>
      <c r="B98" s="9"/>
      <c r="C98" s="10" t="s">
        <v>5955</v>
      </c>
      <c r="D98" s="10" t="s">
        <v>5956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>
      <c r="A99" s="9" t="s">
        <v>1862</v>
      </c>
      <c r="B99" s="9"/>
      <c r="C99" s="10" t="s">
        <v>5653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>
      <c r="A100" s="9" t="s">
        <v>1874</v>
      </c>
      <c r="B100" s="9"/>
      <c r="C100" s="10" t="s">
        <v>5755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>
      <c r="A101" s="9" t="s">
        <v>5450</v>
      </c>
      <c r="B101" s="9"/>
      <c r="C101" s="10" t="s">
        <v>5747</v>
      </c>
      <c r="D101" s="10" t="s">
        <v>5748</v>
      </c>
      <c r="E101" s="10" t="s">
        <v>5749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>
      <c r="A102" s="9" t="s">
        <v>5466</v>
      </c>
      <c r="B102" s="9"/>
      <c r="C102" s="10" t="s">
        <v>5888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>
      <c r="A103" s="9" t="s">
        <v>1932</v>
      </c>
      <c r="B103" s="9"/>
      <c r="C103" s="10" t="s">
        <v>5762</v>
      </c>
      <c r="D103" s="10" t="s">
        <v>5894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>
      <c r="A104" s="9" t="s">
        <v>1954</v>
      </c>
      <c r="B104" s="9"/>
      <c r="C104" s="10" t="s">
        <v>5901</v>
      </c>
      <c r="D104" s="10" t="s">
        <v>5902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>
      <c r="A105" s="9" t="s">
        <v>1967</v>
      </c>
      <c r="B105" s="9"/>
      <c r="C105" s="10" t="s">
        <v>5739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>
      <c r="A106" s="9" t="s">
        <v>1981</v>
      </c>
      <c r="B106" s="9"/>
      <c r="C106" s="10" t="s">
        <v>5899</v>
      </c>
      <c r="D106" s="10" t="s">
        <v>5900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>
      <c r="A107" s="9" t="s">
        <v>1993</v>
      </c>
      <c r="B107" s="9"/>
      <c r="C107" s="10" t="s">
        <v>5627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>
      <c r="A108" s="9" t="s">
        <v>5395</v>
      </c>
      <c r="B108" s="9"/>
      <c r="C108" s="10" t="s">
        <v>5578</v>
      </c>
      <c r="D108" s="10" t="s">
        <v>5579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>
      <c r="A109" s="9" t="s">
        <v>2030</v>
      </c>
      <c r="B109" s="9"/>
      <c r="C109" s="10" t="s">
        <v>5694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>
      <c r="A110" s="9" t="s">
        <v>2042</v>
      </c>
      <c r="B110" s="9"/>
      <c r="C110" s="10" t="s">
        <v>5610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>
      <c r="A111" s="9" t="s">
        <v>3325</v>
      </c>
      <c r="B111" s="9"/>
      <c r="C111" s="10" t="s">
        <v>5763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>
      <c r="A112" s="9" t="s">
        <v>2057</v>
      </c>
      <c r="B112" s="9"/>
      <c r="C112" s="10" t="s">
        <v>5797</v>
      </c>
      <c r="D112" s="10" t="s">
        <v>5873</v>
      </c>
      <c r="E112" s="10" t="s">
        <v>5874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>
      <c r="A113" s="9" t="s">
        <v>2259</v>
      </c>
      <c r="B113" s="9"/>
      <c r="C113" s="10" t="s">
        <v>5549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>
      <c r="A114" s="9" t="s">
        <v>2245</v>
      </c>
      <c r="B114" s="9"/>
      <c r="C114" s="10" t="s">
        <v>5695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>
      <c r="A115" s="9" t="s">
        <v>4572</v>
      </c>
      <c r="B115" s="9"/>
      <c r="C115" s="10" t="s">
        <v>5676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>
      <c r="A116" s="9" t="s">
        <v>3396</v>
      </c>
      <c r="B116" s="9"/>
      <c r="C116" s="10" t="s">
        <v>5740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>
      <c r="A117" s="9" t="s">
        <v>2309</v>
      </c>
      <c r="B117" s="9"/>
      <c r="C117" s="10" t="s">
        <v>5628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>
      <c r="A118" s="9" t="s">
        <v>233</v>
      </c>
      <c r="B118" s="9"/>
      <c r="C118" s="10" t="s">
        <v>5934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>
      <c r="A119" s="9" t="s">
        <v>5451</v>
      </c>
      <c r="B119" s="9"/>
      <c r="C119" s="10" t="s">
        <v>5580</v>
      </c>
      <c r="D119" s="10" t="s">
        <v>5581</v>
      </c>
      <c r="E119" s="10" t="s">
        <v>5582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>
      <c r="A120" s="9" t="s">
        <v>5426</v>
      </c>
      <c r="B120" s="9"/>
      <c r="C120" s="10" t="s">
        <v>5890</v>
      </c>
      <c r="D120" s="10" t="s">
        <v>5891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>
      <c r="A121" s="9" t="s">
        <v>2347</v>
      </c>
      <c r="B121" s="9"/>
      <c r="C121" s="10" t="s">
        <v>5939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>
      <c r="A122" s="9" t="s">
        <v>2357</v>
      </c>
      <c r="B122" s="9"/>
      <c r="C122" s="10" t="s">
        <v>5697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>
      <c r="A123" s="9" t="s">
        <v>5423</v>
      </c>
      <c r="B123" s="9"/>
      <c r="C123" s="10" t="s">
        <v>5654</v>
      </c>
      <c r="D123" s="10" t="s">
        <v>5875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>
      <c r="A124" s="9" t="s">
        <v>2392</v>
      </c>
      <c r="B124" s="9"/>
      <c r="C124" s="10" t="s">
        <v>5907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>
      <c r="A125" s="9" t="s">
        <v>5435</v>
      </c>
      <c r="B125" s="9"/>
      <c r="C125" s="10" t="s">
        <v>5819</v>
      </c>
      <c r="D125" s="10" t="s">
        <v>5820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>
      <c r="A126" s="9" t="s">
        <v>2558</v>
      </c>
      <c r="B126" s="9"/>
      <c r="C126" s="10" t="s">
        <v>5655</v>
      </c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>
      <c r="A127" s="9" t="s">
        <v>5428</v>
      </c>
      <c r="B127" s="9"/>
      <c r="C127" s="10" t="s">
        <v>5764</v>
      </c>
      <c r="D127" s="10" t="s">
        <v>5765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>
      <c r="A128" s="9" t="s">
        <v>2601</v>
      </c>
      <c r="B128" s="9"/>
      <c r="C128" s="10" t="s">
        <v>5656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>
      <c r="A129" s="9" t="s">
        <v>2614</v>
      </c>
      <c r="B129" s="9"/>
      <c r="C129" s="10" t="s">
        <v>5741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>
      <c r="A130" s="9" t="s">
        <v>2747</v>
      </c>
      <c r="B130" s="9"/>
      <c r="C130" s="10" t="s">
        <v>5699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>
      <c r="A131" s="9" t="s">
        <v>2760</v>
      </c>
      <c r="B131" s="9"/>
      <c r="C131" s="10" t="s">
        <v>5952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>
      <c r="A132" s="9" t="s">
        <v>2786</v>
      </c>
      <c r="B132" s="9"/>
      <c r="C132" s="10" t="s">
        <v>5584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>
      <c r="A133" s="9" t="s">
        <v>2798</v>
      </c>
      <c r="B133" s="9"/>
      <c r="C133" s="10" t="s">
        <v>5671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>
      <c r="A134" s="9" t="s">
        <v>256</v>
      </c>
      <c r="B134" s="9"/>
      <c r="C134" s="10" t="s">
        <v>5935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>
      <c r="A135" s="9" t="s">
        <v>2812</v>
      </c>
      <c r="B135" s="9"/>
      <c r="C135" s="10" t="s">
        <v>5657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>
      <c r="A136" s="9" t="s">
        <v>2824</v>
      </c>
      <c r="B136" s="9"/>
      <c r="C136" s="10" t="s">
        <v>5760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>
      <c r="A137" s="9" t="s">
        <v>2837</v>
      </c>
      <c r="B137" s="9"/>
      <c r="C137" s="10" t="s">
        <v>5550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>
      <c r="A138" s="9" t="s">
        <v>2849</v>
      </c>
      <c r="B138" s="9"/>
      <c r="C138" s="10" t="s">
        <v>5667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>
      <c r="A139" s="9" t="s">
        <v>2864</v>
      </c>
      <c r="B139" s="9"/>
      <c r="C139" s="10" t="s">
        <v>5551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>
      <c r="A140" s="9" t="s">
        <v>3109</v>
      </c>
      <c r="B140" s="9"/>
      <c r="C140" s="10" t="s">
        <v>5759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>
      <c r="A141" s="9" t="s">
        <v>5431</v>
      </c>
      <c r="B141" s="9"/>
      <c r="C141" s="10" t="s">
        <v>5704</v>
      </c>
      <c r="D141" s="10" t="s">
        <v>5885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>
      <c r="A142" s="9" t="s">
        <v>2924</v>
      </c>
      <c r="B142" s="9"/>
      <c r="C142" s="10" t="s">
        <v>5889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>
      <c r="A143" s="9" t="s">
        <v>2935</v>
      </c>
      <c r="B143" s="9"/>
      <c r="C143" s="10" t="s">
        <v>5706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>
      <c r="A144" s="9" t="s">
        <v>2948</v>
      </c>
      <c r="B144" s="9"/>
      <c r="C144" s="10" t="s">
        <v>5633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>
      <c r="A145" s="9" t="s">
        <v>210</v>
      </c>
      <c r="B145" s="9"/>
      <c r="C145" s="10" t="s">
        <v>5933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>
      <c r="A146" s="9" t="s">
        <v>2962</v>
      </c>
      <c r="B146" s="9"/>
      <c r="C146" s="10" t="s">
        <v>5701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>
      <c r="A147" s="9" t="s">
        <v>5393</v>
      </c>
      <c r="B147" s="9"/>
      <c r="C147" s="10" t="s">
        <v>5783</v>
      </c>
      <c r="D147" s="10" t="s">
        <v>5784</v>
      </c>
      <c r="E147" s="10" t="s">
        <v>5785</v>
      </c>
      <c r="F147" s="10" t="s">
        <v>5786</v>
      </c>
      <c r="G147" s="10" t="s">
        <v>5895</v>
      </c>
      <c r="H147" s="10" t="s">
        <v>5896</v>
      </c>
      <c r="I147" s="10" t="s">
        <v>5897</v>
      </c>
      <c r="J147" s="10" t="s">
        <v>5898</v>
      </c>
      <c r="K147" s="10" t="s">
        <v>5916</v>
      </c>
      <c r="L147" s="10" t="s">
        <v>5917</v>
      </c>
      <c r="M147" s="10" t="s">
        <v>5918</v>
      </c>
      <c r="N147" s="9"/>
      <c r="O147" s="9"/>
      <c r="P147" s="9"/>
      <c r="Q147" s="9"/>
      <c r="R147" s="9"/>
    </row>
    <row r="148" spans="1:18">
      <c r="A148" s="9" t="s">
        <v>3082</v>
      </c>
      <c r="B148" s="9"/>
      <c r="C148" s="10" t="s">
        <v>5831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>
      <c r="A149" s="9" t="s">
        <v>2072</v>
      </c>
      <c r="B149" s="9"/>
      <c r="C149" s="10" t="s">
        <v>5938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>
      <c r="A150" s="9" t="s">
        <v>5459</v>
      </c>
      <c r="B150" s="9"/>
      <c r="C150" s="10" t="s">
        <v>5919</v>
      </c>
      <c r="D150" s="10" t="s">
        <v>5920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>
      <c r="A151" s="9" t="s">
        <v>3142</v>
      </c>
      <c r="B151" s="9"/>
      <c r="C151" s="10" t="s">
        <v>5707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>
      <c r="A152" s="9" t="s">
        <v>3154</v>
      </c>
      <c r="B152" s="9"/>
      <c r="C152" s="10" t="s">
        <v>5552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>
      <c r="A153" s="9" t="s">
        <v>3166</v>
      </c>
      <c r="B153" s="9"/>
      <c r="C153" s="10" t="s">
        <v>5673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>
      <c r="A154" s="9" t="s">
        <v>2889</v>
      </c>
      <c r="B154" s="9"/>
      <c r="C154" s="10" t="s">
        <v>5702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>
      <c r="A155" s="9" t="s">
        <v>5454</v>
      </c>
      <c r="B155" s="9"/>
      <c r="C155" s="10" t="s">
        <v>5850</v>
      </c>
      <c r="D155" s="10" t="s">
        <v>5851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>
      <c r="A156" s="9" t="s">
        <v>3203</v>
      </c>
      <c r="B156" s="9"/>
      <c r="C156" s="10" t="s">
        <v>5585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>
      <c r="A157" s="9" t="s">
        <v>3217</v>
      </c>
      <c r="B157" s="9"/>
      <c r="C157" s="10" t="s">
        <v>5876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>
      <c r="A158" s="9" t="s">
        <v>5440</v>
      </c>
      <c r="B158" s="9"/>
      <c r="C158" s="10" t="s">
        <v>5827</v>
      </c>
      <c r="D158" s="10" t="s">
        <v>5828</v>
      </c>
      <c r="E158" s="10" t="s">
        <v>5878</v>
      </c>
      <c r="F158" s="10" t="s">
        <v>5879</v>
      </c>
      <c r="G158" s="10" t="s">
        <v>5880</v>
      </c>
      <c r="H158" s="10" t="s">
        <v>5881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>
      <c r="A159" s="9" t="s">
        <v>3294</v>
      </c>
      <c r="B159" s="9"/>
      <c r="C159" s="10" t="s">
        <v>5631</v>
      </c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>
      <c r="A160" s="9" t="s">
        <v>3384</v>
      </c>
      <c r="B160" s="9"/>
      <c r="C160" s="10" t="s">
        <v>5634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>
      <c r="A161" s="9" t="s">
        <v>3372</v>
      </c>
      <c r="B161" s="9"/>
      <c r="C161" s="10" t="s">
        <v>5709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>
      <c r="A162" s="9" t="s">
        <v>3485</v>
      </c>
      <c r="B162" s="9"/>
      <c r="C162" s="10" t="s">
        <v>5658</v>
      </c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>
      <c r="A163" s="9" t="s">
        <v>5445</v>
      </c>
      <c r="B163" s="9"/>
      <c r="C163" s="10" t="s">
        <v>5743</v>
      </c>
      <c r="D163" s="10" t="s">
        <v>5744</v>
      </c>
      <c r="E163" s="10" t="s">
        <v>5745</v>
      </c>
      <c r="F163" s="10" t="s">
        <v>5746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>
      <c r="A164" s="9" t="s">
        <v>5397</v>
      </c>
      <c r="B164" s="9"/>
      <c r="C164" s="10" t="s">
        <v>5635</v>
      </c>
      <c r="D164" s="10" t="s">
        <v>5636</v>
      </c>
      <c r="E164" s="10" t="s">
        <v>5710</v>
      </c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>
      <c r="A165" s="9" t="s">
        <v>3475</v>
      </c>
      <c r="B165" s="9"/>
      <c r="C165" s="10" t="s">
        <v>5635</v>
      </c>
      <c r="D165" s="10" t="s">
        <v>5636</v>
      </c>
      <c r="E165" s="10" t="s">
        <v>5710</v>
      </c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>
      <c r="A166" s="9" t="s">
        <v>3521</v>
      </c>
      <c r="B166" s="9"/>
      <c r="C166" s="10" t="s">
        <v>5711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>
      <c r="A167" s="9" t="s">
        <v>3498</v>
      </c>
      <c r="B167" s="9"/>
      <c r="C167" s="10" t="s">
        <v>5756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>
      <c r="A168" s="9" t="s">
        <v>5448</v>
      </c>
      <c r="B168" s="9"/>
      <c r="C168" s="10" t="s">
        <v>5849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>
      <c r="A169" s="9" t="s">
        <v>3579</v>
      </c>
      <c r="B169" s="9"/>
      <c r="C169" s="10" t="s">
        <v>5757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>
      <c r="A170" s="9" t="s">
        <v>3338</v>
      </c>
      <c r="B170" s="9"/>
      <c r="C170" s="10" t="s">
        <v>5528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>
      <c r="A171" s="9" t="s">
        <v>3510</v>
      </c>
      <c r="B171" s="9"/>
      <c r="C171" s="10" t="s">
        <v>5841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>
      <c r="A172" s="9" t="s">
        <v>5420</v>
      </c>
      <c r="B172" s="9"/>
      <c r="C172" s="10" t="s">
        <v>5712</v>
      </c>
      <c r="D172" s="10" t="s">
        <v>5713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>
      <c r="A173" s="9" t="s">
        <v>3544</v>
      </c>
      <c r="B173" s="9"/>
      <c r="C173" s="10" t="s">
        <v>5637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>
      <c r="A174" s="9" t="s">
        <v>5429</v>
      </c>
      <c r="B174" s="9"/>
      <c r="C174" s="10" t="s">
        <v>5586</v>
      </c>
      <c r="D174" s="10" t="s">
        <v>5789</v>
      </c>
      <c r="E174" s="10" t="s">
        <v>5790</v>
      </c>
      <c r="F174" s="10" t="s">
        <v>5858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>
      <c r="A175" s="9" t="s">
        <v>3623</v>
      </c>
      <c r="B175" s="9"/>
      <c r="C175" s="10" t="s">
        <v>5800</v>
      </c>
      <c r="D175" s="10" t="s">
        <v>5801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>
      <c r="A176" s="9" t="s">
        <v>3637</v>
      </c>
      <c r="B176" s="9"/>
      <c r="C176" s="10" t="s">
        <v>5714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>
      <c r="A177" s="9" t="s">
        <v>5398</v>
      </c>
      <c r="B177" s="9"/>
      <c r="C177" s="10" t="s">
        <v>5766</v>
      </c>
      <c r="D177" s="10" t="s">
        <v>5767</v>
      </c>
      <c r="E177" s="10" t="s">
        <v>5768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>
      <c r="A178" s="9" t="s">
        <v>3683</v>
      </c>
      <c r="B178" s="9"/>
      <c r="C178" s="10" t="s">
        <v>5922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>
      <c r="A179" s="9" t="s">
        <v>3706</v>
      </c>
      <c r="B179" s="9"/>
      <c r="C179" s="10" t="s">
        <v>5798</v>
      </c>
      <c r="D179" s="10" t="s">
        <v>5799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>
      <c r="A180" s="9" t="s">
        <v>4340</v>
      </c>
      <c r="B180" s="9"/>
      <c r="C180" s="10" t="s">
        <v>5836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>
      <c r="A181" s="9" t="s">
        <v>3721</v>
      </c>
      <c r="B181" s="9"/>
      <c r="C181" s="10" t="s">
        <v>5717</v>
      </c>
      <c r="D181" s="10" t="s">
        <v>5718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>
      <c r="A182" s="9" t="s">
        <v>5433</v>
      </c>
      <c r="B182" s="9"/>
      <c r="C182" s="10" t="s">
        <v>5587</v>
      </c>
      <c r="D182" s="10" t="s">
        <v>5606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>
      <c r="A183" s="9" t="s">
        <v>5422</v>
      </c>
      <c r="B183" s="9"/>
      <c r="C183" s="10" t="s">
        <v>5719</v>
      </c>
      <c r="D183" s="10" t="s">
        <v>5720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>
      <c r="A184" s="9" t="s">
        <v>3794</v>
      </c>
      <c r="B184" s="9"/>
      <c r="C184" s="10" t="s">
        <v>5825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>
      <c r="A185" s="9" t="s">
        <v>5452</v>
      </c>
      <c r="B185" s="9"/>
      <c r="C185" s="10" t="s">
        <v>5905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>
      <c r="A186" s="9" t="s">
        <v>2136</v>
      </c>
      <c r="B186" s="9"/>
      <c r="C186" s="10" t="s">
        <v>5816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>
      <c r="A187" s="9" t="s">
        <v>3920</v>
      </c>
      <c r="B187" s="9"/>
      <c r="C187" s="10" t="s">
        <v>5674</v>
      </c>
      <c r="D187" s="10" t="s">
        <v>5675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>
      <c r="A188" s="9" t="s">
        <v>3944</v>
      </c>
      <c r="B188" s="9"/>
      <c r="C188" s="10" t="s">
        <v>5848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>
      <c r="A189" s="9" t="s">
        <v>3840</v>
      </c>
      <c r="B189" s="9"/>
      <c r="C189" s="10" t="s">
        <v>5553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>
      <c r="A190" s="9" t="s">
        <v>3954</v>
      </c>
      <c r="B190" s="9"/>
      <c r="C190" s="10" t="s">
        <v>5847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>
      <c r="A191" s="9" t="s">
        <v>5411</v>
      </c>
      <c r="B191" s="9"/>
      <c r="C191" s="10" t="s">
        <v>5588</v>
      </c>
      <c r="D191" s="10" t="s">
        <v>5589</v>
      </c>
      <c r="E191" s="10" t="s">
        <v>5859</v>
      </c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>
      <c r="A192" s="9" t="s">
        <v>5427</v>
      </c>
      <c r="B192" s="9"/>
      <c r="C192" s="10" t="s">
        <v>5769</v>
      </c>
      <c r="D192" s="10" t="s">
        <v>5770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>
      <c r="A193" s="9" t="s">
        <v>2199</v>
      </c>
      <c r="B193" s="9"/>
      <c r="C193" s="10" t="s">
        <v>5811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>
      <c r="A194" s="9" t="s">
        <v>2179</v>
      </c>
      <c r="B194" s="9"/>
      <c r="C194" s="10" t="s">
        <v>5815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>
      <c r="A195" s="9" t="s">
        <v>2089</v>
      </c>
      <c r="B195" s="9"/>
      <c r="C195" s="10" t="s">
        <v>5810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>
      <c r="A196" s="9" t="s">
        <v>5400</v>
      </c>
      <c r="B196" s="9"/>
      <c r="C196" s="10" t="s">
        <v>5590</v>
      </c>
      <c r="D196" s="10" t="s">
        <v>5591</v>
      </c>
      <c r="E196" s="10" t="s">
        <v>5599</v>
      </c>
      <c r="F196" s="10" t="s">
        <v>5600</v>
      </c>
      <c r="G196" s="10" t="s">
        <v>5601</v>
      </c>
      <c r="H196" s="10" t="s">
        <v>5602</v>
      </c>
      <c r="I196" s="10" t="s">
        <v>5603</v>
      </c>
      <c r="J196" s="10" t="s">
        <v>5791</v>
      </c>
      <c r="K196" s="10" t="s">
        <v>5792</v>
      </c>
      <c r="L196" s="10" t="s">
        <v>5793</v>
      </c>
      <c r="M196" s="10" t="s">
        <v>5794</v>
      </c>
      <c r="N196" s="10" t="s">
        <v>5795</v>
      </c>
      <c r="O196" s="10" t="s">
        <v>5812</v>
      </c>
      <c r="P196" s="10" t="s">
        <v>5813</v>
      </c>
      <c r="Q196" s="10" t="s">
        <v>5814</v>
      </c>
      <c r="R196" s="10" t="s">
        <v>5940</v>
      </c>
    </row>
    <row r="197" spans="1:18">
      <c r="A197" s="9" t="s">
        <v>4019</v>
      </c>
      <c r="B197" s="9"/>
      <c r="C197" s="10" t="s">
        <v>5639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>
      <c r="A198" s="9" t="s">
        <v>5401</v>
      </c>
      <c r="B198" s="9"/>
      <c r="C198" s="10" t="s">
        <v>5771</v>
      </c>
      <c r="D198" s="10" t="s">
        <v>5772</v>
      </c>
      <c r="E198" s="10" t="s">
        <v>5773</v>
      </c>
      <c r="F198" s="10" t="s">
        <v>5774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>
      <c r="A199" s="9" t="s">
        <v>4063</v>
      </c>
      <c r="B199" s="9"/>
      <c r="C199" s="10" t="s">
        <v>5554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>
      <c r="A200" s="9" t="s">
        <v>4075</v>
      </c>
      <c r="B200" s="9"/>
      <c r="C200" s="10" t="s">
        <v>5540</v>
      </c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>
      <c r="A201" s="9" t="s">
        <v>5434</v>
      </c>
      <c r="B201" s="9"/>
      <c r="C201" s="10" t="s">
        <v>5846</v>
      </c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>
      <c r="A202" s="9" t="s">
        <v>5413</v>
      </c>
      <c r="B202" s="9"/>
      <c r="C202" s="10" t="s">
        <v>5722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>
      <c r="A203" s="9" t="s">
        <v>4116</v>
      </c>
      <c r="B203" s="9"/>
      <c r="C203" s="10" t="s">
        <v>5638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>
      <c r="A204" s="9" t="s">
        <v>4125</v>
      </c>
      <c r="B204" s="9"/>
      <c r="C204" s="10" t="s">
        <v>5923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>
      <c r="A205" s="9" t="s">
        <v>5432</v>
      </c>
      <c r="B205" s="9"/>
      <c r="C205" s="10" t="s">
        <v>5775</v>
      </c>
      <c r="D205" s="10" t="s">
        <v>5776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>
      <c r="A206" s="9" t="s">
        <v>5394</v>
      </c>
      <c r="B206" s="9"/>
      <c r="C206" s="10" t="s">
        <v>5529</v>
      </c>
      <c r="D206" s="10" t="s">
        <v>5530</v>
      </c>
      <c r="E206" s="10" t="s">
        <v>5531</v>
      </c>
      <c r="F206" s="10" t="s">
        <v>5532</v>
      </c>
      <c r="G206" s="10" t="s">
        <v>5533</v>
      </c>
      <c r="H206" s="10" t="s">
        <v>5852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>
      <c r="A207" s="9" t="s">
        <v>4227</v>
      </c>
      <c r="B207" s="9"/>
      <c r="C207" s="10" t="s">
        <v>5724</v>
      </c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>
      <c r="A208" s="9" t="s">
        <v>5387</v>
      </c>
      <c r="B208" s="9"/>
      <c r="C208" s="10" t="s">
        <v>5668</v>
      </c>
      <c r="D208" s="10" t="s">
        <v>5669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>
      <c r="A209" s="9" t="s">
        <v>4240</v>
      </c>
      <c r="B209" s="9"/>
      <c r="C209" s="10" t="s">
        <v>5725</v>
      </c>
      <c r="D209" s="10" t="s">
        <v>5839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>
      <c r="A210" s="9" t="s">
        <v>4262</v>
      </c>
      <c r="B210" s="9"/>
      <c r="C210" s="10" t="s">
        <v>5777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>
      <c r="A211" s="9" t="s">
        <v>4273</v>
      </c>
      <c r="B211" s="9"/>
      <c r="C211" s="10" t="s">
        <v>5640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>
      <c r="A212" s="9" t="s">
        <v>4316</v>
      </c>
      <c r="B212" s="9"/>
      <c r="C212" s="10" t="s">
        <v>5957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>
      <c r="A213" s="9" t="s">
        <v>5453</v>
      </c>
      <c r="B213" s="9"/>
      <c r="C213" s="10" t="s">
        <v>5778</v>
      </c>
      <c r="D213" s="10" t="s">
        <v>5779</v>
      </c>
      <c r="E213" s="10" t="s">
        <v>5780</v>
      </c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>
      <c r="A214" s="9" t="s">
        <v>5430</v>
      </c>
      <c r="B214" s="9"/>
      <c r="C214" s="10" t="s">
        <v>5555</v>
      </c>
      <c r="D214" s="10" t="s">
        <v>5556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>
      <c r="A215" s="9" t="s">
        <v>4393</v>
      </c>
      <c r="B215" s="9"/>
      <c r="C215" s="10" t="s">
        <v>5845</v>
      </c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>
      <c r="A216" s="9" t="s">
        <v>5463</v>
      </c>
      <c r="B216" s="9"/>
      <c r="C216" s="10" t="s">
        <v>5948</v>
      </c>
      <c r="D216" s="10" t="s">
        <v>5949</v>
      </c>
      <c r="E216" s="10" t="s">
        <v>5950</v>
      </c>
      <c r="F216" s="10" t="s">
        <v>5951</v>
      </c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>
      <c r="A217" s="9" t="s">
        <v>4403</v>
      </c>
      <c r="B217" s="9"/>
      <c r="C217" s="10" t="s">
        <v>5703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>
      <c r="A218" s="9" t="s">
        <v>5455</v>
      </c>
      <c r="B218" s="9"/>
      <c r="C218" s="10" t="s">
        <v>5809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>
      <c r="A219" s="9" t="s">
        <v>4432</v>
      </c>
      <c r="B219" s="9"/>
      <c r="C219" s="10" t="s">
        <v>5910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>
      <c r="A220" s="9" t="s">
        <v>4446</v>
      </c>
      <c r="B220" s="9"/>
      <c r="C220" s="10" t="s">
        <v>5924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>
      <c r="A221" s="9" t="s">
        <v>4464</v>
      </c>
      <c r="B221" s="9"/>
      <c r="C221" s="10" t="s">
        <v>5641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>
      <c r="A222" s="9" t="s">
        <v>4499</v>
      </c>
      <c r="B222" s="9"/>
      <c r="C222" s="10" t="s">
        <v>5598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>
      <c r="A223" s="9" t="s">
        <v>5389</v>
      </c>
      <c r="B223" s="9"/>
      <c r="C223" s="10" t="s">
        <v>5787</v>
      </c>
      <c r="D223" s="10" t="s">
        <v>5788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>
      <c r="A224" s="9" t="s">
        <v>5386</v>
      </c>
      <c r="B224" s="9"/>
      <c r="C224" s="10" t="s">
        <v>5604</v>
      </c>
      <c r="D224" s="10" t="s">
        <v>5605</v>
      </c>
      <c r="E224" s="10" t="s">
        <v>5607</v>
      </c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>
      <c r="A225" s="9" t="s">
        <v>4559</v>
      </c>
      <c r="B225" s="9"/>
      <c r="C225" s="10" t="s">
        <v>5659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>
      <c r="A226" s="9" t="s">
        <v>5460</v>
      </c>
      <c r="B226" s="9"/>
      <c r="C226" s="10" t="s">
        <v>5925</v>
      </c>
      <c r="D226" s="10" t="s">
        <v>5926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>
      <c r="A227" s="9" t="s">
        <v>4630</v>
      </c>
      <c r="B227" s="9"/>
      <c r="C227" s="10" t="s">
        <v>5558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>
      <c r="A228" s="9" t="s">
        <v>2222</v>
      </c>
      <c r="B228" s="9"/>
      <c r="C228" s="10" t="s">
        <v>5805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>
      <c r="A229" s="9" t="s">
        <v>4661</v>
      </c>
      <c r="B229" s="9"/>
      <c r="C229" s="10" t="s">
        <v>5677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>
      <c r="A230" s="9" t="s">
        <v>4675</v>
      </c>
      <c r="B230" s="9"/>
      <c r="C230" s="10" t="s">
        <v>5644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>
      <c r="A231" s="9" t="s">
        <v>4702</v>
      </c>
      <c r="B231" s="9"/>
      <c r="C231" s="10" t="s">
        <v>5731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>
      <c r="A232" s="9" t="s">
        <v>159</v>
      </c>
      <c r="B232" s="9"/>
      <c r="C232" s="10" t="s">
        <v>5911</v>
      </c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>
      <c r="A233" s="9" t="s">
        <v>5464</v>
      </c>
      <c r="B233" s="9"/>
      <c r="C233" s="10" t="s">
        <v>5832</v>
      </c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>
      <c r="A234" s="9" t="s">
        <v>5446</v>
      </c>
      <c r="B234" s="9"/>
      <c r="C234" s="10" t="s">
        <v>5824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>
      <c r="A235" s="9" t="s">
        <v>4730</v>
      </c>
      <c r="B235" s="9"/>
      <c r="C235" s="10" t="s">
        <v>5541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>
      <c r="A236" s="9" t="s">
        <v>5399</v>
      </c>
      <c r="B236" s="9"/>
      <c r="C236" s="10" t="s">
        <v>5595</v>
      </c>
      <c r="D236" s="10" t="s">
        <v>5596</v>
      </c>
      <c r="E236" s="10" t="s">
        <v>5597</v>
      </c>
      <c r="F236" s="10" t="s">
        <v>5806</v>
      </c>
      <c r="G236" s="10" t="s">
        <v>5807</v>
      </c>
      <c r="H236" s="10" t="s">
        <v>5930</v>
      </c>
      <c r="I236" s="10" t="s">
        <v>5958</v>
      </c>
      <c r="J236" s="10" t="s">
        <v>5959</v>
      </c>
      <c r="K236" s="10" t="s">
        <v>5960</v>
      </c>
      <c r="L236" s="10" t="s">
        <v>5961</v>
      </c>
      <c r="M236" s="10" t="s">
        <v>5962</v>
      </c>
      <c r="N236" s="10" t="s">
        <v>5963</v>
      </c>
      <c r="O236" s="9"/>
      <c r="P236" s="9"/>
      <c r="Q236" s="9"/>
      <c r="R236" s="9"/>
    </row>
    <row r="237" spans="1:18">
      <c r="A237" s="9" t="s">
        <v>4609</v>
      </c>
      <c r="B237" s="9"/>
      <c r="C237" s="10" t="s">
        <v>5892</v>
      </c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>
      <c r="A238" s="9" t="s">
        <v>4752</v>
      </c>
      <c r="B238" s="9"/>
      <c r="C238" s="10" t="s">
        <v>5557</v>
      </c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>
      <c r="A239" s="9" t="s">
        <v>4620</v>
      </c>
      <c r="B239" s="9"/>
      <c r="C239" s="10" t="s">
        <v>5808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>
      <c r="A240" s="9" t="s">
        <v>4765</v>
      </c>
      <c r="B240" s="9"/>
      <c r="C240" s="10" t="s">
        <v>5559</v>
      </c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>
      <c r="A241" s="9" t="s">
        <v>5406</v>
      </c>
      <c r="B241" s="9"/>
      <c r="C241" s="10" t="s">
        <v>5931</v>
      </c>
      <c r="D241" s="10" t="s">
        <v>5932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>
      <c r="A242" s="9" t="s">
        <v>4777</v>
      </c>
      <c r="B242" s="9"/>
      <c r="C242" s="10" t="s">
        <v>5542</v>
      </c>
      <c r="D242" s="10" t="s">
        <v>5543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>
      <c r="A243" s="9" t="s">
        <v>5396</v>
      </c>
      <c r="B243" s="9"/>
      <c r="C243" s="10" t="s">
        <v>5592</v>
      </c>
      <c r="D243" s="10" t="s">
        <v>5593</v>
      </c>
      <c r="E243" s="10" t="s">
        <v>5594</v>
      </c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>
      <c r="A244" s="9" t="s">
        <v>4799</v>
      </c>
      <c r="B244" s="9"/>
      <c r="C244" s="10" t="s">
        <v>5645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>
      <c r="A245" s="9" t="s">
        <v>5436</v>
      </c>
      <c r="B245" s="9"/>
      <c r="C245" s="10" t="s">
        <v>5804</v>
      </c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>
      <c r="A246" s="9" t="s">
        <v>5424</v>
      </c>
      <c r="B246" s="9"/>
      <c r="C246" s="10" t="s">
        <v>5953</v>
      </c>
      <c r="D246" s="10" t="s">
        <v>5954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>
      <c r="A247" s="9" t="s">
        <v>4998</v>
      </c>
      <c r="B247" s="9"/>
      <c r="C247" s="10" t="s">
        <v>5732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>
      <c r="A248" s="9" t="s">
        <v>4986</v>
      </c>
      <c r="B248" s="9"/>
      <c r="C248" s="10" t="s">
        <v>5643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>
      <c r="A249" s="9" t="s">
        <v>5059</v>
      </c>
      <c r="B249" s="9"/>
      <c r="C249" s="10" t="s">
        <v>5927</v>
      </c>
      <c r="D249" s="10" t="s">
        <v>5928</v>
      </c>
      <c r="E249" s="10" t="s">
        <v>5929</v>
      </c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>
      <c r="A250" s="9" t="s">
        <v>5011</v>
      </c>
      <c r="B250" s="9"/>
      <c r="C250" s="10" t="s">
        <v>5781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>
      <c r="A251" s="9" t="s">
        <v>5461</v>
      </c>
      <c r="B251" s="9"/>
      <c r="C251" s="10" t="s">
        <v>5964</v>
      </c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>
      <c r="A252" s="9" t="s">
        <v>5457</v>
      </c>
      <c r="B252" s="9"/>
      <c r="C252" s="10" t="s">
        <v>5844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>
      <c r="A253" s="9" t="s">
        <v>4973</v>
      </c>
      <c r="B253" s="9"/>
      <c r="C253" s="10" t="s">
        <v>5817</v>
      </c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>
      <c r="A254" s="9" t="s">
        <v>5098</v>
      </c>
      <c r="B254" s="9"/>
      <c r="C254" s="10" t="s">
        <v>5660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>
      <c r="A255" s="9" t="s">
        <v>5124</v>
      </c>
      <c r="B255" s="9"/>
      <c r="C255" s="10" t="s">
        <v>5646</v>
      </c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>
      <c r="A256" s="9" t="s">
        <v>5110</v>
      </c>
      <c r="B256" s="9"/>
      <c r="C256" s="10" t="s">
        <v>5647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>
      <c r="A257" s="9" t="s">
        <v>5404</v>
      </c>
      <c r="B257" s="9"/>
      <c r="C257" s="10" t="s">
        <v>5539</v>
      </c>
      <c r="D257" s="10" t="s">
        <v>5829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>
      <c r="A258" s="9" t="s">
        <v>5152</v>
      </c>
      <c r="B258" s="9"/>
      <c r="C258" s="10" t="s">
        <v>5629</v>
      </c>
      <c r="D258" s="10" t="s">
        <v>5630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>
      <c r="A259" s="9" t="s">
        <v>5162</v>
      </c>
      <c r="B259" s="9"/>
      <c r="C259" s="10" t="s">
        <v>5877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>
      <c r="A260" s="9" t="s">
        <v>5176</v>
      </c>
      <c r="B260" s="9"/>
      <c r="C260" s="10" t="s">
        <v>5738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>
      <c r="A261" s="9" t="s">
        <v>5187</v>
      </c>
      <c r="B261" s="9"/>
      <c r="C261" s="10" t="s">
        <v>5730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>
      <c r="A262" s="9" t="s">
        <v>5201</v>
      </c>
      <c r="B262" s="9"/>
      <c r="C262" s="10" t="s">
        <v>5733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>
      <c r="A263" s="9" t="s">
        <v>5215</v>
      </c>
      <c r="B263" s="9"/>
      <c r="C263" s="10" t="s">
        <v>5734</v>
      </c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>
      <c r="A264" s="9" t="s">
        <v>5456</v>
      </c>
      <c r="B264" s="9"/>
      <c r="C264" s="10" t="s">
        <v>5835</v>
      </c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>
      <c r="A265" s="9" t="s">
        <v>5247</v>
      </c>
      <c r="B265" s="9"/>
      <c r="C265" s="10" t="s">
        <v>5735</v>
      </c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>
      <c r="A266" s="9" t="s">
        <v>5449</v>
      </c>
      <c r="B266" s="9"/>
      <c r="C266" s="10" t="s">
        <v>5560</v>
      </c>
      <c r="D266" s="10" t="s">
        <v>5561</v>
      </c>
      <c r="E266" s="10" t="s">
        <v>5562</v>
      </c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>
      <c r="A267" s="9" t="s">
        <v>5260</v>
      </c>
      <c r="B267" s="9"/>
      <c r="C267" s="10" t="s">
        <v>5563</v>
      </c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>
      <c r="A268" s="9" t="s">
        <v>5344</v>
      </c>
      <c r="B268" s="9"/>
      <c r="C268" s="10" t="s">
        <v>5830</v>
      </c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>
      <c r="A269" s="9" t="s">
        <v>5408</v>
      </c>
      <c r="B269" s="9"/>
      <c r="C269" s="10" t="s">
        <v>5662</v>
      </c>
      <c r="D269" s="10" t="s">
        <v>5663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>
      <c r="A270" s="9" t="s">
        <v>5300</v>
      </c>
      <c r="B270" s="9"/>
      <c r="C270" s="10" t="s">
        <v>5802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>
      <c r="A271" s="9" t="s">
        <v>5310</v>
      </c>
      <c r="B271" s="9"/>
      <c r="C271" s="10" t="s">
        <v>5915</v>
      </c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>
      <c r="A272" s="9" t="s">
        <v>5320</v>
      </c>
      <c r="B272" s="9"/>
      <c r="C272" s="10" t="s">
        <v>5803</v>
      </c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>
      <c r="A273" s="9" t="s">
        <v>5331</v>
      </c>
      <c r="B273" s="9"/>
      <c r="C273" s="10" t="s">
        <v>5736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>
      <c r="A274" s="19" t="s">
        <v>5968</v>
      </c>
      <c r="C274" s="20" t="s">
        <v>5977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66A1-1A07-4F77-835D-9FD16DEE6ED4}">
  <sheetPr codeName="Feuil10"/>
  <dimension ref="A1:O276"/>
  <sheetViews>
    <sheetView topLeftCell="B1" workbookViewId="0">
      <pane ySplit="1" topLeftCell="A105" activePane="bottomLeft" state="frozen"/>
      <selection activeCell="C5" sqref="C5"/>
      <selection pane="bottomLeft" activeCell="C5" sqref="C5"/>
    </sheetView>
  </sheetViews>
  <sheetFormatPr baseColWidth="10" defaultRowHeight="15"/>
  <cols>
    <col min="1" max="1" width="23.5703125" bestFit="1" customWidth="1"/>
    <col min="2" max="2" width="5" customWidth="1"/>
    <col min="3" max="6" width="18.7109375" customWidth="1"/>
    <col min="7" max="13" width="9.7109375" customWidth="1"/>
    <col min="14" max="14" width="6.7109375" customWidth="1"/>
    <col min="15" max="398" width="9.7109375" customWidth="1"/>
  </cols>
  <sheetData>
    <row r="1" spans="1:15">
      <c r="A1" s="9" t="s">
        <v>5385</v>
      </c>
      <c r="B1" s="9"/>
      <c r="C1" s="9" t="s">
        <v>7647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9" t="s">
        <v>29</v>
      </c>
      <c r="B2" s="9"/>
      <c r="C2" s="9" t="s">
        <v>7497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>
      <c r="A3" s="9" t="s">
        <v>43</v>
      </c>
      <c r="B3" s="9"/>
      <c r="C3" s="9" t="s">
        <v>7285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>
      <c r="A4" s="9" t="s">
        <v>63</v>
      </c>
      <c r="B4" s="9"/>
      <c r="C4" s="9" t="s">
        <v>7379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>
      <c r="A5" s="9" t="s">
        <v>5425</v>
      </c>
      <c r="B5" s="9"/>
      <c r="C5" s="9" t="s">
        <v>7376</v>
      </c>
      <c r="D5" s="9" t="s">
        <v>7378</v>
      </c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>
      <c r="A6" s="9" t="s">
        <v>90</v>
      </c>
      <c r="B6" s="9"/>
      <c r="C6" s="9" t="s">
        <v>7280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 t="s">
        <v>112</v>
      </c>
      <c r="B7" s="9"/>
      <c r="C7" s="9" t="s">
        <v>7382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 t="s">
        <v>5421</v>
      </c>
      <c r="B8" s="9"/>
      <c r="C8" s="9" t="s">
        <v>7383</v>
      </c>
      <c r="D8" s="9" t="s">
        <v>7606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 t="s">
        <v>146</v>
      </c>
      <c r="B9" s="9"/>
      <c r="C9" s="9" t="s">
        <v>7402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 t="s">
        <v>170</v>
      </c>
      <c r="B10" s="9"/>
      <c r="C10" s="9" t="s">
        <v>7387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 t="s">
        <v>5418</v>
      </c>
      <c r="B11" s="9"/>
      <c r="C11" s="9" t="s">
        <v>7323</v>
      </c>
      <c r="D11" s="9" t="s">
        <v>7363</v>
      </c>
      <c r="E11" s="9" t="s">
        <v>7404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 t="s">
        <v>306</v>
      </c>
      <c r="B12" s="9"/>
      <c r="C12" s="9" t="s">
        <v>7389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 t="s">
        <v>5417</v>
      </c>
      <c r="B13" s="9"/>
      <c r="C13" s="9" t="s">
        <v>7511</v>
      </c>
      <c r="D13" s="9" t="s">
        <v>7512</v>
      </c>
      <c r="E13" s="9" t="s">
        <v>7619</v>
      </c>
      <c r="F13" s="9" t="s">
        <v>7640</v>
      </c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 t="s">
        <v>363</v>
      </c>
      <c r="B14" s="9"/>
      <c r="C14" s="9" t="s">
        <v>7391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 t="s">
        <v>375</v>
      </c>
      <c r="B15" s="9"/>
      <c r="C15" s="9" t="s">
        <v>7472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 t="s">
        <v>5442</v>
      </c>
      <c r="B16" s="9"/>
      <c r="C16" s="9" t="s">
        <v>7545</v>
      </c>
      <c r="D16" s="9" t="s">
        <v>7546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 t="s">
        <v>391</v>
      </c>
      <c r="B17" s="9"/>
      <c r="C17" s="9" t="s">
        <v>7394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 t="s">
        <v>404</v>
      </c>
      <c r="B18" s="9"/>
      <c r="C18" s="9" t="s">
        <v>7377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>
      <c r="A19" s="9" t="s">
        <v>432</v>
      </c>
      <c r="B19" s="9"/>
      <c r="C19" s="9" t="s">
        <v>7401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9" t="s">
        <v>445</v>
      </c>
      <c r="B20" s="9"/>
      <c r="C20" s="9" t="s">
        <v>7397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A21" s="9" t="s">
        <v>5407</v>
      </c>
      <c r="B21" s="9"/>
      <c r="C21" s="9" t="s">
        <v>7547</v>
      </c>
      <c r="D21" s="9" t="s">
        <v>7548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>
      <c r="A22" s="9" t="s">
        <v>5467</v>
      </c>
      <c r="B22" s="9"/>
      <c r="C22" s="9" t="s">
        <v>7529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>
      <c r="A23" s="9" t="s">
        <v>513</v>
      </c>
      <c r="B23" s="9"/>
      <c r="C23" s="9" t="s">
        <v>7529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9" t="s">
        <v>535</v>
      </c>
      <c r="B24" s="9"/>
      <c r="C24" s="9" t="s">
        <v>7388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>
      <c r="A25" s="9" t="s">
        <v>552</v>
      </c>
      <c r="B25" s="9"/>
      <c r="C25" s="9" t="s">
        <v>7390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>
      <c r="A26" s="9" t="s">
        <v>5405</v>
      </c>
      <c r="B26" s="9"/>
      <c r="C26" s="9" t="s">
        <v>7281</v>
      </c>
      <c r="D26" s="9" t="s">
        <v>7293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9" t="s">
        <v>565</v>
      </c>
      <c r="B27" s="9"/>
      <c r="C27" s="9" t="s">
        <v>7381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9" t="s">
        <v>581</v>
      </c>
      <c r="B28" s="9"/>
      <c r="C28" s="9" t="s">
        <v>7636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9" t="s">
        <v>596</v>
      </c>
      <c r="B29" s="9"/>
      <c r="C29" s="9" t="s">
        <v>7598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9" t="s">
        <v>621</v>
      </c>
      <c r="B30" s="9"/>
      <c r="C30" s="9" t="s">
        <v>7392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>
      <c r="A31" s="9" t="s">
        <v>634</v>
      </c>
      <c r="B31" s="9"/>
      <c r="C31" s="9" t="s">
        <v>7642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>
      <c r="A32" s="9" t="s">
        <v>609</v>
      </c>
      <c r="B32" s="9"/>
      <c r="C32" s="9" t="s">
        <v>7595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>
      <c r="A33" s="9" t="s">
        <v>711</v>
      </c>
      <c r="B33" s="9"/>
      <c r="C33" s="9" t="s">
        <v>7393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>
      <c r="A34" s="9" t="s">
        <v>647</v>
      </c>
      <c r="B34" s="9"/>
      <c r="C34" s="9" t="s">
        <v>7400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>
      <c r="A35" s="9" t="s">
        <v>774</v>
      </c>
      <c r="B35" s="9"/>
      <c r="C35" s="9" t="s">
        <v>7399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>
      <c r="A36" s="9" t="s">
        <v>661</v>
      </c>
      <c r="B36" s="9"/>
      <c r="C36" s="9" t="s">
        <v>7396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>
      <c r="A37" s="9" t="s">
        <v>675</v>
      </c>
      <c r="B37" s="9"/>
      <c r="C37" s="9" t="s">
        <v>7633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>
      <c r="A38" s="9" t="s">
        <v>698</v>
      </c>
      <c r="B38" s="9"/>
      <c r="C38" s="9" t="s">
        <v>7386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>
      <c r="A39" s="9" t="s">
        <v>689</v>
      </c>
      <c r="B39" s="9"/>
      <c r="C39" s="9" t="s">
        <v>7549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>
      <c r="A40" s="9" t="s">
        <v>5415</v>
      </c>
      <c r="B40" s="9"/>
      <c r="C40" s="9" t="s">
        <v>7594</v>
      </c>
      <c r="D40" s="9" t="s">
        <v>7616</v>
      </c>
      <c r="E40" s="9" t="s">
        <v>7622</v>
      </c>
      <c r="F40" s="9" t="s">
        <v>7643</v>
      </c>
      <c r="G40" s="9" t="s">
        <v>7645</v>
      </c>
      <c r="H40" s="9"/>
      <c r="I40" s="9"/>
      <c r="J40" s="9"/>
      <c r="K40" s="9"/>
      <c r="L40" s="9"/>
      <c r="M40" s="9"/>
      <c r="N40" s="9"/>
      <c r="O40" s="9"/>
    </row>
    <row r="41" spans="1:15">
      <c r="A41" s="9" t="s">
        <v>760</v>
      </c>
      <c r="B41" s="9"/>
      <c r="C41" s="9" t="s">
        <v>7398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>
      <c r="A42" s="9" t="s">
        <v>787</v>
      </c>
      <c r="B42" s="9"/>
      <c r="C42" s="9" t="s">
        <v>7403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>
      <c r="A43" s="9" t="s">
        <v>829</v>
      </c>
      <c r="B43" s="9"/>
      <c r="C43" s="9" t="s">
        <v>7301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>
      <c r="A44" s="9" t="s">
        <v>799</v>
      </c>
      <c r="B44" s="9"/>
      <c r="C44" s="9" t="s">
        <v>7349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>
      <c r="A45" s="9" t="s">
        <v>5465</v>
      </c>
      <c r="B45" s="9"/>
      <c r="C45" s="9" t="s">
        <v>7513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>
      <c r="A46" s="9" t="s">
        <v>856</v>
      </c>
      <c r="B46" s="9"/>
      <c r="C46" s="9" t="s">
        <v>7411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>
      <c r="A47" s="9" t="s">
        <v>868</v>
      </c>
      <c r="B47" s="9"/>
      <c r="C47" s="9" t="s">
        <v>7412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>
      <c r="A48" s="9" t="s">
        <v>5437</v>
      </c>
      <c r="B48" s="9"/>
      <c r="C48" s="9" t="s">
        <v>7519</v>
      </c>
      <c r="D48" s="9" t="s">
        <v>7637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>
      <c r="A49" s="9" t="s">
        <v>920</v>
      </c>
      <c r="B49" s="9"/>
      <c r="C49" s="9" t="s">
        <v>7575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>
      <c r="A50" s="9" t="s">
        <v>935</v>
      </c>
      <c r="B50" s="9"/>
      <c r="C50" s="9" t="s">
        <v>7333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>
      <c r="A51" s="9" t="s">
        <v>807</v>
      </c>
      <c r="B51" s="9"/>
      <c r="C51" s="9" t="s">
        <v>7364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>
      <c r="A52" s="9" t="s">
        <v>5388</v>
      </c>
      <c r="B52" s="9"/>
      <c r="C52" s="9" t="s">
        <v>7254</v>
      </c>
      <c r="D52" s="9" t="s">
        <v>7255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>
      <c r="A53" s="9" t="s">
        <v>947</v>
      </c>
      <c r="B53" s="9"/>
      <c r="C53" s="9" t="s">
        <v>7409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>
      <c r="A54" s="9" t="s">
        <v>1123</v>
      </c>
      <c r="B54" s="9"/>
      <c r="C54" s="9" t="s">
        <v>7406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>
      <c r="A55" s="9" t="s">
        <v>1136</v>
      </c>
      <c r="B55" s="9"/>
      <c r="C55" s="9" t="s">
        <v>7408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>
      <c r="A56" s="9" t="s">
        <v>5402</v>
      </c>
      <c r="B56" s="9"/>
      <c r="C56" s="9" t="s">
        <v>7266</v>
      </c>
      <c r="D56" s="9" t="s">
        <v>7268</v>
      </c>
      <c r="E56" s="9" t="s">
        <v>7269</v>
      </c>
      <c r="F56" s="9" t="s">
        <v>7347</v>
      </c>
      <c r="G56" s="9" t="s">
        <v>7355</v>
      </c>
      <c r="H56" s="9" t="s">
        <v>7365</v>
      </c>
      <c r="I56" s="9" t="s">
        <v>7366</v>
      </c>
      <c r="J56" s="9" t="s">
        <v>7367</v>
      </c>
      <c r="K56" s="9" t="s">
        <v>7368</v>
      </c>
      <c r="L56" s="9" t="s">
        <v>7369</v>
      </c>
      <c r="M56" s="9" t="s">
        <v>7370</v>
      </c>
      <c r="N56" s="9" t="s">
        <v>7375</v>
      </c>
      <c r="O56" s="9" t="s">
        <v>7419</v>
      </c>
    </row>
    <row r="57" spans="1:15">
      <c r="A57" s="9" t="s">
        <v>5403</v>
      </c>
      <c r="B57" s="9"/>
      <c r="C57" s="9" t="s">
        <v>7414</v>
      </c>
      <c r="D57" s="9" t="s">
        <v>7599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>
      <c r="A58" s="9" t="s">
        <v>5462</v>
      </c>
      <c r="B58" s="9"/>
      <c r="C58" s="9" t="s">
        <v>7572</v>
      </c>
      <c r="D58" s="9" t="s">
        <v>7577</v>
      </c>
      <c r="E58" s="9" t="s">
        <v>7578</v>
      </c>
      <c r="F58" s="9" t="s">
        <v>7579</v>
      </c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9" t="s">
        <v>1180</v>
      </c>
      <c r="B59" s="9"/>
      <c r="C59" s="9" t="s">
        <v>7482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9" t="s">
        <v>5458</v>
      </c>
      <c r="B60" s="9"/>
      <c r="C60" s="9" t="s">
        <v>7574</v>
      </c>
      <c r="D60" s="9" t="s">
        <v>7583</v>
      </c>
      <c r="E60" s="9" t="s">
        <v>7586</v>
      </c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>
      <c r="A61" s="9" t="s">
        <v>1193</v>
      </c>
      <c r="B61" s="9"/>
      <c r="C61" s="9" t="s">
        <v>7413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>
      <c r="A62" s="9" t="s">
        <v>2877</v>
      </c>
      <c r="B62" s="9"/>
      <c r="C62" s="9" t="s">
        <v>7448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>
      <c r="A63" s="9" t="s">
        <v>5410</v>
      </c>
      <c r="B63" s="9"/>
      <c r="C63" s="9" t="s">
        <v>7252</v>
      </c>
      <c r="D63" s="9" t="s">
        <v>7407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9" t="s">
        <v>844</v>
      </c>
      <c r="B64" s="9"/>
      <c r="C64" s="9" t="s">
        <v>7638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9" t="s">
        <v>2773</v>
      </c>
      <c r="B65" s="9"/>
      <c r="C65" s="9" t="s">
        <v>7601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9" t="s">
        <v>5438</v>
      </c>
      <c r="B66" s="9"/>
      <c r="C66" s="9" t="s">
        <v>7523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 t="s">
        <v>1298</v>
      </c>
      <c r="B67" s="9"/>
      <c r="C67" s="9" t="s">
        <v>7405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 t="s">
        <v>1312</v>
      </c>
      <c r="B68" s="9"/>
      <c r="C68" s="9" t="s">
        <v>7416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9" t="s">
        <v>5412</v>
      </c>
      <c r="B69" s="9"/>
      <c r="C69" s="9" t="s">
        <v>7322</v>
      </c>
      <c r="D69" s="9" t="s">
        <v>7327</v>
      </c>
      <c r="E69" s="9" t="s">
        <v>7334</v>
      </c>
      <c r="F69" s="9" t="s">
        <v>7335</v>
      </c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9" t="s">
        <v>1325</v>
      </c>
      <c r="B70" s="9"/>
      <c r="C70" s="9" t="s">
        <v>7258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 t="s">
        <v>184</v>
      </c>
      <c r="B71" s="9"/>
      <c r="C71" s="9" t="s">
        <v>7380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 t="s">
        <v>1339</v>
      </c>
      <c r="B72" s="9"/>
      <c r="C72" s="9" t="s">
        <v>7483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9" t="s">
        <v>1350</v>
      </c>
      <c r="B73" s="9"/>
      <c r="C73" s="9" t="s">
        <v>7244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9" t="s">
        <v>1373</v>
      </c>
      <c r="B74" s="9"/>
      <c r="C74" s="9" t="s">
        <v>7265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9" t="s">
        <v>1388</v>
      </c>
      <c r="B75" s="9"/>
      <c r="C75" s="9" t="s">
        <v>7561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 t="s">
        <v>1402</v>
      </c>
      <c r="B76" s="9"/>
      <c r="C76" s="9" t="s">
        <v>7604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 t="s">
        <v>1755</v>
      </c>
      <c r="B77" s="9"/>
      <c r="C77" s="9" t="s">
        <v>7308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 t="s">
        <v>4512</v>
      </c>
      <c r="B78" s="9"/>
      <c r="C78" s="9" t="s">
        <v>7455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 t="s">
        <v>2113</v>
      </c>
      <c r="B79" s="9"/>
      <c r="C79" s="9" t="s">
        <v>7287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 t="s">
        <v>5392</v>
      </c>
      <c r="B80" s="9"/>
      <c r="C80" s="9" t="s">
        <v>7306</v>
      </c>
      <c r="D80" s="9" t="s">
        <v>7315</v>
      </c>
      <c r="E80" s="9" t="s">
        <v>7410</v>
      </c>
      <c r="F80" s="9" t="s">
        <v>7515</v>
      </c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 t="s">
        <v>5419</v>
      </c>
      <c r="B81" s="9"/>
      <c r="C81" s="9" t="s">
        <v>7325</v>
      </c>
      <c r="D81" s="9" t="s">
        <v>7607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 t="s">
        <v>5439</v>
      </c>
      <c r="B82" s="9"/>
      <c r="C82" s="9" t="s">
        <v>7524</v>
      </c>
      <c r="D82" s="9" t="s">
        <v>7525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 t="s">
        <v>1513</v>
      </c>
      <c r="B83" s="9"/>
      <c r="C83" s="9" t="s">
        <v>7630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 t="s">
        <v>1525</v>
      </c>
      <c r="B84" s="9"/>
      <c r="C84" s="9" t="s">
        <v>7247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 t="s">
        <v>2156</v>
      </c>
      <c r="B85" s="9"/>
      <c r="C85" s="9" t="s">
        <v>7354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 t="s">
        <v>1535</v>
      </c>
      <c r="B86" s="9"/>
      <c r="C86" s="9" t="s">
        <v>7634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 t="s">
        <v>5444</v>
      </c>
      <c r="B87" s="9"/>
      <c r="C87" s="9" t="s">
        <v>7550</v>
      </c>
      <c r="D87" s="9" t="s">
        <v>7552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 t="s">
        <v>5409</v>
      </c>
      <c r="B88" s="9"/>
      <c r="C88" s="9" t="s">
        <v>7291</v>
      </c>
      <c r="D88" s="9" t="s">
        <v>7303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 t="s">
        <v>1606</v>
      </c>
      <c r="B89" s="9"/>
      <c r="C89" s="9" t="s">
        <v>7534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 t="s">
        <v>1622</v>
      </c>
      <c r="B90" s="9"/>
      <c r="C90" s="9" t="s">
        <v>7373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 t="s">
        <v>5390</v>
      </c>
      <c r="B91" s="9"/>
      <c r="C91" s="9" t="s">
        <v>7248</v>
      </c>
      <c r="D91" s="9" t="s">
        <v>7249</v>
      </c>
      <c r="E91" s="9" t="s">
        <v>7613</v>
      </c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 t="s">
        <v>5447</v>
      </c>
      <c r="B92" s="9"/>
      <c r="C92" s="9" t="s">
        <v>7532</v>
      </c>
      <c r="D92" s="9" t="s">
        <v>7533</v>
      </c>
      <c r="E92" s="9" t="s">
        <v>7535</v>
      </c>
      <c r="F92" s="9" t="s">
        <v>7536</v>
      </c>
      <c r="G92" s="9" t="s">
        <v>7567</v>
      </c>
      <c r="H92" s="9"/>
      <c r="I92" s="9"/>
      <c r="J92" s="9"/>
      <c r="K92" s="9"/>
      <c r="L92" s="9"/>
      <c r="M92" s="9"/>
      <c r="N92" s="9"/>
      <c r="O92" s="9"/>
    </row>
    <row r="93" spans="1:15">
      <c r="A93" s="9" t="s">
        <v>5414</v>
      </c>
      <c r="B93" s="9"/>
      <c r="C93" s="9" t="s">
        <v>7326</v>
      </c>
      <c r="D93" s="9" t="s">
        <v>7328</v>
      </c>
      <c r="E93" s="9" t="s">
        <v>7631</v>
      </c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 t="s">
        <v>1696</v>
      </c>
      <c r="B94" s="9"/>
      <c r="C94" s="9" t="s">
        <v>7330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 t="s">
        <v>1742</v>
      </c>
      <c r="B95" s="9"/>
      <c r="C95" s="9" t="s">
        <v>7304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 t="s">
        <v>1770</v>
      </c>
      <c r="B96" s="9"/>
      <c r="C96" s="9" t="s">
        <v>7481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 t="s">
        <v>5416</v>
      </c>
      <c r="B97" s="9"/>
      <c r="C97" s="9" t="s">
        <v>7305</v>
      </c>
      <c r="D97" s="9" t="s">
        <v>7309</v>
      </c>
      <c r="E97" s="9" t="s">
        <v>7310</v>
      </c>
      <c r="F97" s="9" t="s">
        <v>7311</v>
      </c>
      <c r="G97" s="9" t="s">
        <v>7314</v>
      </c>
      <c r="H97" s="9" t="s">
        <v>7576</v>
      </c>
      <c r="I97" s="9" t="s">
        <v>7589</v>
      </c>
      <c r="J97" s="9"/>
      <c r="K97" s="9"/>
      <c r="L97" s="9"/>
      <c r="M97" s="9"/>
      <c r="N97" s="9"/>
      <c r="O97" s="9"/>
    </row>
    <row r="98" spans="1:15">
      <c r="A98" s="9" t="s">
        <v>5391</v>
      </c>
      <c r="B98" s="9"/>
      <c r="C98" s="9" t="s">
        <v>7590</v>
      </c>
      <c r="D98" s="9" t="s">
        <v>7591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>
      <c r="A99" s="9" t="s">
        <v>1862</v>
      </c>
      <c r="B99" s="9"/>
      <c r="C99" s="9" t="s">
        <v>7316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>
      <c r="A100" s="9" t="s">
        <v>1874</v>
      </c>
      <c r="B100" s="9"/>
      <c r="C100" s="9" t="s">
        <v>7279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>
      <c r="A101" s="9" t="s">
        <v>5450</v>
      </c>
      <c r="B101" s="9"/>
      <c r="C101" s="9" t="s">
        <v>7339</v>
      </c>
      <c r="D101" s="9" t="s">
        <v>7459</v>
      </c>
      <c r="E101" s="9" t="s">
        <v>7528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>
      <c r="A102" s="9" t="s">
        <v>5466</v>
      </c>
      <c r="B102" s="9"/>
      <c r="C102" s="9" t="s">
        <v>7484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>
      <c r="A103" s="9" t="s">
        <v>1932</v>
      </c>
      <c r="B103" s="9"/>
      <c r="C103" s="9" t="s">
        <v>7358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>
      <c r="A104" s="9" t="s">
        <v>1954</v>
      </c>
      <c r="B104" s="9"/>
      <c r="C104" s="9" t="s">
        <v>7485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>
      <c r="A105" s="9" t="s">
        <v>1967</v>
      </c>
      <c r="B105" s="9"/>
      <c r="C105" s="9" t="s">
        <v>7352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>
      <c r="A106" s="9" t="s">
        <v>1981</v>
      </c>
      <c r="B106" s="9"/>
      <c r="C106" s="9" t="s">
        <v>7486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>
      <c r="A107" s="9" t="s">
        <v>1993</v>
      </c>
      <c r="B107" s="9"/>
      <c r="C107" s="9" t="s">
        <v>7346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>
      <c r="A108" s="9" t="s">
        <v>5395</v>
      </c>
      <c r="B108" s="9"/>
      <c r="C108" s="9" t="s">
        <v>7245</v>
      </c>
      <c r="D108" s="9" t="s">
        <v>7331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>
      <c r="A109" s="9" t="s">
        <v>2030</v>
      </c>
      <c r="B109" s="9"/>
      <c r="C109" s="9" t="s">
        <v>7639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5">
      <c r="A110" s="9" t="s">
        <v>2042</v>
      </c>
      <c r="B110" s="9"/>
      <c r="C110" s="9" t="s">
        <v>7461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>
      <c r="A111" s="9" t="s">
        <v>3325</v>
      </c>
      <c r="B111" s="9"/>
      <c r="C111" s="9" t="s">
        <v>7600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>
      <c r="A112" s="9" t="s">
        <v>2057</v>
      </c>
      <c r="B112" s="9"/>
      <c r="C112" s="9" t="s">
        <v>7320</v>
      </c>
      <c r="D112" s="9" t="s">
        <v>7361</v>
      </c>
      <c r="E112" s="9" t="s">
        <v>7415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5">
      <c r="A113" s="9" t="s">
        <v>2259</v>
      </c>
      <c r="B113" s="9"/>
      <c r="C113" s="9" t="s">
        <v>7618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5">
      <c r="A114" s="9" t="s">
        <v>2245</v>
      </c>
      <c r="B114" s="9"/>
      <c r="C114" s="9" t="s">
        <v>7420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5">
      <c r="A115" s="9" t="s">
        <v>4572</v>
      </c>
      <c r="B115" s="9"/>
      <c r="C115" s="9" t="s">
        <v>7446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5">
      <c r="A116" s="9" t="s">
        <v>3396</v>
      </c>
      <c r="B116" s="9"/>
      <c r="C116" s="9" t="s">
        <v>7278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5">
      <c r="A117" s="9" t="s">
        <v>2309</v>
      </c>
      <c r="B117" s="9"/>
      <c r="C117" s="9" t="s">
        <v>7359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>
      <c r="A118" s="9" t="s">
        <v>233</v>
      </c>
      <c r="B118" s="9"/>
      <c r="C118" s="9" t="s">
        <v>7562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5">
      <c r="A119" s="9" t="s">
        <v>5451</v>
      </c>
      <c r="B119" s="9"/>
      <c r="C119" s="9" t="s">
        <v>7417</v>
      </c>
      <c r="D119" s="9" t="s">
        <v>7620</v>
      </c>
      <c r="E119" s="9" t="s">
        <v>7621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5">
      <c r="A120" s="9" t="s">
        <v>5426</v>
      </c>
      <c r="B120" s="9"/>
      <c r="C120" s="9" t="s">
        <v>7357</v>
      </c>
      <c r="D120" s="9" t="s">
        <v>7360</v>
      </c>
      <c r="E120" s="9" t="s">
        <v>7555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5">
      <c r="A121" s="9" t="s">
        <v>2347</v>
      </c>
      <c r="B121" s="9"/>
      <c r="C121" s="9" t="s">
        <v>7518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1:15">
      <c r="A122" s="9" t="s">
        <v>2357</v>
      </c>
      <c r="B122" s="9"/>
      <c r="C122" s="9" t="s">
        <v>7257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1:15">
      <c r="A123" s="9" t="s">
        <v>5423</v>
      </c>
      <c r="B123" s="9"/>
      <c r="C123" s="9" t="s">
        <v>7348</v>
      </c>
      <c r="D123" s="9" t="s">
        <v>7596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1:15">
      <c r="A124" s="9" t="s">
        <v>2392</v>
      </c>
      <c r="B124" s="9"/>
      <c r="C124" s="9" t="s">
        <v>7539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1:15">
      <c r="A125" s="9" t="s">
        <v>5435</v>
      </c>
      <c r="B125" s="9"/>
      <c r="C125" s="9" t="s">
        <v>7516</v>
      </c>
      <c r="D125" s="9" t="s">
        <v>7517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5">
      <c r="A126" s="9" t="s">
        <v>2558</v>
      </c>
      <c r="B126" s="9"/>
      <c r="C126" s="9" t="s">
        <v>7641</v>
      </c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1:15">
      <c r="A127" s="9" t="s">
        <v>5428</v>
      </c>
      <c r="B127" s="9"/>
      <c r="C127" s="9" t="s">
        <v>7372</v>
      </c>
      <c r="D127" s="9" t="s">
        <v>7374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1:15">
      <c r="A128" s="9" t="s">
        <v>2601</v>
      </c>
      <c r="B128" s="9"/>
      <c r="C128" s="9" t="s">
        <v>7605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>
      <c r="A129" s="9" t="s">
        <v>2614</v>
      </c>
      <c r="B129" s="9"/>
      <c r="C129" s="9" t="s">
        <v>7418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1:15">
      <c r="A130" s="9" t="s">
        <v>2747</v>
      </c>
      <c r="B130" s="9"/>
      <c r="C130" s="9" t="s">
        <v>7300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1:15">
      <c r="A131" s="9" t="s">
        <v>2760</v>
      </c>
      <c r="B131" s="9"/>
      <c r="C131" s="9" t="s">
        <v>7585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1:15">
      <c r="A132" s="9" t="s">
        <v>2786</v>
      </c>
      <c r="B132" s="9"/>
      <c r="C132" s="9" t="s">
        <v>7338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1:15">
      <c r="A133" s="9" t="s">
        <v>2798</v>
      </c>
      <c r="B133" s="9"/>
      <c r="C133" s="9" t="s">
        <v>7444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1:15">
      <c r="A134" s="9" t="s">
        <v>256</v>
      </c>
      <c r="B134" s="9"/>
      <c r="C134" s="9" t="s">
        <v>7350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1:15">
      <c r="A135" s="9" t="s">
        <v>2812</v>
      </c>
      <c r="B135" s="9"/>
      <c r="C135" s="9" t="s">
        <v>7608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15">
      <c r="A136" s="9" t="s">
        <v>2824</v>
      </c>
      <c r="B136" s="9"/>
      <c r="C136" s="9" t="s">
        <v>7356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5">
      <c r="A137" s="9" t="s">
        <v>2837</v>
      </c>
      <c r="B137" s="9"/>
      <c r="C137" s="9" t="s">
        <v>7437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15">
      <c r="A138" s="9" t="s">
        <v>2849</v>
      </c>
      <c r="B138" s="9"/>
      <c r="C138" s="9" t="s">
        <v>7284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5">
      <c r="A139" s="9" t="s">
        <v>2864</v>
      </c>
      <c r="B139" s="9"/>
      <c r="C139" s="9" t="s">
        <v>7433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15">
      <c r="A140" s="9" t="s">
        <v>3109</v>
      </c>
      <c r="B140" s="9"/>
      <c r="C140" s="9" t="s">
        <v>7296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15">
      <c r="A141" s="9" t="s">
        <v>5431</v>
      </c>
      <c r="B141" s="9"/>
      <c r="C141" s="9" t="s">
        <v>7468</v>
      </c>
      <c r="D141" s="9" t="s">
        <v>7504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1:15">
      <c r="A142" s="9" t="s">
        <v>2924</v>
      </c>
      <c r="B142" s="9"/>
      <c r="C142" s="9" t="s">
        <v>7537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5">
      <c r="A143" s="9" t="s">
        <v>2935</v>
      </c>
      <c r="B143" s="9"/>
      <c r="C143" s="9" t="s">
        <v>7453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1:15">
      <c r="A144" s="9" t="s">
        <v>2948</v>
      </c>
      <c r="B144" s="9"/>
      <c r="C144" s="9" t="s">
        <v>7624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1:15">
      <c r="A145" s="9" t="s">
        <v>210</v>
      </c>
      <c r="B145" s="9"/>
      <c r="C145" s="9" t="s">
        <v>7556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1:15">
      <c r="A146" s="9" t="s">
        <v>2962</v>
      </c>
      <c r="B146" s="9"/>
      <c r="C146" s="9" t="s">
        <v>7441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1:15">
      <c r="A147" s="9" t="s">
        <v>5393</v>
      </c>
      <c r="B147" s="9"/>
      <c r="C147" s="9" t="s">
        <v>7496</v>
      </c>
      <c r="D147" s="9" t="s">
        <v>7514</v>
      </c>
      <c r="E147" s="9" t="s">
        <v>7614</v>
      </c>
      <c r="F147" s="9" t="s">
        <v>7623</v>
      </c>
      <c r="G147" s="9" t="s">
        <v>7626</v>
      </c>
      <c r="H147" s="9" t="s">
        <v>7629</v>
      </c>
      <c r="I147" s="9" t="s">
        <v>7646</v>
      </c>
      <c r="J147" s="9"/>
      <c r="K147" s="9"/>
      <c r="L147" s="9"/>
      <c r="M147" s="9"/>
      <c r="N147" s="9"/>
      <c r="O147" s="9"/>
    </row>
    <row r="148" spans="1:15">
      <c r="A148" s="9" t="s">
        <v>3082</v>
      </c>
      <c r="B148" s="9"/>
      <c r="C148" s="9" t="s">
        <v>7510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1:15">
      <c r="A149" s="9" t="s">
        <v>2072</v>
      </c>
      <c r="B149" s="9"/>
      <c r="C149" s="9" t="s">
        <v>7554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1:15">
      <c r="A150" s="9" t="s">
        <v>5459</v>
      </c>
      <c r="B150" s="9"/>
      <c r="C150" s="9" t="s">
        <v>7565</v>
      </c>
      <c r="D150" s="9" t="s">
        <v>7566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1:15">
      <c r="A151" s="9" t="s">
        <v>3142</v>
      </c>
      <c r="B151" s="9"/>
      <c r="C151" s="9" t="s">
        <v>7457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1:15">
      <c r="A152" s="9" t="s">
        <v>3154</v>
      </c>
      <c r="B152" s="9"/>
      <c r="C152" s="9" t="s">
        <v>7435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5">
      <c r="A153" s="9" t="s">
        <v>3166</v>
      </c>
      <c r="B153" s="9"/>
      <c r="C153" s="9" t="s">
        <v>7460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5">
      <c r="A154" s="9" t="s">
        <v>2889</v>
      </c>
      <c r="B154" s="9"/>
      <c r="C154" s="9" t="s">
        <v>7450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1:15">
      <c r="A155" s="9" t="s">
        <v>5454</v>
      </c>
      <c r="B155" s="9"/>
      <c r="C155" s="9" t="s">
        <v>7492</v>
      </c>
      <c r="D155" s="9" t="s">
        <v>7493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1:15">
      <c r="A156" s="9" t="s">
        <v>3203</v>
      </c>
      <c r="B156" s="9"/>
      <c r="C156" s="9" t="s">
        <v>7337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1:15">
      <c r="A157" s="9" t="s">
        <v>3217</v>
      </c>
      <c r="B157" s="9"/>
      <c r="C157" s="9" t="s">
        <v>7506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1:15">
      <c r="A158" s="9" t="s">
        <v>5440</v>
      </c>
      <c r="B158" s="9"/>
      <c r="C158" s="9" t="s">
        <v>7530</v>
      </c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>
      <c r="A159" s="9" t="s">
        <v>3294</v>
      </c>
      <c r="B159" s="9"/>
      <c r="C159" s="9" t="s">
        <v>7603</v>
      </c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>
      <c r="A160" s="9" t="s">
        <v>3384</v>
      </c>
      <c r="B160" s="9"/>
      <c r="C160" s="9" t="s">
        <v>7625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1:15">
      <c r="A161" s="9" t="s">
        <v>7181</v>
      </c>
      <c r="B161" s="9"/>
      <c r="C161" s="9" t="s">
        <v>7298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1:15">
      <c r="A162" s="9" t="s">
        <v>7193</v>
      </c>
      <c r="B162" s="9"/>
      <c r="C162" s="9" t="s">
        <v>7509</v>
      </c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1:15">
      <c r="A163" s="9" t="s">
        <v>3372</v>
      </c>
      <c r="B163" s="9"/>
      <c r="C163" s="9" t="s">
        <v>7321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1:15">
      <c r="A164" s="9" t="s">
        <v>3485</v>
      </c>
      <c r="B164" s="9"/>
      <c r="C164" s="9" t="s">
        <v>7610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1:15">
      <c r="A165" s="9" t="s">
        <v>5445</v>
      </c>
      <c r="B165" s="9"/>
      <c r="C165" s="9" t="s">
        <v>7286</v>
      </c>
      <c r="D165" s="9" t="s">
        <v>7458</v>
      </c>
      <c r="E165" s="9" t="s">
        <v>7479</v>
      </c>
      <c r="F165" s="9" t="s">
        <v>7584</v>
      </c>
      <c r="G165" s="9"/>
      <c r="H165" s="9"/>
      <c r="I165" s="9"/>
      <c r="J165" s="9"/>
      <c r="K165" s="9"/>
      <c r="L165" s="9"/>
      <c r="M165" s="9"/>
      <c r="N165" s="9"/>
      <c r="O165" s="9"/>
    </row>
    <row r="166" spans="1:15">
      <c r="A166" s="9" t="s">
        <v>5397</v>
      </c>
      <c r="B166" s="9"/>
      <c r="C166" s="9" t="s">
        <v>7362</v>
      </c>
      <c r="D166" s="9" t="s">
        <v>7434</v>
      </c>
      <c r="E166" s="9" t="s">
        <v>7447</v>
      </c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5">
      <c r="A167" s="9" t="s">
        <v>3475</v>
      </c>
      <c r="B167" s="9"/>
      <c r="C167" s="9" t="s">
        <v>7362</v>
      </c>
      <c r="D167" s="9" t="s">
        <v>7434</v>
      </c>
      <c r="E167" s="9" t="s">
        <v>7447</v>
      </c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5">
      <c r="A168" s="9" t="s">
        <v>3521</v>
      </c>
      <c r="B168" s="9"/>
      <c r="C168" s="9" t="s">
        <v>7452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5">
      <c r="A169" s="9" t="s">
        <v>3498</v>
      </c>
      <c r="B169" s="9"/>
      <c r="C169" s="9" t="s">
        <v>7384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1:15">
      <c r="A170" s="9" t="s">
        <v>5448</v>
      </c>
      <c r="B170" s="9"/>
      <c r="C170" s="9" t="s">
        <v>7491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1:15">
      <c r="A171" s="9" t="s">
        <v>3579</v>
      </c>
      <c r="B171" s="9"/>
      <c r="C171" s="9" t="s">
        <v>7597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1:15">
      <c r="A172" s="9" t="s">
        <v>3338</v>
      </c>
      <c r="B172" s="9"/>
      <c r="C172" s="9" t="s">
        <v>7615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1:15">
      <c r="A173" s="9" t="s">
        <v>3510</v>
      </c>
      <c r="B173" s="9"/>
      <c r="C173" s="9" t="s">
        <v>7449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1:15">
      <c r="A174" s="9" t="s">
        <v>5420</v>
      </c>
      <c r="B174" s="9"/>
      <c r="C174" s="9" t="s">
        <v>7344</v>
      </c>
      <c r="D174" s="9" t="s">
        <v>7488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1:15">
      <c r="A175" s="9" t="s">
        <v>3544</v>
      </c>
      <c r="B175" s="9"/>
      <c r="C175" s="9" t="s">
        <v>7478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1:15">
      <c r="A176" s="9" t="s">
        <v>5429</v>
      </c>
      <c r="B176" s="9"/>
      <c r="C176" s="9" t="s">
        <v>7353</v>
      </c>
      <c r="D176" s="9" t="s">
        <v>7385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>
      <c r="A177" s="9" t="s">
        <v>3623</v>
      </c>
      <c r="B177" s="9"/>
      <c r="C177" s="9" t="s">
        <v>7427</v>
      </c>
      <c r="D177" s="9" t="s">
        <v>7429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>
      <c r="A178" s="9" t="s">
        <v>3637</v>
      </c>
      <c r="B178" s="9"/>
      <c r="C178" s="9" t="s">
        <v>7273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1:15">
      <c r="A179" s="9" t="s">
        <v>5398</v>
      </c>
      <c r="B179" s="9"/>
      <c r="C179" s="9" t="s">
        <v>7251</v>
      </c>
      <c r="D179" s="9" t="s">
        <v>7256</v>
      </c>
      <c r="E179" s="9" t="s">
        <v>7466</v>
      </c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5">
      <c r="A180" s="9" t="s">
        <v>3683</v>
      </c>
      <c r="B180" s="9"/>
      <c r="C180" s="9" t="s">
        <v>7553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5">
      <c r="A181" s="9" t="s">
        <v>3706</v>
      </c>
      <c r="B181" s="9"/>
      <c r="C181" s="9" t="s">
        <v>7421</v>
      </c>
      <c r="D181" s="9" t="s">
        <v>7426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>
      <c r="A182" s="9" t="s">
        <v>4340</v>
      </c>
      <c r="B182" s="9"/>
      <c r="C182" s="9" t="s">
        <v>7336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>
      <c r="A183" s="9" t="s">
        <v>3721</v>
      </c>
      <c r="B183" s="9"/>
      <c r="C183" s="9" t="s">
        <v>7342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5">
      <c r="A184" s="9" t="s">
        <v>5433</v>
      </c>
      <c r="B184" s="9"/>
      <c r="C184" s="9" t="s">
        <v>7473</v>
      </c>
      <c r="D184" s="9" t="s">
        <v>7474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5">
      <c r="A185" s="9" t="s">
        <v>5422</v>
      </c>
      <c r="B185" s="9"/>
      <c r="C185" s="9" t="s">
        <v>7422</v>
      </c>
      <c r="D185" s="9" t="s">
        <v>7423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1:15">
      <c r="A186" s="9" t="s">
        <v>3794</v>
      </c>
      <c r="B186" s="9"/>
      <c r="C186" s="9" t="s">
        <v>7527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1:15">
      <c r="A187" s="9" t="s">
        <v>5452</v>
      </c>
      <c r="B187" s="9"/>
      <c r="C187" s="9" t="s">
        <v>7490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1:15">
      <c r="A188" s="9" t="s">
        <v>2136</v>
      </c>
      <c r="B188" s="9"/>
      <c r="C188" s="9" t="s">
        <v>7462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1:15">
      <c r="A189" s="9" t="s">
        <v>3920</v>
      </c>
      <c r="B189" s="9"/>
      <c r="C189" s="9" t="s">
        <v>7445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1:15">
      <c r="A190" s="9" t="s">
        <v>3944</v>
      </c>
      <c r="B190" s="9"/>
      <c r="C190" s="9" t="s">
        <v>7487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1:15">
      <c r="A191" s="9" t="s">
        <v>3840</v>
      </c>
      <c r="B191" s="9"/>
      <c r="C191" s="9" t="s">
        <v>7243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1:15">
      <c r="A192" s="9" t="s">
        <v>3954</v>
      </c>
      <c r="B192" s="9"/>
      <c r="C192" s="9" t="s">
        <v>7489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1:15">
      <c r="A193" s="9" t="s">
        <v>5411</v>
      </c>
      <c r="B193" s="9"/>
      <c r="C193" s="9" t="s">
        <v>7276</v>
      </c>
      <c r="D193" s="9" t="s">
        <v>7341</v>
      </c>
      <c r="E193" s="9" t="s">
        <v>7343</v>
      </c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1:15">
      <c r="A194" s="9" t="s">
        <v>5427</v>
      </c>
      <c r="B194" s="9"/>
      <c r="C194" s="9" t="s">
        <v>7371</v>
      </c>
      <c r="D194" s="9" t="s">
        <v>7425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1:15">
      <c r="A195" s="9" t="s">
        <v>2199</v>
      </c>
      <c r="B195" s="9"/>
      <c r="C195" s="9" t="s">
        <v>7465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1:15">
      <c r="A196" s="9" t="s">
        <v>2179</v>
      </c>
      <c r="B196" s="9"/>
      <c r="C196" s="9" t="s">
        <v>7463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1:15">
      <c r="A197" s="9" t="s">
        <v>2089</v>
      </c>
      <c r="B197" s="9"/>
      <c r="C197" s="9" t="s">
        <v>7464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1:15">
      <c r="A198" s="9" t="s">
        <v>5400</v>
      </c>
      <c r="B198" s="9"/>
      <c r="C198" s="9" t="s">
        <v>7259</v>
      </c>
      <c r="D198" s="9" t="s">
        <v>7260</v>
      </c>
      <c r="E198" s="9" t="s">
        <v>7261</v>
      </c>
      <c r="F198" s="9" t="s">
        <v>7262</v>
      </c>
      <c r="G198" s="9" t="s">
        <v>7263</v>
      </c>
      <c r="H198" s="9" t="s">
        <v>7271</v>
      </c>
      <c r="I198" s="9" t="s">
        <v>7277</v>
      </c>
      <c r="J198" s="9" t="s">
        <v>7282</v>
      </c>
      <c r="K198" s="9" t="s">
        <v>7571</v>
      </c>
      <c r="L198" s="9"/>
      <c r="M198" s="9"/>
      <c r="N198" s="9"/>
      <c r="O198" s="9"/>
    </row>
    <row r="199" spans="1:15">
      <c r="A199" s="9" t="s">
        <v>4019</v>
      </c>
      <c r="B199" s="9"/>
      <c r="C199" s="9" t="s">
        <v>7611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1:15">
      <c r="A200" s="9" t="s">
        <v>5401</v>
      </c>
      <c r="B200" s="9"/>
      <c r="C200" s="9" t="s">
        <v>7283</v>
      </c>
      <c r="D200" s="9" t="s">
        <v>7288</v>
      </c>
      <c r="E200" s="9" t="s">
        <v>7628</v>
      </c>
      <c r="F200" s="9" t="s">
        <v>7635</v>
      </c>
      <c r="G200" s="9"/>
      <c r="H200" s="9"/>
      <c r="I200" s="9"/>
      <c r="J200" s="9"/>
      <c r="K200" s="9"/>
      <c r="L200" s="9"/>
      <c r="M200" s="9"/>
      <c r="N200" s="9"/>
      <c r="O200" s="9"/>
    </row>
    <row r="201" spans="1:15">
      <c r="A201" s="9" t="s">
        <v>4063</v>
      </c>
      <c r="B201" s="9"/>
      <c r="C201" s="9" t="s">
        <v>7424</v>
      </c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1:15">
      <c r="A202" s="9" t="s">
        <v>4075</v>
      </c>
      <c r="B202" s="9"/>
      <c r="C202" s="9" t="s">
        <v>7290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1:15">
      <c r="A203" s="9" t="s">
        <v>5434</v>
      </c>
      <c r="B203" s="9"/>
      <c r="C203" s="9" t="s">
        <v>7494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1:15">
      <c r="A204" s="9" t="s">
        <v>5413</v>
      </c>
      <c r="B204" s="9"/>
      <c r="C204" s="9" t="s">
        <v>7317</v>
      </c>
      <c r="D204" s="9" t="s">
        <v>7318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1:15">
      <c r="A205" s="9" t="s">
        <v>4116</v>
      </c>
      <c r="B205" s="9"/>
      <c r="C205" s="9" t="s">
        <v>7438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1:15">
      <c r="A206" s="9" t="s">
        <v>4125</v>
      </c>
      <c r="B206" s="9"/>
      <c r="C206" s="9" t="s">
        <v>7557</v>
      </c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1:15">
      <c r="A207" s="9" t="s">
        <v>5432</v>
      </c>
      <c r="B207" s="9"/>
      <c r="C207" s="9" t="s">
        <v>7469</v>
      </c>
      <c r="D207" s="9" t="s">
        <v>7470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1:15">
      <c r="A208" s="9" t="s">
        <v>5394</v>
      </c>
      <c r="B208" s="9"/>
      <c r="C208" s="9" t="s">
        <v>7264</v>
      </c>
      <c r="D208" s="9" t="s">
        <v>7431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1:15">
      <c r="A209" s="9" t="s">
        <v>4227</v>
      </c>
      <c r="B209" s="9"/>
      <c r="C209" s="9" t="s">
        <v>7454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1:15">
      <c r="A210" s="9" t="s">
        <v>5387</v>
      </c>
      <c r="B210" s="9"/>
      <c r="C210" s="9" t="s">
        <v>7521</v>
      </c>
      <c r="D210" s="9" t="s">
        <v>7644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1:15">
      <c r="A211" s="9" t="s">
        <v>4240</v>
      </c>
      <c r="B211" s="9"/>
      <c r="C211" s="9" t="s">
        <v>7467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1:15">
      <c r="A212" s="9" t="s">
        <v>4262</v>
      </c>
      <c r="B212" s="9"/>
      <c r="C212" s="9" t="s">
        <v>7340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1:15">
      <c r="A213" s="9" t="s">
        <v>4273</v>
      </c>
      <c r="B213" s="9"/>
      <c r="C213" s="9" t="s">
        <v>7440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1:15">
      <c r="A214" s="9" t="s">
        <v>4316</v>
      </c>
      <c r="B214" s="9"/>
      <c r="C214" s="9" t="s">
        <v>7542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1:15">
      <c r="A215" s="9" t="s">
        <v>5453</v>
      </c>
      <c r="B215" s="9"/>
      <c r="C215" s="9" t="s">
        <v>7602</v>
      </c>
      <c r="D215" s="9" t="s">
        <v>7632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1:15">
      <c r="A216" s="9" t="s">
        <v>5430</v>
      </c>
      <c r="B216" s="9"/>
      <c r="C216" s="9" t="s">
        <v>7428</v>
      </c>
      <c r="D216" s="9" t="s">
        <v>7432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1:15">
      <c r="A217" s="9" t="s">
        <v>4393</v>
      </c>
      <c r="B217" s="9"/>
      <c r="C217" s="9" t="s">
        <v>7495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1:15">
      <c r="A218" s="9" t="s">
        <v>5463</v>
      </c>
      <c r="B218" s="9"/>
      <c r="C218" s="9" t="s">
        <v>7573</v>
      </c>
      <c r="D218" s="9" t="s">
        <v>7580</v>
      </c>
      <c r="E218" s="9" t="s">
        <v>7581</v>
      </c>
      <c r="F218" s="9" t="s">
        <v>7582</v>
      </c>
      <c r="G218" s="9"/>
      <c r="H218" s="9"/>
      <c r="I218" s="9"/>
      <c r="J218" s="9"/>
      <c r="K218" s="9"/>
      <c r="L218" s="9"/>
      <c r="M218" s="9"/>
      <c r="N218" s="9"/>
      <c r="O218" s="9"/>
    </row>
    <row r="219" spans="1:15">
      <c r="A219" s="9" t="s">
        <v>4403</v>
      </c>
      <c r="B219" s="9"/>
      <c r="C219" s="9" t="s">
        <v>7451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1:15">
      <c r="A220" s="9" t="s">
        <v>5455</v>
      </c>
      <c r="B220" s="9"/>
      <c r="C220" s="9" t="s">
        <v>7505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1:15">
      <c r="A221" s="9" t="s">
        <v>4432</v>
      </c>
      <c r="B221" s="9"/>
      <c r="C221" s="9" t="s">
        <v>7246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1:15">
      <c r="A222" s="9" t="s">
        <v>4446</v>
      </c>
      <c r="B222" s="9"/>
      <c r="C222" s="9" t="s">
        <v>7558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1:15">
      <c r="A223" s="9" t="s">
        <v>4464</v>
      </c>
      <c r="B223" s="9"/>
      <c r="C223" s="9" t="s">
        <v>7612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1:15">
      <c r="A224" s="9" t="s">
        <v>4499</v>
      </c>
      <c r="B224" s="9"/>
      <c r="C224" s="9" t="s">
        <v>7476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1:15">
      <c r="A225" s="9" t="s">
        <v>5389</v>
      </c>
      <c r="B225" s="9"/>
      <c r="C225" s="9" t="s">
        <v>7289</v>
      </c>
      <c r="D225" s="9" t="s">
        <v>7570</v>
      </c>
      <c r="E225" s="9" t="s">
        <v>7593</v>
      </c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1:15">
      <c r="A226" s="9" t="s">
        <v>5386</v>
      </c>
      <c r="B226" s="9"/>
      <c r="C226" s="9" t="s">
        <v>7294</v>
      </c>
      <c r="D226" s="9" t="s">
        <v>7395</v>
      </c>
      <c r="E226" s="9" t="s">
        <v>7551</v>
      </c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1:15">
      <c r="A227" s="9" t="s">
        <v>4559</v>
      </c>
      <c r="B227" s="9"/>
      <c r="C227" s="9" t="s">
        <v>7617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1:15">
      <c r="A228" s="9" t="s">
        <v>5460</v>
      </c>
      <c r="B228" s="9"/>
      <c r="C228" s="9" t="s">
        <v>7559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1:15">
      <c r="A229" s="9" t="s">
        <v>4630</v>
      </c>
      <c r="B229" s="9"/>
      <c r="C229" s="9" t="s">
        <v>7442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1:15">
      <c r="A230" s="9" t="s">
        <v>2222</v>
      </c>
      <c r="B230" s="9"/>
      <c r="C230" s="9" t="s">
        <v>7292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1:15">
      <c r="A231" s="9" t="s">
        <v>4661</v>
      </c>
      <c r="B231" s="9"/>
      <c r="C231" s="9" t="s">
        <v>7351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1:15">
      <c r="A232" s="9" t="s">
        <v>4675</v>
      </c>
      <c r="B232" s="9"/>
      <c r="C232" s="9" t="s">
        <v>7329</v>
      </c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1:15">
      <c r="A233" s="9" t="s">
        <v>4702</v>
      </c>
      <c r="B233" s="9"/>
      <c r="C233" s="9" t="s">
        <v>7456</v>
      </c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1:15">
      <c r="A234" s="9" t="s">
        <v>159</v>
      </c>
      <c r="B234" s="9"/>
      <c r="C234" s="9" t="s">
        <v>7540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1:15">
      <c r="A235" s="9" t="s">
        <v>5464</v>
      </c>
      <c r="B235" s="9"/>
      <c r="C235" s="9" t="s">
        <v>7520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1:15">
      <c r="A236" s="9" t="s">
        <v>5446</v>
      </c>
      <c r="B236" s="9"/>
      <c r="C236" s="9" t="s">
        <v>7526</v>
      </c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1:15">
      <c r="A237" s="9" t="s">
        <v>4730</v>
      </c>
      <c r="B237" s="9"/>
      <c r="C237" s="9" t="s">
        <v>7302</v>
      </c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1:15">
      <c r="A238" s="9" t="s">
        <v>5399</v>
      </c>
      <c r="B238" s="9"/>
      <c r="C238" s="9" t="s">
        <v>7439</v>
      </c>
      <c r="D238" s="9" t="s">
        <v>7471</v>
      </c>
      <c r="E238" s="9" t="s">
        <v>7475</v>
      </c>
      <c r="F238" s="9" t="s">
        <v>7477</v>
      </c>
      <c r="G238" s="9" t="s">
        <v>7543</v>
      </c>
      <c r="H238" s="9" t="s">
        <v>7568</v>
      </c>
      <c r="I238" s="9"/>
      <c r="J238" s="9"/>
      <c r="K238" s="9"/>
      <c r="L238" s="9"/>
      <c r="M238" s="9"/>
      <c r="N238" s="9"/>
      <c r="O238" s="9"/>
    </row>
    <row r="239" spans="1:15">
      <c r="A239" s="9" t="s">
        <v>4609</v>
      </c>
      <c r="B239" s="9"/>
      <c r="C239" s="9" t="s">
        <v>7538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1:15">
      <c r="A240" s="9" t="s">
        <v>4752</v>
      </c>
      <c r="B240" s="9"/>
      <c r="C240" s="9" t="s">
        <v>7436</v>
      </c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1:15">
      <c r="A241" s="9" t="s">
        <v>4620</v>
      </c>
      <c r="B241" s="9"/>
      <c r="C241" s="9" t="s">
        <v>7503</v>
      </c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1:15">
      <c r="A242" s="9" t="s">
        <v>4765</v>
      </c>
      <c r="B242" s="9"/>
      <c r="C242" s="9" t="s">
        <v>7324</v>
      </c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1:15">
      <c r="A243" s="9" t="s">
        <v>5406</v>
      </c>
      <c r="B243" s="9"/>
      <c r="C243" s="9" t="s">
        <v>7569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1:15">
      <c r="A244" s="9" t="s">
        <v>4777</v>
      </c>
      <c r="B244" s="9"/>
      <c r="C244" s="9" t="s">
        <v>7307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1:15">
      <c r="A245" s="9" t="s">
        <v>5396</v>
      </c>
      <c r="B245" s="9"/>
      <c r="C245" s="9" t="s">
        <v>7250</v>
      </c>
      <c r="D245" s="9" t="s">
        <v>7332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1:15">
      <c r="A246" s="9" t="s">
        <v>4799</v>
      </c>
      <c r="B246" s="9"/>
      <c r="C246" s="9" t="s">
        <v>7627</v>
      </c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1:15">
      <c r="A247" s="9" t="s">
        <v>5436</v>
      </c>
      <c r="B247" s="9"/>
      <c r="C247" s="9" t="s">
        <v>7502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1:15">
      <c r="A248" s="9" t="s">
        <v>5424</v>
      </c>
      <c r="B248" s="9"/>
      <c r="C248" s="9" t="s">
        <v>7587</v>
      </c>
      <c r="D248" s="9" t="s">
        <v>7588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1:15">
      <c r="A249" s="9" t="s">
        <v>4998</v>
      </c>
      <c r="B249" s="9"/>
      <c r="C249" s="9" t="s">
        <v>7541</v>
      </c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1:15">
      <c r="A250" s="9" t="s">
        <v>4986</v>
      </c>
      <c r="B250" s="9"/>
      <c r="C250" s="9" t="s">
        <v>7443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1:15">
      <c r="A251" s="9" t="s">
        <v>5059</v>
      </c>
      <c r="B251" s="9"/>
      <c r="C251" s="9" t="s">
        <v>7560</v>
      </c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1:15">
      <c r="A252" s="9" t="s">
        <v>5011</v>
      </c>
      <c r="B252" s="9"/>
      <c r="C252" s="9" t="s">
        <v>7609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1:15">
      <c r="A253" s="9" t="s">
        <v>5461</v>
      </c>
      <c r="B253" s="9"/>
      <c r="C253" s="9" t="s">
        <v>7563</v>
      </c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1:15">
      <c r="A254" s="9" t="s">
        <v>5457</v>
      </c>
      <c r="B254" s="9"/>
      <c r="C254" s="9" t="s">
        <v>7501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1:15">
      <c r="A255" s="9" t="s">
        <v>4973</v>
      </c>
      <c r="B255" s="9"/>
      <c r="C255" s="9" t="s">
        <v>7507</v>
      </c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1:15">
      <c r="A256" s="9" t="s">
        <v>5968</v>
      </c>
      <c r="B256" s="9"/>
      <c r="C256" s="9" t="s">
        <v>7592</v>
      </c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1:15">
      <c r="A257" s="9" t="s">
        <v>5098</v>
      </c>
      <c r="B257" s="9"/>
      <c r="C257" s="9" t="s">
        <v>7274</v>
      </c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1:15">
      <c r="A258" s="9" t="s">
        <v>5124</v>
      </c>
      <c r="B258" s="9"/>
      <c r="C258" s="9" t="s">
        <v>7522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1:15">
      <c r="A259" s="9" t="s">
        <v>5110</v>
      </c>
      <c r="B259" s="9"/>
      <c r="C259" s="9" t="s">
        <v>7508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1:15">
      <c r="A260" s="9" t="s">
        <v>5404</v>
      </c>
      <c r="B260" s="9"/>
      <c r="C260" s="9" t="s">
        <v>7275</v>
      </c>
      <c r="D260" s="9" t="s">
        <v>7531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1:15">
      <c r="A261" s="9" t="s">
        <v>5152</v>
      </c>
      <c r="B261" s="9"/>
      <c r="C261" s="9" t="s">
        <v>7312</v>
      </c>
      <c r="D261" s="9" t="s">
        <v>7313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1:15">
      <c r="A262" s="9" t="s">
        <v>5162</v>
      </c>
      <c r="B262" s="9"/>
      <c r="C262" s="9" t="s">
        <v>7345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1:15">
      <c r="A263" s="9" t="s">
        <v>5176</v>
      </c>
      <c r="B263" s="9"/>
      <c r="C263" s="9" t="s">
        <v>7272</v>
      </c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1:15">
      <c r="A264" s="9" t="s">
        <v>5187</v>
      </c>
      <c r="B264" s="9"/>
      <c r="C264" s="9" t="s">
        <v>7242</v>
      </c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1:15">
      <c r="A265" s="9" t="s">
        <v>5201</v>
      </c>
      <c r="B265" s="9"/>
      <c r="C265" s="9" t="s">
        <v>7267</v>
      </c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1:15">
      <c r="A266" s="9" t="s">
        <v>5215</v>
      </c>
      <c r="B266" s="9"/>
      <c r="C266" s="9" t="s">
        <v>7270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1:15">
      <c r="A267" s="9" t="s">
        <v>5456</v>
      </c>
      <c r="B267" s="9"/>
      <c r="C267" s="9" t="s">
        <v>7500</v>
      </c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1:15">
      <c r="A268" s="9" t="s">
        <v>5247</v>
      </c>
      <c r="B268" s="9"/>
      <c r="C268" s="9" t="s">
        <v>7430</v>
      </c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1:15">
      <c r="A269" s="9" t="s">
        <v>5449</v>
      </c>
      <c r="B269" s="9"/>
      <c r="C269" s="9" t="s">
        <v>7241</v>
      </c>
      <c r="D269" s="9" t="s">
        <v>7297</v>
      </c>
      <c r="E269" s="9" t="s">
        <v>7480</v>
      </c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1:15">
      <c r="A270" s="9" t="s">
        <v>5260</v>
      </c>
      <c r="B270" s="9"/>
      <c r="C270" s="9" t="s">
        <v>7319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1:15">
      <c r="A271" s="9" t="s">
        <v>5344</v>
      </c>
      <c r="B271" s="9"/>
      <c r="C271" s="9" t="s">
        <v>7253</v>
      </c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1:15">
      <c r="A272" s="9" t="s">
        <v>5408</v>
      </c>
      <c r="B272" s="9"/>
      <c r="C272" s="9" t="s">
        <v>7295</v>
      </c>
      <c r="D272" s="9" t="s">
        <v>7299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1:15">
      <c r="A273" s="9" t="s">
        <v>5300</v>
      </c>
      <c r="B273" s="9"/>
      <c r="C273" s="9" t="s">
        <v>7498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1:15">
      <c r="A274" s="9" t="s">
        <v>5310</v>
      </c>
      <c r="B274" s="9"/>
      <c r="C274" s="9" t="s">
        <v>7564</v>
      </c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1:15">
      <c r="A275" s="9" t="s">
        <v>5320</v>
      </c>
      <c r="B275" s="9"/>
      <c r="C275" s="9" t="s">
        <v>7499</v>
      </c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1:15">
      <c r="A276" s="9" t="s">
        <v>5331</v>
      </c>
      <c r="B276" s="9"/>
      <c r="C276" s="9" t="s">
        <v>7544</v>
      </c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D4427-AAFE-4E18-814F-DA61FCE549F7}">
  <dimension ref="A1:S12"/>
  <sheetViews>
    <sheetView workbookViewId="0">
      <selection activeCell="A89" sqref="A89:A96"/>
    </sheetView>
  </sheetViews>
  <sheetFormatPr baseColWidth="10" defaultColWidth="11.42578125" defaultRowHeight="15"/>
  <cols>
    <col min="1" max="6" width="11.42578125" style="23"/>
    <col min="7" max="7" width="19.140625" style="23" customWidth="1"/>
    <col min="8" max="16384" width="11.42578125" style="23"/>
  </cols>
  <sheetData>
    <row r="1" spans="1:19">
      <c r="A1" s="22" t="s">
        <v>6014</v>
      </c>
      <c r="B1" s="22" t="s">
        <v>6015</v>
      </c>
      <c r="C1" s="22" t="s">
        <v>6016</v>
      </c>
      <c r="D1" s="22" t="s">
        <v>6017</v>
      </c>
      <c r="E1" s="22" t="s">
        <v>6018</v>
      </c>
      <c r="F1" s="22" t="s">
        <v>6018</v>
      </c>
      <c r="G1" s="22" t="s">
        <v>6019</v>
      </c>
      <c r="H1" s="22" t="s">
        <v>6020</v>
      </c>
      <c r="I1" s="22" t="s">
        <v>6020</v>
      </c>
      <c r="J1" s="22" t="s">
        <v>6017</v>
      </c>
      <c r="K1" s="22" t="s">
        <v>6021</v>
      </c>
      <c r="L1" s="22" t="s">
        <v>6019</v>
      </c>
      <c r="M1" s="22" t="s">
        <v>6019</v>
      </c>
      <c r="N1" s="22" t="s">
        <v>6019</v>
      </c>
      <c r="O1" s="22" t="s">
        <v>6019</v>
      </c>
      <c r="P1" s="22" t="s">
        <v>6019</v>
      </c>
      <c r="Q1" s="22" t="s">
        <v>6019</v>
      </c>
      <c r="R1" s="22" t="s">
        <v>6021</v>
      </c>
      <c r="S1" s="22" t="s">
        <v>6017</v>
      </c>
    </row>
    <row r="2" spans="1:19">
      <c r="A2" s="22" t="s">
        <v>6022</v>
      </c>
      <c r="B2" s="22" t="s">
        <v>6023</v>
      </c>
      <c r="C2" s="22" t="s">
        <v>5382</v>
      </c>
      <c r="D2" s="22" t="s">
        <v>15</v>
      </c>
      <c r="E2" s="22" t="s">
        <v>13</v>
      </c>
      <c r="F2" s="22" t="s">
        <v>14</v>
      </c>
      <c r="G2" s="22" t="s">
        <v>6024</v>
      </c>
      <c r="H2" s="22" t="s">
        <v>6025</v>
      </c>
      <c r="I2" s="22" t="s">
        <v>6026</v>
      </c>
      <c r="J2" s="22" t="s">
        <v>6027</v>
      </c>
      <c r="K2" s="22" t="s">
        <v>6028</v>
      </c>
      <c r="L2" s="22" t="s">
        <v>6029</v>
      </c>
      <c r="M2" s="22" t="s">
        <v>6030</v>
      </c>
      <c r="N2" s="22" t="s">
        <v>6031</v>
      </c>
      <c r="O2" s="22" t="s">
        <v>6032</v>
      </c>
      <c r="P2" s="22" t="s">
        <v>6033</v>
      </c>
      <c r="Q2" s="22" t="s">
        <v>6034</v>
      </c>
      <c r="R2" s="22" t="s">
        <v>5383</v>
      </c>
      <c r="S2" s="22" t="s">
        <v>5384</v>
      </c>
    </row>
    <row r="3" spans="1:19">
      <c r="A3" s="22">
        <v>1</v>
      </c>
      <c r="B3" s="24" t="e">
        <f>LEFT(SaisieECV_ECEQ!#REF!,1)</f>
        <v>#REF!</v>
      </c>
      <c r="C3" s="25">
        <f>SaisieECV_ECEQ!C11</f>
        <v>0</v>
      </c>
      <c r="D3" s="24">
        <v>1</v>
      </c>
      <c r="E3" s="26">
        <f>SaisieECV_ECEQ!C14</f>
        <v>0</v>
      </c>
      <c r="F3" s="26">
        <f>SaisieECV_ECEQ!C15</f>
        <v>0</v>
      </c>
      <c r="G3" s="24">
        <f>IF(E3="","",IF(HOUR(F3)&lt;12,1,2))</f>
        <v>1</v>
      </c>
      <c r="H3" s="27">
        <f>SaisieECV_ECEQ!C16</f>
        <v>0</v>
      </c>
      <c r="I3" s="27">
        <f>SaisieECV_ECEQ!C17</f>
        <v>0</v>
      </c>
      <c r="J3" s="28" t="str">
        <f>CONCATENATE(SaisieECV_ECEQ!C12," ",SaisieECV_ECEQ!D12)</f>
        <v>NOM observateur 1 Prénom Observateur 1</v>
      </c>
      <c r="K3" s="28" t="str">
        <f>CONCATENATE(SaisieECV_ECEQ!C13," ",SaisieECV_ECEQ!D13)</f>
        <v>NOM observateur 2 Prénom Observateur 2</v>
      </c>
      <c r="L3" s="24" t="str">
        <f>LEFT(SaisieECV_ECEQ!$C$19,1)</f>
        <v/>
      </c>
      <c r="M3" s="24" t="str">
        <f>LEFT(SaisieECV_ECEQ!$C$20,1)</f>
        <v/>
      </c>
      <c r="N3" s="24" t="str">
        <f>LEFT(SaisieECV_ECEQ!$C$18,1)</f>
        <v/>
      </c>
      <c r="O3" s="24" t="str">
        <f>LEFT(SaisieECV_ECEQ!$C$21,1)</f>
        <v/>
      </c>
      <c r="P3" s="24" t="str">
        <f>LEFT(SaisieECV_ECEQ!$C$22,1)</f>
        <v/>
      </c>
      <c r="Q3" s="24" t="str">
        <f>LEFT(SaisieECV_ECEQ!$C$23,1)</f>
        <v/>
      </c>
      <c r="R3" s="24"/>
      <c r="S3" s="22" t="e">
        <f>LEFT(SaisieECV_ECEQ!$C$5,SEARCH("_",SaisieECV_ECEQ!$C$5)-1)</f>
        <v>#VALUE!</v>
      </c>
    </row>
    <row r="4" spans="1:19">
      <c r="A4" s="29">
        <f>IF(A3=0," ",MAX($A3:A3)+1)</f>
        <v>2</v>
      </c>
      <c r="B4" s="24" t="e">
        <f>B3</f>
        <v>#REF!</v>
      </c>
      <c r="C4" s="25">
        <f>SaisieECV_ECEQ!E11</f>
        <v>0</v>
      </c>
      <c r="D4" s="30">
        <v>2</v>
      </c>
      <c r="E4" s="26">
        <f>SaisieECV_ECEQ!E14</f>
        <v>0</v>
      </c>
      <c r="F4" s="26">
        <f>SaisieECV_ECEQ!E15</f>
        <v>0</v>
      </c>
      <c r="G4" s="24">
        <f t="shared" ref="G4:G8" si="0">IF(E4="","",IF(HOUR(F4)&lt;12,1,2))</f>
        <v>1</v>
      </c>
      <c r="H4" s="27">
        <f>SaisieECV_ECEQ!E16</f>
        <v>0</v>
      </c>
      <c r="I4" s="27">
        <f>SaisieECV_ECEQ!E17</f>
        <v>0</v>
      </c>
      <c r="J4" s="28" t="str">
        <f>CONCATENATE(SaisieECV_ECEQ!E12," ",SaisieECV_ECEQ!F12)</f>
        <v>NOM observateur 1 Prénom Observateur 1</v>
      </c>
      <c r="K4" s="28" t="str">
        <f>CONCATENATE(SaisieECV_ECEQ!E13," ",SaisieECV_ECEQ!F13)</f>
        <v>NOM observateur 2 Prénom Observateur 2</v>
      </c>
      <c r="L4" s="24" t="str">
        <f>LEFT(SaisieECV_ECEQ!$E$19,1)</f>
        <v/>
      </c>
      <c r="M4" s="24" t="str">
        <f>LEFT(SaisieECV_ECEQ!$E$20,1)</f>
        <v/>
      </c>
      <c r="N4" s="24" t="str">
        <f>LEFT(SaisieECV_ECEQ!$E$18,1)</f>
        <v/>
      </c>
      <c r="O4" s="24" t="str">
        <f>LEFT(SaisieECV_ECEQ!$E$21,1)</f>
        <v/>
      </c>
      <c r="P4" s="24" t="str">
        <f>LEFT(SaisieECV_ECEQ!$E$22,1)</f>
        <v/>
      </c>
      <c r="Q4" s="24" t="str">
        <f>LEFT(SaisieECV_ECEQ!$E$23,1)</f>
        <v/>
      </c>
      <c r="R4" s="24"/>
      <c r="S4" s="22" t="e">
        <f>$S$3</f>
        <v>#VALUE!</v>
      </c>
    </row>
    <row r="5" spans="1:19">
      <c r="A5" s="29">
        <f>IF(A4=0," ",MAX($A4:A4)+1)</f>
        <v>3</v>
      </c>
      <c r="B5" s="24" t="e">
        <f t="shared" ref="B5:B8" si="1">B4</f>
        <v>#REF!</v>
      </c>
      <c r="C5" s="25">
        <f>SaisieECV_ECEQ!G11</f>
        <v>0</v>
      </c>
      <c r="D5" s="30">
        <v>3</v>
      </c>
      <c r="E5" s="26">
        <f>SaisieECV_ECEQ!G14</f>
        <v>0</v>
      </c>
      <c r="F5" s="26">
        <f>SaisieECV_ECEQ!G15</f>
        <v>0</v>
      </c>
      <c r="G5" s="24">
        <f t="shared" si="0"/>
        <v>1</v>
      </c>
      <c r="H5" s="27">
        <f>SaisieECV_ECEQ!G16</f>
        <v>0</v>
      </c>
      <c r="I5" s="27">
        <f>SaisieECV_ECEQ!G17</f>
        <v>0</v>
      </c>
      <c r="J5" s="28" t="str">
        <f>CONCATENATE(SaisieECV_ECEQ!G12," ",SaisieECV_ECEQ!H12)</f>
        <v>NOM observateur 1 Prénom Observateur 1</v>
      </c>
      <c r="K5" s="28" t="str">
        <f>CONCATENATE(SaisieECV_ECEQ!G13," ",SaisieECV_ECEQ!H13)</f>
        <v>NOM observateur 2 Prénom Observateur 2</v>
      </c>
      <c r="L5" s="24" t="str">
        <f>LEFT(SaisieECV_ECEQ!$G$19,1)</f>
        <v/>
      </c>
      <c r="M5" s="24" t="str">
        <f>LEFT(SaisieECV_ECEQ!$G$20,1)</f>
        <v/>
      </c>
      <c r="N5" s="24" t="str">
        <f>LEFT(SaisieECV_ECEQ!$G$18,1)</f>
        <v/>
      </c>
      <c r="O5" s="24" t="str">
        <f>LEFT(SaisieECV_ECEQ!$G$21,1)</f>
        <v/>
      </c>
      <c r="P5" s="24" t="str">
        <f>LEFT(SaisieECV_ECEQ!$G$22,1)</f>
        <v/>
      </c>
      <c r="Q5" s="24" t="str">
        <f>LEFT(SaisieECV_ECEQ!$G$23,1)</f>
        <v/>
      </c>
      <c r="R5" s="24"/>
      <c r="S5" s="22" t="e">
        <f t="shared" ref="S5:S8" si="2">$S$3</f>
        <v>#VALUE!</v>
      </c>
    </row>
    <row r="6" spans="1:19">
      <c r="A6" s="29">
        <f>IF(A5=0," ",MAX($A5:A5)+1)</f>
        <v>4</v>
      </c>
      <c r="B6" s="24" t="e">
        <f t="shared" si="1"/>
        <v>#REF!</v>
      </c>
      <c r="C6" s="25">
        <f>SaisieECV_ECEQ!I11</f>
        <v>0</v>
      </c>
      <c r="D6" s="30">
        <v>4</v>
      </c>
      <c r="E6" s="26">
        <f>SaisieECV_ECEQ!I14</f>
        <v>0</v>
      </c>
      <c r="F6" s="26">
        <f>SaisieECV_ECEQ!I15</f>
        <v>0</v>
      </c>
      <c r="G6" s="24">
        <f t="shared" si="0"/>
        <v>1</v>
      </c>
      <c r="H6" s="27">
        <f>SaisieECV_ECEQ!I16</f>
        <v>0</v>
      </c>
      <c r="I6" s="27">
        <f>SaisieECV_ECEQ!I17</f>
        <v>0</v>
      </c>
      <c r="J6" s="28" t="str">
        <f>CONCATENATE(SaisieECV_ECEQ!I12," ",SaisieECV_ECEQ!J12)</f>
        <v>NOM observateur 1 Prénom Observateur 1</v>
      </c>
      <c r="K6" s="28" t="str">
        <f>CONCATENATE(SaisieECV_ECEQ!I13," ",SaisieECV_ECEQ!J13)</f>
        <v>NOM observateur 2 Prénom Observateur 2</v>
      </c>
      <c r="L6" s="24" t="str">
        <f>LEFT(SaisieECV_ECEQ!$I$19,1)</f>
        <v/>
      </c>
      <c r="M6" s="24" t="str">
        <f>LEFT(SaisieECV_ECEQ!$I$20,1)</f>
        <v/>
      </c>
      <c r="N6" s="24" t="str">
        <f>LEFT(SaisieECV_ECEQ!$I$18,1)</f>
        <v/>
      </c>
      <c r="O6" s="24" t="str">
        <f>LEFT(SaisieECV_ECEQ!$I$21,1)</f>
        <v/>
      </c>
      <c r="P6" s="24" t="str">
        <f>LEFT(SaisieECV_ECEQ!$I$22,1)</f>
        <v/>
      </c>
      <c r="Q6" s="24" t="str">
        <f>LEFT(SaisieECV_ECEQ!$I$23,1)</f>
        <v/>
      </c>
      <c r="R6" s="24"/>
      <c r="S6" s="22" t="e">
        <f t="shared" si="2"/>
        <v>#VALUE!</v>
      </c>
    </row>
    <row r="7" spans="1:19">
      <c r="A7" s="29">
        <f>IF(A6=0," ",MAX($A6:A6)+1)</f>
        <v>5</v>
      </c>
      <c r="B7" s="24" t="e">
        <f t="shared" si="1"/>
        <v>#REF!</v>
      </c>
      <c r="C7" s="25">
        <f>SaisieECV_ECEQ!K11</f>
        <v>0</v>
      </c>
      <c r="D7" s="30">
        <v>5</v>
      </c>
      <c r="E7" s="26">
        <f>SaisieECV_ECEQ!K14</f>
        <v>0</v>
      </c>
      <c r="F7" s="26">
        <f>SaisieECV_ECEQ!K15</f>
        <v>0</v>
      </c>
      <c r="G7" s="24">
        <f t="shared" si="0"/>
        <v>1</v>
      </c>
      <c r="H7" s="27">
        <f>SaisieECV_ECEQ!K16</f>
        <v>0</v>
      </c>
      <c r="I7" s="27">
        <f>SaisieECV_ECEQ!K17</f>
        <v>0</v>
      </c>
      <c r="J7" s="28" t="str">
        <f>CONCATENATE(SaisieECV_ECEQ!K12," ",SaisieECV_ECEQ!L12)</f>
        <v>NOM observateur 1 Prénom Observateur 1</v>
      </c>
      <c r="K7" s="28" t="str">
        <f>CONCATENATE(SaisieECV_ECEQ!K13," ",SaisieECV_ECEQ!L13)</f>
        <v>NOM observateur 2 Prénom Observateur 2</v>
      </c>
      <c r="L7" s="24" t="str">
        <f>LEFT(SaisieECV_ECEQ!$K$19,1)</f>
        <v/>
      </c>
      <c r="M7" s="24" t="str">
        <f>LEFT(SaisieECV_ECEQ!$K$20,1)</f>
        <v/>
      </c>
      <c r="N7" s="24" t="str">
        <f>LEFT(SaisieECV_ECEQ!$K$18,1)</f>
        <v/>
      </c>
      <c r="O7" s="24" t="str">
        <f>LEFT(SaisieECV_ECEQ!$K$21,1)</f>
        <v/>
      </c>
      <c r="P7" s="24" t="str">
        <f>LEFT(SaisieECV_ECEQ!$K$22,1)</f>
        <v/>
      </c>
      <c r="Q7" s="24" t="str">
        <f>LEFT(SaisieECV_ECEQ!$K$23,1)</f>
        <v/>
      </c>
      <c r="R7" s="24"/>
      <c r="S7" s="22" t="e">
        <f t="shared" si="2"/>
        <v>#VALUE!</v>
      </c>
    </row>
    <row r="8" spans="1:19">
      <c r="A8" s="29">
        <f>IF(A7=0," ",MAX($A7:A7)+1)</f>
        <v>6</v>
      </c>
      <c r="B8" s="24" t="e">
        <f t="shared" si="1"/>
        <v>#REF!</v>
      </c>
      <c r="C8" s="25">
        <f>SaisieECV_ECEQ!M11</f>
        <v>0</v>
      </c>
      <c r="D8" s="30">
        <v>6</v>
      </c>
      <c r="E8" s="26">
        <f>SaisieECV_ECEQ!M14</f>
        <v>0</v>
      </c>
      <c r="F8" s="26">
        <f>SaisieECV_ECEQ!M15</f>
        <v>0</v>
      </c>
      <c r="G8" s="24">
        <f t="shared" si="0"/>
        <v>1</v>
      </c>
      <c r="H8" s="27">
        <f>SaisieECV_ECEQ!M16</f>
        <v>0</v>
      </c>
      <c r="I8" s="27">
        <f>SaisieECV_ECEQ!M17</f>
        <v>0</v>
      </c>
      <c r="J8" s="28" t="str">
        <f>CONCATENATE(SaisieECV_ECEQ!M12," ",SaisieECV_ECEQ!N12)</f>
        <v>NOM observateur 1 Prénom Observateur 1</v>
      </c>
      <c r="K8" s="28" t="str">
        <f>CONCATENATE(SaisieECV_ECEQ!M13," ",SaisieECV_ECEQ!N13)</f>
        <v>NOM observateur 2 Prénom Observateur 2</v>
      </c>
      <c r="L8" s="24" t="str">
        <f>LEFT(SaisieECV_ECEQ!$M$19,1)</f>
        <v/>
      </c>
      <c r="M8" s="24" t="str">
        <f>LEFT(SaisieECV_ECEQ!$M$20,1)</f>
        <v/>
      </c>
      <c r="N8" s="24" t="str">
        <f>LEFT(SaisieECV_ECEQ!$M$18,1)</f>
        <v/>
      </c>
      <c r="O8" s="24" t="str">
        <f>LEFT(SaisieECV_ECEQ!$M$21,1)</f>
        <v/>
      </c>
      <c r="P8" s="24" t="str">
        <f>LEFT(SaisieECV_ECEQ!$M$22,1)</f>
        <v/>
      </c>
      <c r="Q8" s="24" t="str">
        <f>LEFT(SaisieECV_ECEQ!$M$23,1)</f>
        <v/>
      </c>
      <c r="R8" s="24"/>
      <c r="S8" s="22" t="e">
        <f t="shared" si="2"/>
        <v>#VALUE!</v>
      </c>
    </row>
    <row r="9" spans="1:19">
      <c r="A9" s="29"/>
    </row>
    <row r="10" spans="1:19">
      <c r="A10" s="29"/>
    </row>
    <row r="11" spans="1:19">
      <c r="A11" s="29"/>
    </row>
    <row r="12" spans="1:19">
      <c r="A12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269F-2DD0-4E6C-8350-77501A8E23B8}">
  <dimension ref="A1:P213"/>
  <sheetViews>
    <sheetView workbookViewId="0">
      <selection activeCell="A89" sqref="A89:A96"/>
    </sheetView>
  </sheetViews>
  <sheetFormatPr baseColWidth="10" defaultColWidth="11.42578125" defaultRowHeight="15"/>
  <cols>
    <col min="1" max="2" width="11.42578125" style="23"/>
    <col min="3" max="3" width="16.28515625" style="23" customWidth="1"/>
    <col min="4" max="16384" width="11.42578125" style="23"/>
  </cols>
  <sheetData>
    <row r="1" spans="1:16">
      <c r="A1" s="23" t="s">
        <v>6014</v>
      </c>
      <c r="B1" s="23" t="s">
        <v>6017</v>
      </c>
      <c r="C1" s="23" t="s">
        <v>6017</v>
      </c>
      <c r="D1" s="23" t="s">
        <v>6017</v>
      </c>
      <c r="E1" s="23" t="s">
        <v>6017</v>
      </c>
      <c r="F1" s="23" t="s">
        <v>6035</v>
      </c>
      <c r="G1" s="23" t="s">
        <v>6035</v>
      </c>
      <c r="H1" s="23" t="s">
        <v>6017</v>
      </c>
      <c r="I1" s="23" t="s">
        <v>6036</v>
      </c>
      <c r="J1" s="23" t="s">
        <v>6017</v>
      </c>
      <c r="K1" s="23" t="s">
        <v>6037</v>
      </c>
      <c r="L1" s="23" t="s">
        <v>6037</v>
      </c>
      <c r="M1" s="23" t="s">
        <v>6017</v>
      </c>
      <c r="N1" s="23" t="s">
        <v>6017</v>
      </c>
      <c r="O1" s="23" t="s">
        <v>6017</v>
      </c>
      <c r="P1" s="23" t="s">
        <v>6018</v>
      </c>
    </row>
    <row r="2" spans="1:16">
      <c r="A2" s="23" t="s">
        <v>5379</v>
      </c>
      <c r="B2" s="23" t="s">
        <v>6038</v>
      </c>
      <c r="C2" s="23" t="s">
        <v>6039</v>
      </c>
      <c r="D2" s="23" t="s">
        <v>6040</v>
      </c>
      <c r="E2" s="23" t="s">
        <v>6041</v>
      </c>
      <c r="F2" s="23" t="s">
        <v>6042</v>
      </c>
      <c r="G2" s="23" t="s">
        <v>6043</v>
      </c>
      <c r="H2" s="23" t="str">
        <f>ec_conditions!A2</f>
        <v>id_condition</v>
      </c>
      <c r="I2" s="23" t="s">
        <v>6044</v>
      </c>
      <c r="J2" s="23" t="s">
        <v>18</v>
      </c>
      <c r="K2" s="23" t="s">
        <v>6045</v>
      </c>
      <c r="L2" s="23" t="s">
        <v>6046</v>
      </c>
      <c r="M2" s="23" t="s">
        <v>6047</v>
      </c>
      <c r="N2" s="23" t="s">
        <v>6048</v>
      </c>
      <c r="O2" s="23" t="s">
        <v>6049</v>
      </c>
      <c r="P2" s="23" t="s">
        <v>6050</v>
      </c>
    </row>
    <row r="3" spans="1:16">
      <c r="A3" s="31" t="str">
        <f>SaisieECV_ECEQ!A26</f>
        <v/>
      </c>
      <c r="B3" s="23">
        <f>SaisieECV_ECEQ!E26</f>
        <v>0</v>
      </c>
      <c r="C3" s="23">
        <f>SaisieECV_ECEQ!F26</f>
        <v>0</v>
      </c>
      <c r="D3" s="23">
        <f>SaisieECV_ECEQ!H26</f>
        <v>0</v>
      </c>
      <c r="E3" s="23">
        <f>SaisieECV_ECEQ!J26</f>
        <v>0</v>
      </c>
      <c r="F3" s="23" t="str">
        <f>LEFT(SaisieECV_ECEQ!G26,1)</f>
        <v/>
      </c>
      <c r="G3" s="23" t="str">
        <f>LEFT(SaisieECV_ECEQ!I26,1)</f>
        <v/>
      </c>
      <c r="H3" s="32">
        <f>SaisieECV_ECEQ!C26</f>
        <v>0</v>
      </c>
      <c r="J3" s="32" t="e">
        <f>LEFT(SaisieECV_ECEQ!B26,SEARCH("_",SaisieECV_ECEQ!B26)-1)</f>
        <v>#VALUE!</v>
      </c>
      <c r="K3" s="32" t="e">
        <f>LEFT(SaisieECV_ECEQ!K26,SEARCH("_",SaisieECV_ECEQ!K26)-1)</f>
        <v>#VALUE!</v>
      </c>
      <c r="L3" s="32" t="e">
        <f>LEFT(SaisieECV_ECEQ!L26,SEARCH("_",SaisieECV_ECEQ!L26)-1)</f>
        <v>#VALUE!</v>
      </c>
      <c r="M3" s="23">
        <f>SaisieECV_ECEQ!M26</f>
        <v>0</v>
      </c>
      <c r="O3" s="23">
        <f>SaisieECV_ECEQ!N26</f>
        <v>0</v>
      </c>
      <c r="P3" s="33">
        <f>SaisieECV_ECEQ!D26</f>
        <v>0</v>
      </c>
    </row>
    <row r="4" spans="1:16">
      <c r="A4" s="31" t="str">
        <f>SaisieECV_ECEQ!A27</f>
        <v/>
      </c>
      <c r="B4" s="23">
        <f>SaisieECV_ECEQ!E27</f>
        <v>0</v>
      </c>
      <c r="C4" s="23">
        <f>SaisieECV_ECEQ!F27</f>
        <v>0</v>
      </c>
      <c r="D4" s="23">
        <f>SaisieECV_ECEQ!H27</f>
        <v>0</v>
      </c>
      <c r="E4" s="23">
        <f>SaisieECV_ECEQ!J27</f>
        <v>0</v>
      </c>
      <c r="F4" s="23" t="str">
        <f>LEFT(SaisieECV_ECEQ!G27,1)</f>
        <v/>
      </c>
      <c r="G4" s="23" t="str">
        <f>LEFT(SaisieECV_ECEQ!I27,1)</f>
        <v/>
      </c>
      <c r="H4" s="32">
        <f>SaisieECV_ECEQ!C27</f>
        <v>0</v>
      </c>
      <c r="J4" s="32" t="e">
        <f>LEFT(SaisieECV_ECEQ!B27,SEARCH("_",SaisieECV_ECEQ!B27)-1)</f>
        <v>#VALUE!</v>
      </c>
      <c r="K4" s="32" t="e">
        <f>LEFT(SaisieECV_ECEQ!K27,SEARCH("_",SaisieECV_ECEQ!K27)-1)</f>
        <v>#VALUE!</v>
      </c>
      <c r="L4" s="32" t="e">
        <f>LEFT(SaisieECV_ECEQ!L27,SEARCH("_",SaisieECV_ECEQ!L27)-1)</f>
        <v>#VALUE!</v>
      </c>
      <c r="M4" s="23">
        <f>SaisieECV_ECEQ!M27</f>
        <v>0</v>
      </c>
      <c r="O4" s="23">
        <f>SaisieECV_ECEQ!N27</f>
        <v>0</v>
      </c>
      <c r="P4" s="33">
        <f>SaisieECV_ECEQ!D27</f>
        <v>0</v>
      </c>
    </row>
    <row r="5" spans="1:16">
      <c r="A5" s="31" t="str">
        <f>SaisieECV_ECEQ!A28</f>
        <v/>
      </c>
      <c r="B5" s="23">
        <f>SaisieECV_ECEQ!E28</f>
        <v>0</v>
      </c>
      <c r="C5" s="23">
        <f>SaisieECV_ECEQ!F28</f>
        <v>0</v>
      </c>
      <c r="D5" s="23">
        <f>SaisieECV_ECEQ!H28</f>
        <v>0</v>
      </c>
      <c r="E5" s="23">
        <f>SaisieECV_ECEQ!J28</f>
        <v>0</v>
      </c>
      <c r="F5" s="23" t="str">
        <f>LEFT(SaisieECV_ECEQ!G28,1)</f>
        <v/>
      </c>
      <c r="G5" s="23" t="str">
        <f>LEFT(SaisieECV_ECEQ!I28,1)</f>
        <v/>
      </c>
      <c r="H5" s="32">
        <f>SaisieECV_ECEQ!C28</f>
        <v>0</v>
      </c>
      <c r="J5" s="32" t="e">
        <f>LEFT(SaisieECV_ECEQ!B28,SEARCH("_",SaisieECV_ECEQ!B28)-1)</f>
        <v>#VALUE!</v>
      </c>
      <c r="K5" s="32" t="e">
        <f>LEFT(SaisieECV_ECEQ!K28,SEARCH("_",SaisieECV_ECEQ!K28)-1)</f>
        <v>#VALUE!</v>
      </c>
      <c r="L5" s="32" t="e">
        <f>LEFT(SaisieECV_ECEQ!L28,SEARCH("_",SaisieECV_ECEQ!L28)-1)</f>
        <v>#VALUE!</v>
      </c>
      <c r="M5" s="23">
        <f>SaisieECV_ECEQ!M28</f>
        <v>0</v>
      </c>
      <c r="O5" s="23">
        <f>SaisieECV_ECEQ!N28</f>
        <v>0</v>
      </c>
      <c r="P5" s="33">
        <f>SaisieECV_ECEQ!D28</f>
        <v>0</v>
      </c>
    </row>
    <row r="6" spans="1:16">
      <c r="A6" s="31" t="str">
        <f>SaisieECV_ECEQ!A29</f>
        <v/>
      </c>
      <c r="B6" s="23">
        <f>SaisieECV_ECEQ!E29</f>
        <v>0</v>
      </c>
      <c r="C6" s="23">
        <f>SaisieECV_ECEQ!F29</f>
        <v>0</v>
      </c>
      <c r="D6" s="23">
        <f>SaisieECV_ECEQ!H29</f>
        <v>0</v>
      </c>
      <c r="E6" s="23">
        <f>SaisieECV_ECEQ!J29</f>
        <v>0</v>
      </c>
      <c r="F6" s="23" t="str">
        <f>LEFT(SaisieECV_ECEQ!G29,1)</f>
        <v/>
      </c>
      <c r="G6" s="23" t="str">
        <f>LEFT(SaisieECV_ECEQ!I29,1)</f>
        <v/>
      </c>
      <c r="H6" s="32">
        <f>SaisieECV_ECEQ!C29</f>
        <v>0</v>
      </c>
      <c r="J6" s="32" t="e">
        <f>LEFT(SaisieECV_ECEQ!B29,SEARCH("_",SaisieECV_ECEQ!B29)-1)</f>
        <v>#VALUE!</v>
      </c>
      <c r="K6" s="32" t="e">
        <f>LEFT(SaisieECV_ECEQ!K29,SEARCH("_",SaisieECV_ECEQ!K29)-1)</f>
        <v>#VALUE!</v>
      </c>
      <c r="L6" s="32" t="e">
        <f>LEFT(SaisieECV_ECEQ!L29,SEARCH("_",SaisieECV_ECEQ!L29)-1)</f>
        <v>#VALUE!</v>
      </c>
      <c r="M6" s="23">
        <f>SaisieECV_ECEQ!M29</f>
        <v>0</v>
      </c>
      <c r="O6" s="23">
        <f>SaisieECV_ECEQ!N29</f>
        <v>0</v>
      </c>
      <c r="P6" s="33">
        <f>SaisieECV_ECEQ!D29</f>
        <v>0</v>
      </c>
    </row>
    <row r="7" spans="1:16">
      <c r="A7" s="31" t="str">
        <f>SaisieECV_ECEQ!A30</f>
        <v/>
      </c>
      <c r="B7" s="23">
        <f>SaisieECV_ECEQ!E30</f>
        <v>0</v>
      </c>
      <c r="C7" s="23">
        <f>SaisieECV_ECEQ!F30</f>
        <v>0</v>
      </c>
      <c r="D7" s="23">
        <f>SaisieECV_ECEQ!H30</f>
        <v>0</v>
      </c>
      <c r="E7" s="23">
        <f>SaisieECV_ECEQ!J30</f>
        <v>0</v>
      </c>
      <c r="F7" s="23" t="str">
        <f>LEFT(SaisieECV_ECEQ!G30,1)</f>
        <v/>
      </c>
      <c r="G7" s="23" t="str">
        <f>LEFT(SaisieECV_ECEQ!I30,1)</f>
        <v/>
      </c>
      <c r="H7" s="32">
        <f>SaisieECV_ECEQ!C30</f>
        <v>0</v>
      </c>
      <c r="J7" s="32" t="e">
        <f>LEFT(SaisieECV_ECEQ!B30,SEARCH("_",SaisieECV_ECEQ!B30)-1)</f>
        <v>#VALUE!</v>
      </c>
      <c r="K7" s="32" t="e">
        <f>LEFT(SaisieECV_ECEQ!K30,SEARCH("_",SaisieECV_ECEQ!K30)-1)</f>
        <v>#VALUE!</v>
      </c>
      <c r="L7" s="32" t="e">
        <f>LEFT(SaisieECV_ECEQ!L30,SEARCH("_",SaisieECV_ECEQ!L30)-1)</f>
        <v>#VALUE!</v>
      </c>
      <c r="M7" s="23">
        <f>SaisieECV_ECEQ!M30</f>
        <v>0</v>
      </c>
      <c r="O7" s="23">
        <f>SaisieECV_ECEQ!N30</f>
        <v>0</v>
      </c>
      <c r="P7" s="33">
        <f>SaisieECV_ECEQ!D30</f>
        <v>0</v>
      </c>
    </row>
    <row r="8" spans="1:16">
      <c r="A8" s="31" t="str">
        <f>SaisieECV_ECEQ!A31</f>
        <v/>
      </c>
      <c r="B8" s="23">
        <f>SaisieECV_ECEQ!E31</f>
        <v>0</v>
      </c>
      <c r="C8" s="23">
        <f>SaisieECV_ECEQ!F31</f>
        <v>0</v>
      </c>
      <c r="D8" s="23">
        <f>SaisieECV_ECEQ!H31</f>
        <v>0</v>
      </c>
      <c r="E8" s="23">
        <f>SaisieECV_ECEQ!J31</f>
        <v>0</v>
      </c>
      <c r="F8" s="23" t="str">
        <f>LEFT(SaisieECV_ECEQ!G31,1)</f>
        <v/>
      </c>
      <c r="G8" s="23" t="str">
        <f>LEFT(SaisieECV_ECEQ!I31,1)</f>
        <v/>
      </c>
      <c r="H8" s="32">
        <f>SaisieECV_ECEQ!C31</f>
        <v>0</v>
      </c>
      <c r="J8" s="32" t="e">
        <f>LEFT(SaisieECV_ECEQ!B31,SEARCH("_",SaisieECV_ECEQ!B31)-1)</f>
        <v>#VALUE!</v>
      </c>
      <c r="K8" s="32" t="e">
        <f>LEFT(SaisieECV_ECEQ!K31,SEARCH("_",SaisieECV_ECEQ!K31)-1)</f>
        <v>#VALUE!</v>
      </c>
      <c r="L8" s="32" t="e">
        <f>LEFT(SaisieECV_ECEQ!L31,SEARCH("_",SaisieECV_ECEQ!L31)-1)</f>
        <v>#VALUE!</v>
      </c>
      <c r="M8" s="23">
        <f>SaisieECV_ECEQ!M31</f>
        <v>0</v>
      </c>
      <c r="O8" s="23">
        <f>SaisieECV_ECEQ!N31</f>
        <v>0</v>
      </c>
      <c r="P8" s="33">
        <f>SaisieECV_ECEQ!D31</f>
        <v>0</v>
      </c>
    </row>
    <row r="9" spans="1:16">
      <c r="A9" s="31" t="str">
        <f>SaisieECV_ECEQ!A32</f>
        <v/>
      </c>
      <c r="B9" s="23">
        <f>SaisieECV_ECEQ!E32</f>
        <v>0</v>
      </c>
      <c r="C9" s="23">
        <f>SaisieECV_ECEQ!F32</f>
        <v>0</v>
      </c>
      <c r="D9" s="23">
        <f>SaisieECV_ECEQ!H32</f>
        <v>0</v>
      </c>
      <c r="E9" s="23">
        <f>SaisieECV_ECEQ!J32</f>
        <v>0</v>
      </c>
      <c r="F9" s="23" t="str">
        <f>LEFT(SaisieECV_ECEQ!G32,1)</f>
        <v/>
      </c>
      <c r="G9" s="23" t="str">
        <f>LEFT(SaisieECV_ECEQ!I32,1)</f>
        <v/>
      </c>
      <c r="H9" s="32">
        <f>SaisieECV_ECEQ!C32</f>
        <v>0</v>
      </c>
      <c r="J9" s="32" t="e">
        <f>LEFT(SaisieECV_ECEQ!B32,SEARCH("_",SaisieECV_ECEQ!B32)-1)</f>
        <v>#VALUE!</v>
      </c>
      <c r="K9" s="32" t="e">
        <f>LEFT(SaisieECV_ECEQ!K32,SEARCH("_",SaisieECV_ECEQ!K32)-1)</f>
        <v>#VALUE!</v>
      </c>
      <c r="L9" s="32" t="e">
        <f>LEFT(SaisieECV_ECEQ!L32,SEARCH("_",SaisieECV_ECEQ!L32)-1)</f>
        <v>#VALUE!</v>
      </c>
      <c r="M9" s="23">
        <f>SaisieECV_ECEQ!M32</f>
        <v>0</v>
      </c>
      <c r="O9" s="23">
        <f>SaisieECV_ECEQ!N32</f>
        <v>0</v>
      </c>
      <c r="P9" s="33">
        <f>SaisieECV_ECEQ!D32</f>
        <v>0</v>
      </c>
    </row>
    <row r="10" spans="1:16">
      <c r="A10" s="31" t="str">
        <f>SaisieECV_ECEQ!A33</f>
        <v/>
      </c>
      <c r="B10" s="23">
        <f>SaisieECV_ECEQ!E33</f>
        <v>0</v>
      </c>
      <c r="C10" s="23">
        <f>SaisieECV_ECEQ!F33</f>
        <v>0</v>
      </c>
      <c r="D10" s="23">
        <f>SaisieECV_ECEQ!H33</f>
        <v>0</v>
      </c>
      <c r="E10" s="23">
        <f>SaisieECV_ECEQ!J33</f>
        <v>0</v>
      </c>
      <c r="F10" s="23" t="str">
        <f>LEFT(SaisieECV_ECEQ!G33,1)</f>
        <v/>
      </c>
      <c r="G10" s="23" t="str">
        <f>LEFT(SaisieECV_ECEQ!I33,1)</f>
        <v/>
      </c>
      <c r="H10" s="32">
        <f>SaisieECV_ECEQ!C33</f>
        <v>0</v>
      </c>
      <c r="J10" s="32" t="e">
        <f>LEFT(SaisieECV_ECEQ!B33,SEARCH("_",SaisieECV_ECEQ!B33)-1)</f>
        <v>#VALUE!</v>
      </c>
      <c r="K10" s="32" t="e">
        <f>LEFT(SaisieECV_ECEQ!K33,SEARCH("_",SaisieECV_ECEQ!K33)-1)</f>
        <v>#VALUE!</v>
      </c>
      <c r="L10" s="32" t="e">
        <f>LEFT(SaisieECV_ECEQ!L33,SEARCH("_",SaisieECV_ECEQ!L33)-1)</f>
        <v>#VALUE!</v>
      </c>
      <c r="M10" s="23">
        <f>SaisieECV_ECEQ!M33</f>
        <v>0</v>
      </c>
      <c r="O10" s="23">
        <f>SaisieECV_ECEQ!N33</f>
        <v>0</v>
      </c>
      <c r="P10" s="33">
        <f>SaisieECV_ECEQ!D33</f>
        <v>0</v>
      </c>
    </row>
    <row r="11" spans="1:16">
      <c r="A11" s="31" t="str">
        <f>SaisieECV_ECEQ!A34</f>
        <v/>
      </c>
      <c r="B11" s="23">
        <f>SaisieECV_ECEQ!E34</f>
        <v>0</v>
      </c>
      <c r="C11" s="23">
        <f>SaisieECV_ECEQ!F34</f>
        <v>0</v>
      </c>
      <c r="D11" s="23">
        <f>SaisieECV_ECEQ!H34</f>
        <v>0</v>
      </c>
      <c r="E11" s="23">
        <f>SaisieECV_ECEQ!J34</f>
        <v>0</v>
      </c>
      <c r="F11" s="23" t="str">
        <f>LEFT(SaisieECV_ECEQ!G34,1)</f>
        <v/>
      </c>
      <c r="G11" s="23" t="str">
        <f>LEFT(SaisieECV_ECEQ!I34,1)</f>
        <v/>
      </c>
      <c r="H11" s="32">
        <f>SaisieECV_ECEQ!C34</f>
        <v>0</v>
      </c>
      <c r="J11" s="32" t="e">
        <f>LEFT(SaisieECV_ECEQ!B34,SEARCH("_",SaisieECV_ECEQ!B34)-1)</f>
        <v>#VALUE!</v>
      </c>
      <c r="K11" s="32" t="e">
        <f>LEFT(SaisieECV_ECEQ!K34,SEARCH("_",SaisieECV_ECEQ!K34)-1)</f>
        <v>#VALUE!</v>
      </c>
      <c r="L11" s="32" t="e">
        <f>LEFT(SaisieECV_ECEQ!L34,SEARCH("_",SaisieECV_ECEQ!L34)-1)</f>
        <v>#VALUE!</v>
      </c>
      <c r="M11" s="23">
        <f>SaisieECV_ECEQ!M34</f>
        <v>0</v>
      </c>
      <c r="O11" s="23">
        <f>SaisieECV_ECEQ!N34</f>
        <v>0</v>
      </c>
      <c r="P11" s="33">
        <f>SaisieECV_ECEQ!D34</f>
        <v>0</v>
      </c>
    </row>
    <row r="12" spans="1:16">
      <c r="A12" s="31" t="str">
        <f>SaisieECV_ECEQ!A35</f>
        <v/>
      </c>
      <c r="B12" s="23">
        <f>SaisieECV_ECEQ!E35</f>
        <v>0</v>
      </c>
      <c r="C12" s="23">
        <f>SaisieECV_ECEQ!F35</f>
        <v>0</v>
      </c>
      <c r="D12" s="23">
        <f>SaisieECV_ECEQ!H35</f>
        <v>0</v>
      </c>
      <c r="E12" s="23">
        <f>SaisieECV_ECEQ!J35</f>
        <v>0</v>
      </c>
      <c r="F12" s="23" t="str">
        <f>LEFT(SaisieECV_ECEQ!G35,1)</f>
        <v/>
      </c>
      <c r="G12" s="23" t="str">
        <f>LEFT(SaisieECV_ECEQ!I35,1)</f>
        <v/>
      </c>
      <c r="H12" s="32">
        <f>SaisieECV_ECEQ!C35</f>
        <v>0</v>
      </c>
      <c r="J12" s="32" t="e">
        <f>LEFT(SaisieECV_ECEQ!B35,SEARCH("_",SaisieECV_ECEQ!B35)-1)</f>
        <v>#VALUE!</v>
      </c>
      <c r="K12" s="32" t="e">
        <f>LEFT(SaisieECV_ECEQ!K35,SEARCH("_",SaisieECV_ECEQ!K35)-1)</f>
        <v>#VALUE!</v>
      </c>
      <c r="L12" s="32" t="e">
        <f>LEFT(SaisieECV_ECEQ!L35,SEARCH("_",SaisieECV_ECEQ!L35)-1)</f>
        <v>#VALUE!</v>
      </c>
      <c r="M12" s="23">
        <f>SaisieECV_ECEQ!M35</f>
        <v>0</v>
      </c>
      <c r="O12" s="23">
        <f>SaisieECV_ECEQ!N35</f>
        <v>0</v>
      </c>
      <c r="P12" s="33">
        <f>SaisieECV_ECEQ!D35</f>
        <v>0</v>
      </c>
    </row>
    <row r="13" spans="1:16">
      <c r="A13" s="31" t="str">
        <f>SaisieECV_ECEQ!A36</f>
        <v/>
      </c>
      <c r="B13" s="23">
        <f>SaisieECV_ECEQ!E36</f>
        <v>0</v>
      </c>
      <c r="C13" s="23">
        <f>SaisieECV_ECEQ!F36</f>
        <v>0</v>
      </c>
      <c r="D13" s="23">
        <f>SaisieECV_ECEQ!H36</f>
        <v>0</v>
      </c>
      <c r="E13" s="23">
        <f>SaisieECV_ECEQ!J36</f>
        <v>0</v>
      </c>
      <c r="F13" s="23" t="str">
        <f>LEFT(SaisieECV_ECEQ!G36,1)</f>
        <v/>
      </c>
      <c r="G13" s="23" t="str">
        <f>LEFT(SaisieECV_ECEQ!I36,1)</f>
        <v/>
      </c>
      <c r="H13" s="32">
        <f>SaisieECV_ECEQ!C36</f>
        <v>0</v>
      </c>
      <c r="J13" s="32" t="e">
        <f>LEFT(SaisieECV_ECEQ!B36,SEARCH("_",SaisieECV_ECEQ!B36)-1)</f>
        <v>#VALUE!</v>
      </c>
      <c r="K13" s="32" t="e">
        <f>LEFT(SaisieECV_ECEQ!K36,SEARCH("_",SaisieECV_ECEQ!K36)-1)</f>
        <v>#VALUE!</v>
      </c>
      <c r="L13" s="32" t="e">
        <f>LEFT(SaisieECV_ECEQ!L36,SEARCH("_",SaisieECV_ECEQ!L36)-1)</f>
        <v>#VALUE!</v>
      </c>
      <c r="M13" s="23">
        <f>SaisieECV_ECEQ!M36</f>
        <v>0</v>
      </c>
      <c r="O13" s="23">
        <f>SaisieECV_ECEQ!N36</f>
        <v>0</v>
      </c>
      <c r="P13" s="33">
        <f>SaisieECV_ECEQ!D36</f>
        <v>0</v>
      </c>
    </row>
    <row r="14" spans="1:16">
      <c r="A14" s="31" t="str">
        <f>SaisieECV_ECEQ!A37</f>
        <v/>
      </c>
      <c r="B14" s="23">
        <f>SaisieECV_ECEQ!E37</f>
        <v>0</v>
      </c>
      <c r="C14" s="23">
        <f>SaisieECV_ECEQ!F37</f>
        <v>0</v>
      </c>
      <c r="D14" s="23">
        <f>SaisieECV_ECEQ!H37</f>
        <v>0</v>
      </c>
      <c r="E14" s="23">
        <f>SaisieECV_ECEQ!J37</f>
        <v>0</v>
      </c>
      <c r="F14" s="23" t="str">
        <f>LEFT(SaisieECV_ECEQ!G37,1)</f>
        <v/>
      </c>
      <c r="G14" s="23" t="str">
        <f>LEFT(SaisieECV_ECEQ!I37,1)</f>
        <v/>
      </c>
      <c r="H14" s="32">
        <f>SaisieECV_ECEQ!C37</f>
        <v>0</v>
      </c>
      <c r="J14" s="32" t="e">
        <f>LEFT(SaisieECV_ECEQ!B37,SEARCH("_",SaisieECV_ECEQ!B37)-1)</f>
        <v>#VALUE!</v>
      </c>
      <c r="K14" s="32" t="e">
        <f>LEFT(SaisieECV_ECEQ!K37,SEARCH("_",SaisieECV_ECEQ!K37)-1)</f>
        <v>#VALUE!</v>
      </c>
      <c r="L14" s="32" t="e">
        <f>LEFT(SaisieECV_ECEQ!L37,SEARCH("_",SaisieECV_ECEQ!L37)-1)</f>
        <v>#VALUE!</v>
      </c>
      <c r="M14" s="23">
        <f>SaisieECV_ECEQ!M37</f>
        <v>0</v>
      </c>
      <c r="O14" s="23">
        <f>SaisieECV_ECEQ!N37</f>
        <v>0</v>
      </c>
      <c r="P14" s="33">
        <f>SaisieECV_ECEQ!D37</f>
        <v>0</v>
      </c>
    </row>
    <row r="15" spans="1:16">
      <c r="A15" s="31" t="str">
        <f>SaisieECV_ECEQ!A38</f>
        <v/>
      </c>
      <c r="B15" s="23">
        <f>SaisieECV_ECEQ!E38</f>
        <v>0</v>
      </c>
      <c r="C15" s="23">
        <f>SaisieECV_ECEQ!F38</f>
        <v>0</v>
      </c>
      <c r="D15" s="23">
        <f>SaisieECV_ECEQ!H38</f>
        <v>0</v>
      </c>
      <c r="E15" s="23">
        <f>SaisieECV_ECEQ!J38</f>
        <v>0</v>
      </c>
      <c r="F15" s="23" t="str">
        <f>LEFT(SaisieECV_ECEQ!G38,1)</f>
        <v/>
      </c>
      <c r="G15" s="23" t="str">
        <f>LEFT(SaisieECV_ECEQ!I38,1)</f>
        <v/>
      </c>
      <c r="H15" s="32">
        <f>SaisieECV_ECEQ!C38</f>
        <v>0</v>
      </c>
      <c r="J15" s="32" t="e">
        <f>LEFT(SaisieECV_ECEQ!B38,SEARCH("_",SaisieECV_ECEQ!B38)-1)</f>
        <v>#VALUE!</v>
      </c>
      <c r="K15" s="32" t="e">
        <f>LEFT(SaisieECV_ECEQ!K38,SEARCH("_",SaisieECV_ECEQ!K38)-1)</f>
        <v>#VALUE!</v>
      </c>
      <c r="L15" s="32" t="e">
        <f>LEFT(SaisieECV_ECEQ!L38,SEARCH("_",SaisieECV_ECEQ!L38)-1)</f>
        <v>#VALUE!</v>
      </c>
      <c r="M15" s="23">
        <f>SaisieECV_ECEQ!M38</f>
        <v>0</v>
      </c>
      <c r="O15" s="23">
        <f>SaisieECV_ECEQ!N38</f>
        <v>0</v>
      </c>
      <c r="P15" s="33">
        <f>SaisieECV_ECEQ!D38</f>
        <v>0</v>
      </c>
    </row>
    <row r="16" spans="1:16">
      <c r="A16" s="31" t="str">
        <f>SaisieECV_ECEQ!A39</f>
        <v/>
      </c>
      <c r="B16" s="23">
        <f>SaisieECV_ECEQ!E39</f>
        <v>0</v>
      </c>
      <c r="C16" s="23">
        <f>SaisieECV_ECEQ!F39</f>
        <v>0</v>
      </c>
      <c r="D16" s="23">
        <f>SaisieECV_ECEQ!H39</f>
        <v>0</v>
      </c>
      <c r="E16" s="23">
        <f>SaisieECV_ECEQ!J39</f>
        <v>0</v>
      </c>
      <c r="F16" s="23" t="str">
        <f>LEFT(SaisieECV_ECEQ!G39,1)</f>
        <v/>
      </c>
      <c r="G16" s="23" t="str">
        <f>LEFT(SaisieECV_ECEQ!I39,1)</f>
        <v/>
      </c>
      <c r="H16" s="32">
        <f>SaisieECV_ECEQ!C39</f>
        <v>0</v>
      </c>
      <c r="J16" s="32" t="e">
        <f>LEFT(SaisieECV_ECEQ!B39,SEARCH("_",SaisieECV_ECEQ!B39)-1)</f>
        <v>#VALUE!</v>
      </c>
      <c r="K16" s="32" t="e">
        <f>LEFT(SaisieECV_ECEQ!K39,SEARCH("_",SaisieECV_ECEQ!K39)-1)</f>
        <v>#VALUE!</v>
      </c>
      <c r="L16" s="32" t="e">
        <f>LEFT(SaisieECV_ECEQ!L39,SEARCH("_",SaisieECV_ECEQ!L39)-1)</f>
        <v>#VALUE!</v>
      </c>
      <c r="M16" s="23">
        <f>SaisieECV_ECEQ!M39</f>
        <v>0</v>
      </c>
      <c r="O16" s="23">
        <f>SaisieECV_ECEQ!N39</f>
        <v>0</v>
      </c>
      <c r="P16" s="33">
        <f>SaisieECV_ECEQ!D39</f>
        <v>0</v>
      </c>
    </row>
    <row r="17" spans="1:16">
      <c r="A17" s="31" t="str">
        <f>SaisieECV_ECEQ!A40</f>
        <v/>
      </c>
      <c r="B17" s="23">
        <f>SaisieECV_ECEQ!E40</f>
        <v>0</v>
      </c>
      <c r="C17" s="23">
        <f>SaisieECV_ECEQ!F40</f>
        <v>0</v>
      </c>
      <c r="D17" s="23">
        <f>SaisieECV_ECEQ!H40</f>
        <v>0</v>
      </c>
      <c r="E17" s="23">
        <f>SaisieECV_ECEQ!J40</f>
        <v>0</v>
      </c>
      <c r="F17" s="23" t="str">
        <f>LEFT(SaisieECV_ECEQ!G40,1)</f>
        <v/>
      </c>
      <c r="G17" s="23" t="str">
        <f>LEFT(SaisieECV_ECEQ!I40,1)</f>
        <v/>
      </c>
      <c r="H17" s="32">
        <f>SaisieECV_ECEQ!C40</f>
        <v>0</v>
      </c>
      <c r="J17" s="32" t="e">
        <f>LEFT(SaisieECV_ECEQ!B40,SEARCH("_",SaisieECV_ECEQ!B40)-1)</f>
        <v>#VALUE!</v>
      </c>
      <c r="K17" s="32" t="e">
        <f>LEFT(SaisieECV_ECEQ!K40,SEARCH("_",SaisieECV_ECEQ!K40)-1)</f>
        <v>#VALUE!</v>
      </c>
      <c r="L17" s="32" t="e">
        <f>LEFT(SaisieECV_ECEQ!L40,SEARCH("_",SaisieECV_ECEQ!L40)-1)</f>
        <v>#VALUE!</v>
      </c>
      <c r="M17" s="23">
        <f>SaisieECV_ECEQ!M40</f>
        <v>0</v>
      </c>
      <c r="O17" s="23">
        <f>SaisieECV_ECEQ!N40</f>
        <v>0</v>
      </c>
      <c r="P17" s="33">
        <f>SaisieECV_ECEQ!D40</f>
        <v>0</v>
      </c>
    </row>
    <row r="18" spans="1:16">
      <c r="A18" s="31" t="str">
        <f>SaisieECV_ECEQ!A41</f>
        <v/>
      </c>
      <c r="B18" s="23">
        <f>SaisieECV_ECEQ!E41</f>
        <v>0</v>
      </c>
      <c r="C18" s="23">
        <f>SaisieECV_ECEQ!F41</f>
        <v>0</v>
      </c>
      <c r="D18" s="23">
        <f>SaisieECV_ECEQ!H41</f>
        <v>0</v>
      </c>
      <c r="E18" s="23">
        <f>SaisieECV_ECEQ!J41</f>
        <v>0</v>
      </c>
      <c r="F18" s="23" t="str">
        <f>LEFT(SaisieECV_ECEQ!G41,1)</f>
        <v/>
      </c>
      <c r="G18" s="23" t="str">
        <f>LEFT(SaisieECV_ECEQ!I41,1)</f>
        <v/>
      </c>
      <c r="H18" s="32">
        <f>SaisieECV_ECEQ!C41</f>
        <v>0</v>
      </c>
      <c r="J18" s="32" t="e">
        <f>LEFT(SaisieECV_ECEQ!B41,SEARCH("_",SaisieECV_ECEQ!B41)-1)</f>
        <v>#VALUE!</v>
      </c>
      <c r="K18" s="32" t="e">
        <f>LEFT(SaisieECV_ECEQ!K41,SEARCH("_",SaisieECV_ECEQ!K41)-1)</f>
        <v>#VALUE!</v>
      </c>
      <c r="L18" s="32" t="e">
        <f>LEFT(SaisieECV_ECEQ!L41,SEARCH("_",SaisieECV_ECEQ!L41)-1)</f>
        <v>#VALUE!</v>
      </c>
      <c r="M18" s="23">
        <f>SaisieECV_ECEQ!M41</f>
        <v>0</v>
      </c>
      <c r="O18" s="23">
        <f>SaisieECV_ECEQ!N41</f>
        <v>0</v>
      </c>
      <c r="P18" s="33">
        <f>SaisieECV_ECEQ!D41</f>
        <v>0</v>
      </c>
    </row>
    <row r="19" spans="1:16">
      <c r="A19" s="31" t="str">
        <f>SaisieECV_ECEQ!A42</f>
        <v/>
      </c>
      <c r="B19" s="23">
        <f>SaisieECV_ECEQ!E42</f>
        <v>0</v>
      </c>
      <c r="C19" s="23">
        <f>SaisieECV_ECEQ!F42</f>
        <v>0</v>
      </c>
      <c r="D19" s="23">
        <f>SaisieECV_ECEQ!H42</f>
        <v>0</v>
      </c>
      <c r="E19" s="23">
        <f>SaisieECV_ECEQ!J42</f>
        <v>0</v>
      </c>
      <c r="F19" s="23" t="str">
        <f>LEFT(SaisieECV_ECEQ!G42,1)</f>
        <v/>
      </c>
      <c r="G19" s="23" t="str">
        <f>LEFT(SaisieECV_ECEQ!I42,1)</f>
        <v/>
      </c>
      <c r="H19" s="32">
        <f>SaisieECV_ECEQ!C42</f>
        <v>0</v>
      </c>
      <c r="J19" s="32" t="e">
        <f>LEFT(SaisieECV_ECEQ!B42,SEARCH("_",SaisieECV_ECEQ!B42)-1)</f>
        <v>#VALUE!</v>
      </c>
      <c r="K19" s="32" t="e">
        <f>LEFT(SaisieECV_ECEQ!K42,SEARCH("_",SaisieECV_ECEQ!K42)-1)</f>
        <v>#VALUE!</v>
      </c>
      <c r="L19" s="32" t="e">
        <f>LEFT(SaisieECV_ECEQ!L42,SEARCH("_",SaisieECV_ECEQ!L42)-1)</f>
        <v>#VALUE!</v>
      </c>
      <c r="M19" s="23">
        <f>SaisieECV_ECEQ!M42</f>
        <v>0</v>
      </c>
      <c r="O19" s="23">
        <f>SaisieECV_ECEQ!N42</f>
        <v>0</v>
      </c>
      <c r="P19" s="33">
        <f>SaisieECV_ECEQ!D42</f>
        <v>0</v>
      </c>
    </row>
    <row r="20" spans="1:16">
      <c r="A20" s="31" t="str">
        <f>SaisieECV_ECEQ!A43</f>
        <v/>
      </c>
      <c r="B20" s="23">
        <f>SaisieECV_ECEQ!E43</f>
        <v>0</v>
      </c>
      <c r="C20" s="23">
        <f>SaisieECV_ECEQ!F43</f>
        <v>0</v>
      </c>
      <c r="D20" s="23">
        <f>SaisieECV_ECEQ!H43</f>
        <v>0</v>
      </c>
      <c r="E20" s="23">
        <f>SaisieECV_ECEQ!J43</f>
        <v>0</v>
      </c>
      <c r="F20" s="23" t="str">
        <f>LEFT(SaisieECV_ECEQ!G43,1)</f>
        <v/>
      </c>
      <c r="G20" s="23" t="str">
        <f>LEFT(SaisieECV_ECEQ!I43,1)</f>
        <v/>
      </c>
      <c r="H20" s="32">
        <f>SaisieECV_ECEQ!C43</f>
        <v>0</v>
      </c>
      <c r="J20" s="32" t="e">
        <f>LEFT(SaisieECV_ECEQ!B43,SEARCH("_",SaisieECV_ECEQ!B43)-1)</f>
        <v>#VALUE!</v>
      </c>
      <c r="K20" s="32" t="e">
        <f>LEFT(SaisieECV_ECEQ!K43,SEARCH("_",SaisieECV_ECEQ!K43)-1)</f>
        <v>#VALUE!</v>
      </c>
      <c r="L20" s="32" t="e">
        <f>LEFT(SaisieECV_ECEQ!L43,SEARCH("_",SaisieECV_ECEQ!L43)-1)</f>
        <v>#VALUE!</v>
      </c>
      <c r="M20" s="23">
        <f>SaisieECV_ECEQ!M43</f>
        <v>0</v>
      </c>
      <c r="O20" s="23">
        <f>SaisieECV_ECEQ!N43</f>
        <v>0</v>
      </c>
      <c r="P20" s="33">
        <f>SaisieECV_ECEQ!D43</f>
        <v>0</v>
      </c>
    </row>
    <row r="21" spans="1:16">
      <c r="A21" s="31" t="str">
        <f>SaisieECV_ECEQ!A44</f>
        <v/>
      </c>
      <c r="B21" s="23">
        <f>SaisieECV_ECEQ!E44</f>
        <v>0</v>
      </c>
      <c r="C21" s="23">
        <f>SaisieECV_ECEQ!F44</f>
        <v>0</v>
      </c>
      <c r="D21" s="23">
        <f>SaisieECV_ECEQ!H44</f>
        <v>0</v>
      </c>
      <c r="E21" s="23">
        <f>SaisieECV_ECEQ!J44</f>
        <v>0</v>
      </c>
      <c r="F21" s="23" t="str">
        <f>LEFT(SaisieECV_ECEQ!G44,1)</f>
        <v/>
      </c>
      <c r="G21" s="23" t="str">
        <f>LEFT(SaisieECV_ECEQ!I44,1)</f>
        <v/>
      </c>
      <c r="H21" s="32">
        <f>SaisieECV_ECEQ!C44</f>
        <v>0</v>
      </c>
      <c r="J21" s="32" t="e">
        <f>LEFT(SaisieECV_ECEQ!B44,SEARCH("_",SaisieECV_ECEQ!B44)-1)</f>
        <v>#VALUE!</v>
      </c>
      <c r="K21" s="32" t="e">
        <f>LEFT(SaisieECV_ECEQ!K44,SEARCH("_",SaisieECV_ECEQ!K44)-1)</f>
        <v>#VALUE!</v>
      </c>
      <c r="L21" s="32" t="e">
        <f>LEFT(SaisieECV_ECEQ!L44,SEARCH("_",SaisieECV_ECEQ!L44)-1)</f>
        <v>#VALUE!</v>
      </c>
      <c r="M21" s="23">
        <f>SaisieECV_ECEQ!M44</f>
        <v>0</v>
      </c>
      <c r="O21" s="23">
        <f>SaisieECV_ECEQ!N44</f>
        <v>0</v>
      </c>
      <c r="P21" s="33">
        <f>SaisieECV_ECEQ!D44</f>
        <v>0</v>
      </c>
    </row>
    <row r="22" spans="1:16">
      <c r="A22" s="31" t="str">
        <f>SaisieECV_ECEQ!A45</f>
        <v/>
      </c>
      <c r="B22" s="23">
        <f>SaisieECV_ECEQ!E45</f>
        <v>0</v>
      </c>
      <c r="C22" s="23">
        <f>SaisieECV_ECEQ!F45</f>
        <v>0</v>
      </c>
      <c r="D22" s="23">
        <f>SaisieECV_ECEQ!H45</f>
        <v>0</v>
      </c>
      <c r="E22" s="23">
        <f>SaisieECV_ECEQ!J45</f>
        <v>0</v>
      </c>
      <c r="F22" s="23" t="str">
        <f>LEFT(SaisieECV_ECEQ!G45,1)</f>
        <v/>
      </c>
      <c r="G22" s="23" t="str">
        <f>LEFT(SaisieECV_ECEQ!I45,1)</f>
        <v/>
      </c>
      <c r="H22" s="32">
        <f>SaisieECV_ECEQ!C45</f>
        <v>0</v>
      </c>
      <c r="J22" s="32" t="e">
        <f>LEFT(SaisieECV_ECEQ!B45,SEARCH("_",SaisieECV_ECEQ!B45)-1)</f>
        <v>#VALUE!</v>
      </c>
      <c r="K22" s="32" t="e">
        <f>LEFT(SaisieECV_ECEQ!K45,SEARCH("_",SaisieECV_ECEQ!K45)-1)</f>
        <v>#VALUE!</v>
      </c>
      <c r="L22" s="32" t="e">
        <f>LEFT(SaisieECV_ECEQ!L45,SEARCH("_",SaisieECV_ECEQ!L45)-1)</f>
        <v>#VALUE!</v>
      </c>
      <c r="M22" s="23">
        <f>SaisieECV_ECEQ!M45</f>
        <v>0</v>
      </c>
      <c r="O22" s="23">
        <f>SaisieECV_ECEQ!N45</f>
        <v>0</v>
      </c>
      <c r="P22" s="33">
        <f>SaisieECV_ECEQ!D45</f>
        <v>0</v>
      </c>
    </row>
    <row r="23" spans="1:16">
      <c r="A23" s="31" t="str">
        <f>SaisieECV_ECEQ!A46</f>
        <v/>
      </c>
      <c r="B23" s="23">
        <f>SaisieECV_ECEQ!E46</f>
        <v>0</v>
      </c>
      <c r="C23" s="23">
        <f>SaisieECV_ECEQ!F46</f>
        <v>0</v>
      </c>
      <c r="D23" s="23">
        <f>SaisieECV_ECEQ!H46</f>
        <v>0</v>
      </c>
      <c r="E23" s="23">
        <f>SaisieECV_ECEQ!J46</f>
        <v>0</v>
      </c>
      <c r="F23" s="23" t="str">
        <f>LEFT(SaisieECV_ECEQ!G46,1)</f>
        <v/>
      </c>
      <c r="G23" s="23" t="str">
        <f>LEFT(SaisieECV_ECEQ!I46,1)</f>
        <v/>
      </c>
      <c r="H23" s="32">
        <f>SaisieECV_ECEQ!C46</f>
        <v>0</v>
      </c>
      <c r="J23" s="32" t="e">
        <f>LEFT(SaisieECV_ECEQ!B46,SEARCH("_",SaisieECV_ECEQ!B46)-1)</f>
        <v>#VALUE!</v>
      </c>
      <c r="K23" s="32" t="e">
        <f>LEFT(SaisieECV_ECEQ!K46,SEARCH("_",SaisieECV_ECEQ!K46)-1)</f>
        <v>#VALUE!</v>
      </c>
      <c r="L23" s="32" t="e">
        <f>LEFT(SaisieECV_ECEQ!L46,SEARCH("_",SaisieECV_ECEQ!L46)-1)</f>
        <v>#VALUE!</v>
      </c>
      <c r="M23" s="23">
        <f>SaisieECV_ECEQ!M46</f>
        <v>0</v>
      </c>
      <c r="O23" s="23">
        <f>SaisieECV_ECEQ!N46</f>
        <v>0</v>
      </c>
      <c r="P23" s="33">
        <f>SaisieECV_ECEQ!D46</f>
        <v>0</v>
      </c>
    </row>
    <row r="24" spans="1:16">
      <c r="A24" s="31" t="str">
        <f>SaisieECV_ECEQ!A47</f>
        <v/>
      </c>
      <c r="B24" s="23">
        <f>SaisieECV_ECEQ!E47</f>
        <v>0</v>
      </c>
      <c r="C24" s="23">
        <f>SaisieECV_ECEQ!F47</f>
        <v>0</v>
      </c>
      <c r="D24" s="23">
        <f>SaisieECV_ECEQ!H47</f>
        <v>0</v>
      </c>
      <c r="E24" s="23">
        <f>SaisieECV_ECEQ!J47</f>
        <v>0</v>
      </c>
      <c r="F24" s="23" t="str">
        <f>LEFT(SaisieECV_ECEQ!G47,1)</f>
        <v/>
      </c>
      <c r="G24" s="23" t="str">
        <f>LEFT(SaisieECV_ECEQ!I47,1)</f>
        <v/>
      </c>
      <c r="H24" s="32">
        <f>SaisieECV_ECEQ!C47</f>
        <v>0</v>
      </c>
      <c r="J24" s="32" t="e">
        <f>LEFT(SaisieECV_ECEQ!B47,SEARCH("_",SaisieECV_ECEQ!B47)-1)</f>
        <v>#VALUE!</v>
      </c>
      <c r="K24" s="32" t="e">
        <f>LEFT(SaisieECV_ECEQ!K47,SEARCH("_",SaisieECV_ECEQ!K47)-1)</f>
        <v>#VALUE!</v>
      </c>
      <c r="L24" s="32" t="e">
        <f>LEFT(SaisieECV_ECEQ!L47,SEARCH("_",SaisieECV_ECEQ!L47)-1)</f>
        <v>#VALUE!</v>
      </c>
      <c r="M24" s="23">
        <f>SaisieECV_ECEQ!M47</f>
        <v>0</v>
      </c>
      <c r="O24" s="23">
        <f>SaisieECV_ECEQ!N47</f>
        <v>0</v>
      </c>
      <c r="P24" s="33">
        <f>SaisieECV_ECEQ!D47</f>
        <v>0</v>
      </c>
    </row>
    <row r="25" spans="1:16">
      <c r="A25" s="31" t="str">
        <f>SaisieECV_ECEQ!A48</f>
        <v/>
      </c>
      <c r="B25" s="23">
        <f>SaisieECV_ECEQ!E48</f>
        <v>0</v>
      </c>
      <c r="C25" s="23">
        <f>SaisieECV_ECEQ!F48</f>
        <v>0</v>
      </c>
      <c r="D25" s="23">
        <f>SaisieECV_ECEQ!H48</f>
        <v>0</v>
      </c>
      <c r="E25" s="23">
        <f>SaisieECV_ECEQ!J48</f>
        <v>0</v>
      </c>
      <c r="F25" s="23" t="str">
        <f>LEFT(SaisieECV_ECEQ!G48,1)</f>
        <v/>
      </c>
      <c r="G25" s="23" t="str">
        <f>LEFT(SaisieECV_ECEQ!I48,1)</f>
        <v/>
      </c>
      <c r="H25" s="32">
        <f>SaisieECV_ECEQ!C48</f>
        <v>0</v>
      </c>
      <c r="J25" s="32" t="e">
        <f>LEFT(SaisieECV_ECEQ!B48,SEARCH("_",SaisieECV_ECEQ!B48)-1)</f>
        <v>#VALUE!</v>
      </c>
      <c r="K25" s="32" t="e">
        <f>LEFT(SaisieECV_ECEQ!K48,SEARCH("_",SaisieECV_ECEQ!K48)-1)</f>
        <v>#VALUE!</v>
      </c>
      <c r="L25" s="32" t="e">
        <f>LEFT(SaisieECV_ECEQ!L48,SEARCH("_",SaisieECV_ECEQ!L48)-1)</f>
        <v>#VALUE!</v>
      </c>
      <c r="M25" s="23">
        <f>SaisieECV_ECEQ!M48</f>
        <v>0</v>
      </c>
      <c r="O25" s="23">
        <f>SaisieECV_ECEQ!N48</f>
        <v>0</v>
      </c>
      <c r="P25" s="33">
        <f>SaisieECV_ECEQ!D48</f>
        <v>0</v>
      </c>
    </row>
    <row r="26" spans="1:16">
      <c r="A26" s="31" t="str">
        <f>SaisieECV_ECEQ!A49</f>
        <v/>
      </c>
      <c r="B26" s="23">
        <f>SaisieECV_ECEQ!E49</f>
        <v>0</v>
      </c>
      <c r="C26" s="23">
        <f>SaisieECV_ECEQ!F49</f>
        <v>0</v>
      </c>
      <c r="D26" s="23">
        <f>SaisieECV_ECEQ!H49</f>
        <v>0</v>
      </c>
      <c r="E26" s="23">
        <f>SaisieECV_ECEQ!J49</f>
        <v>0</v>
      </c>
      <c r="F26" s="23" t="str">
        <f>LEFT(SaisieECV_ECEQ!G49,1)</f>
        <v/>
      </c>
      <c r="G26" s="23" t="str">
        <f>LEFT(SaisieECV_ECEQ!I49,1)</f>
        <v/>
      </c>
      <c r="H26" s="32">
        <f>SaisieECV_ECEQ!C49</f>
        <v>0</v>
      </c>
      <c r="J26" s="32" t="e">
        <f>LEFT(SaisieECV_ECEQ!B49,SEARCH("_",SaisieECV_ECEQ!B49)-1)</f>
        <v>#VALUE!</v>
      </c>
      <c r="K26" s="32" t="e">
        <f>LEFT(SaisieECV_ECEQ!K49,SEARCH("_",SaisieECV_ECEQ!K49)-1)</f>
        <v>#VALUE!</v>
      </c>
      <c r="L26" s="32" t="e">
        <f>LEFT(SaisieECV_ECEQ!L49,SEARCH("_",SaisieECV_ECEQ!L49)-1)</f>
        <v>#VALUE!</v>
      </c>
      <c r="M26" s="23">
        <f>SaisieECV_ECEQ!M49</f>
        <v>0</v>
      </c>
      <c r="O26" s="23">
        <f>SaisieECV_ECEQ!N49</f>
        <v>0</v>
      </c>
      <c r="P26" s="33">
        <f>SaisieECV_ECEQ!D49</f>
        <v>0</v>
      </c>
    </row>
    <row r="27" spans="1:16">
      <c r="A27" s="31" t="str">
        <f>SaisieECV_ECEQ!A50</f>
        <v/>
      </c>
      <c r="B27" s="23">
        <f>SaisieECV_ECEQ!E50</f>
        <v>0</v>
      </c>
      <c r="C27" s="23">
        <f>SaisieECV_ECEQ!F50</f>
        <v>0</v>
      </c>
      <c r="D27" s="23">
        <f>SaisieECV_ECEQ!H50</f>
        <v>0</v>
      </c>
      <c r="E27" s="23">
        <f>SaisieECV_ECEQ!J50</f>
        <v>0</v>
      </c>
      <c r="F27" s="23" t="str">
        <f>LEFT(SaisieECV_ECEQ!G50,1)</f>
        <v/>
      </c>
      <c r="G27" s="23" t="str">
        <f>LEFT(SaisieECV_ECEQ!I50,1)</f>
        <v/>
      </c>
      <c r="H27" s="32">
        <f>SaisieECV_ECEQ!C50</f>
        <v>0</v>
      </c>
      <c r="J27" s="32" t="e">
        <f>LEFT(SaisieECV_ECEQ!B50,SEARCH("_",SaisieECV_ECEQ!B50)-1)</f>
        <v>#VALUE!</v>
      </c>
      <c r="K27" s="32" t="e">
        <f>LEFT(SaisieECV_ECEQ!K50,SEARCH("_",SaisieECV_ECEQ!K50)-1)</f>
        <v>#VALUE!</v>
      </c>
      <c r="L27" s="32" t="e">
        <f>LEFT(SaisieECV_ECEQ!L50,SEARCH("_",SaisieECV_ECEQ!L50)-1)</f>
        <v>#VALUE!</v>
      </c>
      <c r="M27" s="23">
        <f>SaisieECV_ECEQ!M50</f>
        <v>0</v>
      </c>
      <c r="O27" s="23">
        <f>SaisieECV_ECEQ!N50</f>
        <v>0</v>
      </c>
      <c r="P27" s="33">
        <f>SaisieECV_ECEQ!D50</f>
        <v>0</v>
      </c>
    </row>
    <row r="28" spans="1:16">
      <c r="A28" s="31" t="str">
        <f>SaisieECV_ECEQ!A51</f>
        <v/>
      </c>
      <c r="B28" s="23">
        <f>SaisieECV_ECEQ!E51</f>
        <v>0</v>
      </c>
      <c r="C28" s="23">
        <f>SaisieECV_ECEQ!F51</f>
        <v>0</v>
      </c>
      <c r="D28" s="23">
        <f>SaisieECV_ECEQ!H51</f>
        <v>0</v>
      </c>
      <c r="E28" s="23">
        <f>SaisieECV_ECEQ!J51</f>
        <v>0</v>
      </c>
      <c r="F28" s="23" t="str">
        <f>LEFT(SaisieECV_ECEQ!G51,1)</f>
        <v/>
      </c>
      <c r="G28" s="23" t="str">
        <f>LEFT(SaisieECV_ECEQ!I51,1)</f>
        <v/>
      </c>
      <c r="H28" s="32">
        <f>SaisieECV_ECEQ!C51</f>
        <v>0</v>
      </c>
      <c r="J28" s="32" t="e">
        <f>LEFT(SaisieECV_ECEQ!B51,SEARCH("_",SaisieECV_ECEQ!B51)-1)</f>
        <v>#VALUE!</v>
      </c>
      <c r="K28" s="32" t="e">
        <f>LEFT(SaisieECV_ECEQ!K51,SEARCH("_",SaisieECV_ECEQ!K51)-1)</f>
        <v>#VALUE!</v>
      </c>
      <c r="L28" s="32" t="e">
        <f>LEFT(SaisieECV_ECEQ!L51,SEARCH("_",SaisieECV_ECEQ!L51)-1)</f>
        <v>#VALUE!</v>
      </c>
      <c r="M28" s="23">
        <f>SaisieECV_ECEQ!M51</f>
        <v>0</v>
      </c>
      <c r="O28" s="23">
        <f>SaisieECV_ECEQ!N51</f>
        <v>0</v>
      </c>
      <c r="P28" s="33">
        <f>SaisieECV_ECEQ!D51</f>
        <v>0</v>
      </c>
    </row>
    <row r="29" spans="1:16">
      <c r="A29" s="31" t="str">
        <f>SaisieECV_ECEQ!A52</f>
        <v/>
      </c>
      <c r="B29" s="23">
        <f>SaisieECV_ECEQ!E52</f>
        <v>0</v>
      </c>
      <c r="C29" s="23">
        <f>SaisieECV_ECEQ!F52</f>
        <v>0</v>
      </c>
      <c r="D29" s="23">
        <f>SaisieECV_ECEQ!H52</f>
        <v>0</v>
      </c>
      <c r="E29" s="23">
        <f>SaisieECV_ECEQ!J52</f>
        <v>0</v>
      </c>
      <c r="F29" s="23" t="str">
        <f>LEFT(SaisieECV_ECEQ!G52,1)</f>
        <v/>
      </c>
      <c r="G29" s="23" t="str">
        <f>LEFT(SaisieECV_ECEQ!I52,1)</f>
        <v/>
      </c>
      <c r="H29" s="32">
        <f>SaisieECV_ECEQ!C52</f>
        <v>0</v>
      </c>
      <c r="J29" s="32" t="e">
        <f>LEFT(SaisieECV_ECEQ!B52,SEARCH("_",SaisieECV_ECEQ!B52)-1)</f>
        <v>#VALUE!</v>
      </c>
      <c r="K29" s="32" t="e">
        <f>LEFT(SaisieECV_ECEQ!K52,SEARCH("_",SaisieECV_ECEQ!K52)-1)</f>
        <v>#VALUE!</v>
      </c>
      <c r="L29" s="32" t="e">
        <f>LEFT(SaisieECV_ECEQ!L52,SEARCH("_",SaisieECV_ECEQ!L52)-1)</f>
        <v>#VALUE!</v>
      </c>
      <c r="M29" s="23">
        <f>SaisieECV_ECEQ!M52</f>
        <v>0</v>
      </c>
      <c r="O29" s="23">
        <f>SaisieECV_ECEQ!N52</f>
        <v>0</v>
      </c>
      <c r="P29" s="33">
        <f>SaisieECV_ECEQ!D52</f>
        <v>0</v>
      </c>
    </row>
    <row r="30" spans="1:16">
      <c r="A30" s="31" t="str">
        <f>SaisieECV_ECEQ!A53</f>
        <v/>
      </c>
      <c r="B30" s="23">
        <f>SaisieECV_ECEQ!E53</f>
        <v>0</v>
      </c>
      <c r="C30" s="23">
        <f>SaisieECV_ECEQ!F53</f>
        <v>0</v>
      </c>
      <c r="D30" s="23">
        <f>SaisieECV_ECEQ!H53</f>
        <v>0</v>
      </c>
      <c r="E30" s="23">
        <f>SaisieECV_ECEQ!J53</f>
        <v>0</v>
      </c>
      <c r="F30" s="23" t="str">
        <f>LEFT(SaisieECV_ECEQ!G53,1)</f>
        <v/>
      </c>
      <c r="G30" s="23" t="str">
        <f>LEFT(SaisieECV_ECEQ!I53,1)</f>
        <v/>
      </c>
      <c r="H30" s="32">
        <f>SaisieECV_ECEQ!C53</f>
        <v>0</v>
      </c>
      <c r="J30" s="32" t="e">
        <f>LEFT(SaisieECV_ECEQ!B53,SEARCH("_",SaisieECV_ECEQ!B53)-1)</f>
        <v>#VALUE!</v>
      </c>
      <c r="K30" s="32" t="e">
        <f>LEFT(SaisieECV_ECEQ!K53,SEARCH("_",SaisieECV_ECEQ!K53)-1)</f>
        <v>#VALUE!</v>
      </c>
      <c r="L30" s="32" t="e">
        <f>LEFT(SaisieECV_ECEQ!L53,SEARCH("_",SaisieECV_ECEQ!L53)-1)</f>
        <v>#VALUE!</v>
      </c>
      <c r="M30" s="23">
        <f>SaisieECV_ECEQ!M53</f>
        <v>0</v>
      </c>
      <c r="O30" s="23">
        <f>SaisieECV_ECEQ!N53</f>
        <v>0</v>
      </c>
      <c r="P30" s="33">
        <f>SaisieECV_ECEQ!D53</f>
        <v>0</v>
      </c>
    </row>
    <row r="31" spans="1:16">
      <c r="A31" s="31" t="str">
        <f>SaisieECV_ECEQ!A54</f>
        <v/>
      </c>
      <c r="B31" s="23">
        <f>SaisieECV_ECEQ!E54</f>
        <v>0</v>
      </c>
      <c r="C31" s="23">
        <f>SaisieECV_ECEQ!F54</f>
        <v>0</v>
      </c>
      <c r="D31" s="23">
        <f>SaisieECV_ECEQ!H54</f>
        <v>0</v>
      </c>
      <c r="E31" s="23">
        <f>SaisieECV_ECEQ!J54</f>
        <v>0</v>
      </c>
      <c r="F31" s="23" t="str">
        <f>LEFT(SaisieECV_ECEQ!G54,1)</f>
        <v/>
      </c>
      <c r="G31" s="23" t="str">
        <f>LEFT(SaisieECV_ECEQ!I54,1)</f>
        <v/>
      </c>
      <c r="H31" s="32">
        <f>SaisieECV_ECEQ!C54</f>
        <v>0</v>
      </c>
      <c r="J31" s="32" t="e">
        <f>LEFT(SaisieECV_ECEQ!B54,SEARCH("_",SaisieECV_ECEQ!B54)-1)</f>
        <v>#VALUE!</v>
      </c>
      <c r="K31" s="32" t="e">
        <f>LEFT(SaisieECV_ECEQ!K54,SEARCH("_",SaisieECV_ECEQ!K54)-1)</f>
        <v>#VALUE!</v>
      </c>
      <c r="L31" s="32" t="e">
        <f>LEFT(SaisieECV_ECEQ!L54,SEARCH("_",SaisieECV_ECEQ!L54)-1)</f>
        <v>#VALUE!</v>
      </c>
      <c r="M31" s="23">
        <f>SaisieECV_ECEQ!M54</f>
        <v>0</v>
      </c>
      <c r="O31" s="23">
        <f>SaisieECV_ECEQ!N54</f>
        <v>0</v>
      </c>
      <c r="P31" s="33">
        <f>SaisieECV_ECEQ!D54</f>
        <v>0</v>
      </c>
    </row>
    <row r="32" spans="1:16">
      <c r="A32" s="31" t="str">
        <f>SaisieECV_ECEQ!A55</f>
        <v/>
      </c>
      <c r="B32" s="23">
        <f>SaisieECV_ECEQ!E55</f>
        <v>0</v>
      </c>
      <c r="C32" s="23">
        <f>SaisieECV_ECEQ!F55</f>
        <v>0</v>
      </c>
      <c r="D32" s="23">
        <f>SaisieECV_ECEQ!H55</f>
        <v>0</v>
      </c>
      <c r="E32" s="23">
        <f>SaisieECV_ECEQ!J55</f>
        <v>0</v>
      </c>
      <c r="F32" s="23" t="str">
        <f>LEFT(SaisieECV_ECEQ!G55,1)</f>
        <v/>
      </c>
      <c r="G32" s="23" t="str">
        <f>LEFT(SaisieECV_ECEQ!I55,1)</f>
        <v/>
      </c>
      <c r="H32" s="32">
        <f>SaisieECV_ECEQ!C55</f>
        <v>0</v>
      </c>
      <c r="J32" s="32" t="e">
        <f>LEFT(SaisieECV_ECEQ!B55,SEARCH("_",SaisieECV_ECEQ!B55)-1)</f>
        <v>#VALUE!</v>
      </c>
      <c r="K32" s="32" t="e">
        <f>LEFT(SaisieECV_ECEQ!K55,SEARCH("_",SaisieECV_ECEQ!K55)-1)</f>
        <v>#VALUE!</v>
      </c>
      <c r="L32" s="32" t="e">
        <f>LEFT(SaisieECV_ECEQ!L55,SEARCH("_",SaisieECV_ECEQ!L55)-1)</f>
        <v>#VALUE!</v>
      </c>
      <c r="M32" s="23">
        <f>SaisieECV_ECEQ!M55</f>
        <v>0</v>
      </c>
      <c r="O32" s="23">
        <f>SaisieECV_ECEQ!N55</f>
        <v>0</v>
      </c>
      <c r="P32" s="33">
        <f>SaisieECV_ECEQ!D55</f>
        <v>0</v>
      </c>
    </row>
    <row r="33" spans="1:16">
      <c r="A33" s="31" t="str">
        <f>SaisieECV_ECEQ!A56</f>
        <v/>
      </c>
      <c r="B33" s="23">
        <f>SaisieECV_ECEQ!E56</f>
        <v>0</v>
      </c>
      <c r="C33" s="23">
        <f>SaisieECV_ECEQ!F56</f>
        <v>0</v>
      </c>
      <c r="D33" s="23">
        <f>SaisieECV_ECEQ!H56</f>
        <v>0</v>
      </c>
      <c r="E33" s="23">
        <f>SaisieECV_ECEQ!J56</f>
        <v>0</v>
      </c>
      <c r="F33" s="23" t="str">
        <f>LEFT(SaisieECV_ECEQ!G56,1)</f>
        <v/>
      </c>
      <c r="G33" s="23" t="str">
        <f>LEFT(SaisieECV_ECEQ!I56,1)</f>
        <v/>
      </c>
      <c r="H33" s="32">
        <f>SaisieECV_ECEQ!C56</f>
        <v>0</v>
      </c>
      <c r="J33" s="32" t="e">
        <f>LEFT(SaisieECV_ECEQ!B56,SEARCH("_",SaisieECV_ECEQ!B56)-1)</f>
        <v>#VALUE!</v>
      </c>
      <c r="K33" s="32" t="e">
        <f>LEFT(SaisieECV_ECEQ!K56,SEARCH("_",SaisieECV_ECEQ!K56)-1)</f>
        <v>#VALUE!</v>
      </c>
      <c r="L33" s="32" t="e">
        <f>LEFT(SaisieECV_ECEQ!L56,SEARCH("_",SaisieECV_ECEQ!L56)-1)</f>
        <v>#VALUE!</v>
      </c>
      <c r="M33" s="23">
        <f>SaisieECV_ECEQ!M56</f>
        <v>0</v>
      </c>
      <c r="O33" s="23">
        <f>SaisieECV_ECEQ!N56</f>
        <v>0</v>
      </c>
      <c r="P33" s="33">
        <f>SaisieECV_ECEQ!D56</f>
        <v>0</v>
      </c>
    </row>
    <row r="34" spans="1:16">
      <c r="A34" s="31" t="str">
        <f>SaisieECV_ECEQ!A57</f>
        <v/>
      </c>
      <c r="B34" s="23">
        <f>SaisieECV_ECEQ!E57</f>
        <v>0</v>
      </c>
      <c r="C34" s="23">
        <f>SaisieECV_ECEQ!F57</f>
        <v>0</v>
      </c>
      <c r="D34" s="23">
        <f>SaisieECV_ECEQ!H57</f>
        <v>0</v>
      </c>
      <c r="E34" s="23">
        <f>SaisieECV_ECEQ!J57</f>
        <v>0</v>
      </c>
      <c r="F34" s="23" t="str">
        <f>LEFT(SaisieECV_ECEQ!G57,1)</f>
        <v/>
      </c>
      <c r="G34" s="23" t="str">
        <f>LEFT(SaisieECV_ECEQ!I57,1)</f>
        <v/>
      </c>
      <c r="H34" s="32">
        <f>SaisieECV_ECEQ!C57</f>
        <v>0</v>
      </c>
      <c r="J34" s="32" t="e">
        <f>LEFT(SaisieECV_ECEQ!B57,SEARCH("_",SaisieECV_ECEQ!B57)-1)</f>
        <v>#VALUE!</v>
      </c>
      <c r="K34" s="32" t="e">
        <f>LEFT(SaisieECV_ECEQ!K57,SEARCH("_",SaisieECV_ECEQ!K57)-1)</f>
        <v>#VALUE!</v>
      </c>
      <c r="L34" s="32" t="e">
        <f>LEFT(SaisieECV_ECEQ!L57,SEARCH("_",SaisieECV_ECEQ!L57)-1)</f>
        <v>#VALUE!</v>
      </c>
      <c r="M34" s="23">
        <f>SaisieECV_ECEQ!M57</f>
        <v>0</v>
      </c>
      <c r="O34" s="23">
        <f>SaisieECV_ECEQ!N57</f>
        <v>0</v>
      </c>
      <c r="P34" s="33">
        <f>SaisieECV_ECEQ!D57</f>
        <v>0</v>
      </c>
    </row>
    <row r="35" spans="1:16">
      <c r="A35" s="31" t="str">
        <f>SaisieECV_ECEQ!A58</f>
        <v/>
      </c>
      <c r="B35" s="23">
        <f>SaisieECV_ECEQ!E58</f>
        <v>0</v>
      </c>
      <c r="C35" s="23">
        <f>SaisieECV_ECEQ!F58</f>
        <v>0</v>
      </c>
      <c r="D35" s="23">
        <f>SaisieECV_ECEQ!H58</f>
        <v>0</v>
      </c>
      <c r="E35" s="23">
        <f>SaisieECV_ECEQ!J58</f>
        <v>0</v>
      </c>
      <c r="F35" s="23" t="str">
        <f>LEFT(SaisieECV_ECEQ!G58,1)</f>
        <v/>
      </c>
      <c r="G35" s="23" t="str">
        <f>LEFT(SaisieECV_ECEQ!I58,1)</f>
        <v/>
      </c>
      <c r="H35" s="32">
        <f>SaisieECV_ECEQ!C58</f>
        <v>0</v>
      </c>
      <c r="J35" s="32" t="e">
        <f>LEFT(SaisieECV_ECEQ!B58,SEARCH("_",SaisieECV_ECEQ!B58)-1)</f>
        <v>#VALUE!</v>
      </c>
      <c r="K35" s="32" t="e">
        <f>LEFT(SaisieECV_ECEQ!K58,SEARCH("_",SaisieECV_ECEQ!K58)-1)</f>
        <v>#VALUE!</v>
      </c>
      <c r="L35" s="32" t="e">
        <f>LEFT(SaisieECV_ECEQ!L58,SEARCH("_",SaisieECV_ECEQ!L58)-1)</f>
        <v>#VALUE!</v>
      </c>
      <c r="M35" s="23">
        <f>SaisieECV_ECEQ!M58</f>
        <v>0</v>
      </c>
      <c r="O35" s="23">
        <f>SaisieECV_ECEQ!N58</f>
        <v>0</v>
      </c>
      <c r="P35" s="33">
        <f>SaisieECV_ECEQ!D58</f>
        <v>0</v>
      </c>
    </row>
    <row r="36" spans="1:16">
      <c r="A36" s="31" t="str">
        <f>SaisieECV_ECEQ!A59</f>
        <v/>
      </c>
      <c r="B36" s="23">
        <f>SaisieECV_ECEQ!E59</f>
        <v>0</v>
      </c>
      <c r="C36" s="23">
        <f>SaisieECV_ECEQ!F59</f>
        <v>0</v>
      </c>
      <c r="D36" s="23">
        <f>SaisieECV_ECEQ!H59</f>
        <v>0</v>
      </c>
      <c r="E36" s="23">
        <f>SaisieECV_ECEQ!J59</f>
        <v>0</v>
      </c>
      <c r="F36" s="23" t="str">
        <f>LEFT(SaisieECV_ECEQ!G59,1)</f>
        <v/>
      </c>
      <c r="G36" s="23" t="str">
        <f>LEFT(SaisieECV_ECEQ!I59,1)</f>
        <v/>
      </c>
      <c r="H36" s="32">
        <f>SaisieECV_ECEQ!C59</f>
        <v>0</v>
      </c>
      <c r="J36" s="32" t="e">
        <f>LEFT(SaisieECV_ECEQ!B59,SEARCH("_",SaisieECV_ECEQ!B59)-1)</f>
        <v>#VALUE!</v>
      </c>
      <c r="K36" s="32" t="e">
        <f>LEFT(SaisieECV_ECEQ!K59,SEARCH("_",SaisieECV_ECEQ!K59)-1)</f>
        <v>#VALUE!</v>
      </c>
      <c r="L36" s="32" t="e">
        <f>LEFT(SaisieECV_ECEQ!L59,SEARCH("_",SaisieECV_ECEQ!L59)-1)</f>
        <v>#VALUE!</v>
      </c>
      <c r="M36" s="23">
        <f>SaisieECV_ECEQ!M59</f>
        <v>0</v>
      </c>
      <c r="O36" s="23">
        <f>SaisieECV_ECEQ!N59</f>
        <v>0</v>
      </c>
      <c r="P36" s="33">
        <f>SaisieECV_ECEQ!D59</f>
        <v>0</v>
      </c>
    </row>
    <row r="37" spans="1:16">
      <c r="A37" s="31" t="str">
        <f>SaisieECV_ECEQ!A60</f>
        <v/>
      </c>
      <c r="B37" s="23">
        <f>SaisieECV_ECEQ!E60</f>
        <v>0</v>
      </c>
      <c r="C37" s="23">
        <f>SaisieECV_ECEQ!F60</f>
        <v>0</v>
      </c>
      <c r="D37" s="23">
        <f>SaisieECV_ECEQ!H60</f>
        <v>0</v>
      </c>
      <c r="E37" s="23">
        <f>SaisieECV_ECEQ!J60</f>
        <v>0</v>
      </c>
      <c r="F37" s="23" t="str">
        <f>LEFT(SaisieECV_ECEQ!G60,1)</f>
        <v/>
      </c>
      <c r="G37" s="23" t="str">
        <f>LEFT(SaisieECV_ECEQ!I60,1)</f>
        <v/>
      </c>
      <c r="H37" s="32">
        <f>SaisieECV_ECEQ!C60</f>
        <v>0</v>
      </c>
      <c r="J37" s="32" t="e">
        <f>LEFT(SaisieECV_ECEQ!B60,SEARCH("_",SaisieECV_ECEQ!B60)-1)</f>
        <v>#VALUE!</v>
      </c>
      <c r="K37" s="32" t="e">
        <f>LEFT(SaisieECV_ECEQ!K60,SEARCH("_",SaisieECV_ECEQ!K60)-1)</f>
        <v>#VALUE!</v>
      </c>
      <c r="L37" s="32" t="e">
        <f>LEFT(SaisieECV_ECEQ!L60,SEARCH("_",SaisieECV_ECEQ!L60)-1)</f>
        <v>#VALUE!</v>
      </c>
      <c r="M37" s="23">
        <f>SaisieECV_ECEQ!M60</f>
        <v>0</v>
      </c>
      <c r="O37" s="23">
        <f>SaisieECV_ECEQ!N60</f>
        <v>0</v>
      </c>
      <c r="P37" s="33">
        <f>SaisieECV_ECEQ!D60</f>
        <v>0</v>
      </c>
    </row>
    <row r="38" spans="1:16">
      <c r="A38" s="31" t="str">
        <f>SaisieECV_ECEQ!A61</f>
        <v/>
      </c>
      <c r="B38" s="23">
        <f>SaisieECV_ECEQ!E61</f>
        <v>0</v>
      </c>
      <c r="C38" s="23">
        <f>SaisieECV_ECEQ!F61</f>
        <v>0</v>
      </c>
      <c r="D38" s="23">
        <f>SaisieECV_ECEQ!H61</f>
        <v>0</v>
      </c>
      <c r="E38" s="23">
        <f>SaisieECV_ECEQ!J61</f>
        <v>0</v>
      </c>
      <c r="F38" s="23" t="str">
        <f>LEFT(SaisieECV_ECEQ!G61,1)</f>
        <v/>
      </c>
      <c r="G38" s="23" t="str">
        <f>LEFT(SaisieECV_ECEQ!I61,1)</f>
        <v/>
      </c>
      <c r="H38" s="32">
        <f>SaisieECV_ECEQ!C61</f>
        <v>0</v>
      </c>
      <c r="J38" s="32" t="e">
        <f>LEFT(SaisieECV_ECEQ!B61,SEARCH("_",SaisieECV_ECEQ!B61)-1)</f>
        <v>#VALUE!</v>
      </c>
      <c r="K38" s="32" t="e">
        <f>LEFT(SaisieECV_ECEQ!K61,SEARCH("_",SaisieECV_ECEQ!K61)-1)</f>
        <v>#VALUE!</v>
      </c>
      <c r="L38" s="32" t="e">
        <f>LEFT(SaisieECV_ECEQ!L61,SEARCH("_",SaisieECV_ECEQ!L61)-1)</f>
        <v>#VALUE!</v>
      </c>
      <c r="M38" s="23">
        <f>SaisieECV_ECEQ!M61</f>
        <v>0</v>
      </c>
      <c r="O38" s="23">
        <f>SaisieECV_ECEQ!N61</f>
        <v>0</v>
      </c>
      <c r="P38" s="33">
        <f>SaisieECV_ECEQ!D61</f>
        <v>0</v>
      </c>
    </row>
    <row r="39" spans="1:16">
      <c r="A39" s="31" t="str">
        <f>SaisieECV_ECEQ!A62</f>
        <v/>
      </c>
      <c r="B39" s="23">
        <f>SaisieECV_ECEQ!E62</f>
        <v>0</v>
      </c>
      <c r="C39" s="23">
        <f>SaisieECV_ECEQ!F62</f>
        <v>0</v>
      </c>
      <c r="D39" s="23">
        <f>SaisieECV_ECEQ!H62</f>
        <v>0</v>
      </c>
      <c r="E39" s="23">
        <f>SaisieECV_ECEQ!J62</f>
        <v>0</v>
      </c>
      <c r="F39" s="23" t="str">
        <f>LEFT(SaisieECV_ECEQ!G62,1)</f>
        <v/>
      </c>
      <c r="G39" s="23" t="str">
        <f>LEFT(SaisieECV_ECEQ!I62,1)</f>
        <v/>
      </c>
      <c r="H39" s="32">
        <f>SaisieECV_ECEQ!C62</f>
        <v>0</v>
      </c>
      <c r="J39" s="32" t="e">
        <f>LEFT(SaisieECV_ECEQ!B62,SEARCH("_",SaisieECV_ECEQ!B62)-1)</f>
        <v>#VALUE!</v>
      </c>
      <c r="K39" s="32" t="e">
        <f>LEFT(SaisieECV_ECEQ!K62,SEARCH("_",SaisieECV_ECEQ!K62)-1)</f>
        <v>#VALUE!</v>
      </c>
      <c r="L39" s="32" t="e">
        <f>LEFT(SaisieECV_ECEQ!L62,SEARCH("_",SaisieECV_ECEQ!L62)-1)</f>
        <v>#VALUE!</v>
      </c>
      <c r="M39" s="23">
        <f>SaisieECV_ECEQ!M62</f>
        <v>0</v>
      </c>
      <c r="O39" s="23">
        <f>SaisieECV_ECEQ!N62</f>
        <v>0</v>
      </c>
      <c r="P39" s="33">
        <f>SaisieECV_ECEQ!D62</f>
        <v>0</v>
      </c>
    </row>
    <row r="40" spans="1:16">
      <c r="A40" s="31" t="str">
        <f>SaisieECV_ECEQ!A63</f>
        <v/>
      </c>
      <c r="B40" s="23">
        <f>SaisieECV_ECEQ!E63</f>
        <v>0</v>
      </c>
      <c r="C40" s="23">
        <f>SaisieECV_ECEQ!F63</f>
        <v>0</v>
      </c>
      <c r="D40" s="23">
        <f>SaisieECV_ECEQ!H63</f>
        <v>0</v>
      </c>
      <c r="E40" s="23">
        <f>SaisieECV_ECEQ!J63</f>
        <v>0</v>
      </c>
      <c r="F40" s="23" t="str">
        <f>LEFT(SaisieECV_ECEQ!G63,1)</f>
        <v/>
      </c>
      <c r="G40" s="23" t="str">
        <f>LEFT(SaisieECV_ECEQ!I63,1)</f>
        <v/>
      </c>
      <c r="H40" s="32">
        <f>SaisieECV_ECEQ!C63</f>
        <v>0</v>
      </c>
      <c r="J40" s="32" t="e">
        <f>LEFT(SaisieECV_ECEQ!B63,SEARCH("_",SaisieECV_ECEQ!B63)-1)</f>
        <v>#VALUE!</v>
      </c>
      <c r="K40" s="32" t="e">
        <f>LEFT(SaisieECV_ECEQ!K63,SEARCH("_",SaisieECV_ECEQ!K63)-1)</f>
        <v>#VALUE!</v>
      </c>
      <c r="L40" s="32" t="e">
        <f>LEFT(SaisieECV_ECEQ!L63,SEARCH("_",SaisieECV_ECEQ!L63)-1)</f>
        <v>#VALUE!</v>
      </c>
      <c r="M40" s="23">
        <f>SaisieECV_ECEQ!M63</f>
        <v>0</v>
      </c>
      <c r="O40" s="23">
        <f>SaisieECV_ECEQ!N63</f>
        <v>0</v>
      </c>
      <c r="P40" s="33">
        <f>SaisieECV_ECEQ!D63</f>
        <v>0</v>
      </c>
    </row>
    <row r="41" spans="1:16">
      <c r="A41" s="31" t="str">
        <f>SaisieECV_ECEQ!A64</f>
        <v/>
      </c>
      <c r="B41" s="23">
        <f>SaisieECV_ECEQ!E64</f>
        <v>0</v>
      </c>
      <c r="C41" s="23">
        <f>SaisieECV_ECEQ!F64</f>
        <v>0</v>
      </c>
      <c r="D41" s="23">
        <f>SaisieECV_ECEQ!H64</f>
        <v>0</v>
      </c>
      <c r="E41" s="23">
        <f>SaisieECV_ECEQ!J64</f>
        <v>0</v>
      </c>
      <c r="F41" s="23" t="str">
        <f>LEFT(SaisieECV_ECEQ!G64,1)</f>
        <v/>
      </c>
      <c r="G41" s="23" t="str">
        <f>LEFT(SaisieECV_ECEQ!I64,1)</f>
        <v/>
      </c>
      <c r="H41" s="32">
        <f>SaisieECV_ECEQ!C64</f>
        <v>0</v>
      </c>
      <c r="J41" s="32" t="e">
        <f>LEFT(SaisieECV_ECEQ!B64,SEARCH("_",SaisieECV_ECEQ!B64)-1)</f>
        <v>#VALUE!</v>
      </c>
      <c r="K41" s="32" t="e">
        <f>LEFT(SaisieECV_ECEQ!K64,SEARCH("_",SaisieECV_ECEQ!K64)-1)</f>
        <v>#VALUE!</v>
      </c>
      <c r="L41" s="32" t="e">
        <f>LEFT(SaisieECV_ECEQ!L64,SEARCH("_",SaisieECV_ECEQ!L64)-1)</f>
        <v>#VALUE!</v>
      </c>
      <c r="M41" s="23">
        <f>SaisieECV_ECEQ!M64</f>
        <v>0</v>
      </c>
      <c r="O41" s="23">
        <f>SaisieECV_ECEQ!N64</f>
        <v>0</v>
      </c>
      <c r="P41" s="33">
        <f>SaisieECV_ECEQ!D64</f>
        <v>0</v>
      </c>
    </row>
    <row r="42" spans="1:16">
      <c r="A42" s="31" t="str">
        <f>SaisieECV_ECEQ!A65</f>
        <v/>
      </c>
      <c r="B42" s="23">
        <f>SaisieECV_ECEQ!E65</f>
        <v>0</v>
      </c>
      <c r="C42" s="23">
        <f>SaisieECV_ECEQ!F65</f>
        <v>0</v>
      </c>
      <c r="D42" s="23">
        <f>SaisieECV_ECEQ!H65</f>
        <v>0</v>
      </c>
      <c r="E42" s="23">
        <f>SaisieECV_ECEQ!J65</f>
        <v>0</v>
      </c>
      <c r="F42" s="23" t="str">
        <f>LEFT(SaisieECV_ECEQ!G65,1)</f>
        <v/>
      </c>
      <c r="G42" s="23" t="str">
        <f>LEFT(SaisieECV_ECEQ!I65,1)</f>
        <v/>
      </c>
      <c r="H42" s="32">
        <f>SaisieECV_ECEQ!C65</f>
        <v>0</v>
      </c>
      <c r="J42" s="32" t="e">
        <f>LEFT(SaisieECV_ECEQ!B65,SEARCH("_",SaisieECV_ECEQ!B65)-1)</f>
        <v>#VALUE!</v>
      </c>
      <c r="K42" s="32" t="e">
        <f>LEFT(SaisieECV_ECEQ!K65,SEARCH("_",SaisieECV_ECEQ!K65)-1)</f>
        <v>#VALUE!</v>
      </c>
      <c r="L42" s="32" t="e">
        <f>LEFT(SaisieECV_ECEQ!L65,SEARCH("_",SaisieECV_ECEQ!L65)-1)</f>
        <v>#VALUE!</v>
      </c>
      <c r="M42" s="23">
        <f>SaisieECV_ECEQ!M65</f>
        <v>0</v>
      </c>
      <c r="O42" s="23">
        <f>SaisieECV_ECEQ!N65</f>
        <v>0</v>
      </c>
      <c r="P42" s="33">
        <f>SaisieECV_ECEQ!D65</f>
        <v>0</v>
      </c>
    </row>
    <row r="43" spans="1:16">
      <c r="A43" s="31" t="str">
        <f>SaisieECV_ECEQ!A66</f>
        <v/>
      </c>
      <c r="B43" s="23">
        <f>SaisieECV_ECEQ!E66</f>
        <v>0</v>
      </c>
      <c r="C43" s="23">
        <f>SaisieECV_ECEQ!F66</f>
        <v>0</v>
      </c>
      <c r="D43" s="23">
        <f>SaisieECV_ECEQ!H66</f>
        <v>0</v>
      </c>
      <c r="E43" s="23">
        <f>SaisieECV_ECEQ!J66</f>
        <v>0</v>
      </c>
      <c r="F43" s="23" t="str">
        <f>LEFT(SaisieECV_ECEQ!G66,1)</f>
        <v/>
      </c>
      <c r="G43" s="23" t="str">
        <f>LEFT(SaisieECV_ECEQ!I66,1)</f>
        <v/>
      </c>
      <c r="H43" s="32">
        <f>SaisieECV_ECEQ!C66</f>
        <v>0</v>
      </c>
      <c r="J43" s="32" t="e">
        <f>LEFT(SaisieECV_ECEQ!B66,SEARCH("_",SaisieECV_ECEQ!B66)-1)</f>
        <v>#VALUE!</v>
      </c>
      <c r="K43" s="32" t="e">
        <f>LEFT(SaisieECV_ECEQ!K66,SEARCH("_",SaisieECV_ECEQ!K66)-1)</f>
        <v>#VALUE!</v>
      </c>
      <c r="L43" s="32" t="e">
        <f>LEFT(SaisieECV_ECEQ!L66,SEARCH("_",SaisieECV_ECEQ!L66)-1)</f>
        <v>#VALUE!</v>
      </c>
      <c r="M43" s="23">
        <f>SaisieECV_ECEQ!M66</f>
        <v>0</v>
      </c>
      <c r="O43" s="23">
        <f>SaisieECV_ECEQ!N66</f>
        <v>0</v>
      </c>
      <c r="P43" s="33">
        <f>SaisieECV_ECEQ!D66</f>
        <v>0</v>
      </c>
    </row>
    <row r="44" spans="1:16">
      <c r="A44" s="31" t="str">
        <f>SaisieECV_ECEQ!A67</f>
        <v/>
      </c>
      <c r="B44" s="23">
        <f>SaisieECV_ECEQ!E67</f>
        <v>0</v>
      </c>
      <c r="C44" s="23">
        <f>SaisieECV_ECEQ!F67</f>
        <v>0</v>
      </c>
      <c r="D44" s="23">
        <f>SaisieECV_ECEQ!H67</f>
        <v>0</v>
      </c>
      <c r="E44" s="23">
        <f>SaisieECV_ECEQ!J67</f>
        <v>0</v>
      </c>
      <c r="F44" s="23" t="str">
        <f>LEFT(SaisieECV_ECEQ!G67,1)</f>
        <v/>
      </c>
      <c r="G44" s="23" t="str">
        <f>LEFT(SaisieECV_ECEQ!I67,1)</f>
        <v/>
      </c>
      <c r="H44" s="32">
        <f>SaisieECV_ECEQ!C67</f>
        <v>0</v>
      </c>
      <c r="J44" s="32" t="e">
        <f>LEFT(SaisieECV_ECEQ!B67,SEARCH("_",SaisieECV_ECEQ!B67)-1)</f>
        <v>#VALUE!</v>
      </c>
      <c r="K44" s="32" t="e">
        <f>LEFT(SaisieECV_ECEQ!K67,SEARCH("_",SaisieECV_ECEQ!K67)-1)</f>
        <v>#VALUE!</v>
      </c>
      <c r="L44" s="32" t="e">
        <f>LEFT(SaisieECV_ECEQ!L67,SEARCH("_",SaisieECV_ECEQ!L67)-1)</f>
        <v>#VALUE!</v>
      </c>
      <c r="M44" s="23">
        <f>SaisieECV_ECEQ!M67</f>
        <v>0</v>
      </c>
      <c r="O44" s="23">
        <f>SaisieECV_ECEQ!N67</f>
        <v>0</v>
      </c>
      <c r="P44" s="33">
        <f>SaisieECV_ECEQ!D67</f>
        <v>0</v>
      </c>
    </row>
    <row r="45" spans="1:16">
      <c r="A45" s="31" t="str">
        <f>SaisieECV_ECEQ!A68</f>
        <v/>
      </c>
      <c r="B45" s="23">
        <f>SaisieECV_ECEQ!E68</f>
        <v>0</v>
      </c>
      <c r="C45" s="23">
        <f>SaisieECV_ECEQ!F68</f>
        <v>0</v>
      </c>
      <c r="D45" s="23">
        <f>SaisieECV_ECEQ!H68</f>
        <v>0</v>
      </c>
      <c r="E45" s="23">
        <f>SaisieECV_ECEQ!J68</f>
        <v>0</v>
      </c>
      <c r="F45" s="23" t="str">
        <f>LEFT(SaisieECV_ECEQ!G68,1)</f>
        <v/>
      </c>
      <c r="G45" s="23" t="str">
        <f>LEFT(SaisieECV_ECEQ!I68,1)</f>
        <v/>
      </c>
      <c r="H45" s="32">
        <f>SaisieECV_ECEQ!C68</f>
        <v>0</v>
      </c>
      <c r="J45" s="32" t="e">
        <f>LEFT(SaisieECV_ECEQ!B68,SEARCH("_",SaisieECV_ECEQ!B68)-1)</f>
        <v>#VALUE!</v>
      </c>
      <c r="K45" s="32" t="e">
        <f>LEFT(SaisieECV_ECEQ!K68,SEARCH("_",SaisieECV_ECEQ!K68)-1)</f>
        <v>#VALUE!</v>
      </c>
      <c r="L45" s="32" t="e">
        <f>LEFT(SaisieECV_ECEQ!L68,SEARCH("_",SaisieECV_ECEQ!L68)-1)</f>
        <v>#VALUE!</v>
      </c>
      <c r="M45" s="23">
        <f>SaisieECV_ECEQ!M68</f>
        <v>0</v>
      </c>
      <c r="O45" s="23">
        <f>SaisieECV_ECEQ!N68</f>
        <v>0</v>
      </c>
      <c r="P45" s="33">
        <f>SaisieECV_ECEQ!D68</f>
        <v>0</v>
      </c>
    </row>
    <row r="46" spans="1:16">
      <c r="A46" s="31" t="str">
        <f>SaisieECV_ECEQ!A69</f>
        <v/>
      </c>
      <c r="B46" s="23">
        <f>SaisieECV_ECEQ!E69</f>
        <v>0</v>
      </c>
      <c r="C46" s="23">
        <f>SaisieECV_ECEQ!F69</f>
        <v>0</v>
      </c>
      <c r="D46" s="23">
        <f>SaisieECV_ECEQ!H69</f>
        <v>0</v>
      </c>
      <c r="E46" s="23">
        <f>SaisieECV_ECEQ!J69</f>
        <v>0</v>
      </c>
      <c r="F46" s="23" t="str">
        <f>LEFT(SaisieECV_ECEQ!G69,1)</f>
        <v/>
      </c>
      <c r="G46" s="23" t="str">
        <f>LEFT(SaisieECV_ECEQ!I69,1)</f>
        <v/>
      </c>
      <c r="H46" s="32">
        <f>SaisieECV_ECEQ!C69</f>
        <v>0</v>
      </c>
      <c r="J46" s="32" t="e">
        <f>LEFT(SaisieECV_ECEQ!B69,SEARCH("_",SaisieECV_ECEQ!B69)-1)</f>
        <v>#VALUE!</v>
      </c>
      <c r="K46" s="32" t="e">
        <f>LEFT(SaisieECV_ECEQ!K69,SEARCH("_",SaisieECV_ECEQ!K69)-1)</f>
        <v>#VALUE!</v>
      </c>
      <c r="L46" s="32" t="e">
        <f>LEFT(SaisieECV_ECEQ!L69,SEARCH("_",SaisieECV_ECEQ!L69)-1)</f>
        <v>#VALUE!</v>
      </c>
      <c r="M46" s="23">
        <f>SaisieECV_ECEQ!M69</f>
        <v>0</v>
      </c>
      <c r="O46" s="23">
        <f>SaisieECV_ECEQ!N69</f>
        <v>0</v>
      </c>
      <c r="P46" s="33">
        <f>SaisieECV_ECEQ!D69</f>
        <v>0</v>
      </c>
    </row>
    <row r="47" spans="1:16">
      <c r="A47" s="31" t="str">
        <f>SaisieECV_ECEQ!A70</f>
        <v/>
      </c>
      <c r="B47" s="23">
        <f>SaisieECV_ECEQ!E70</f>
        <v>0</v>
      </c>
      <c r="C47" s="23">
        <f>SaisieECV_ECEQ!F70</f>
        <v>0</v>
      </c>
      <c r="D47" s="23">
        <f>SaisieECV_ECEQ!H70</f>
        <v>0</v>
      </c>
      <c r="E47" s="23">
        <f>SaisieECV_ECEQ!J70</f>
        <v>0</v>
      </c>
      <c r="F47" s="23" t="str">
        <f>LEFT(SaisieECV_ECEQ!G70,1)</f>
        <v/>
      </c>
      <c r="G47" s="23" t="str">
        <f>LEFT(SaisieECV_ECEQ!I70,1)</f>
        <v/>
      </c>
      <c r="H47" s="32">
        <f>SaisieECV_ECEQ!C70</f>
        <v>0</v>
      </c>
      <c r="J47" s="32" t="e">
        <f>LEFT(SaisieECV_ECEQ!B70,SEARCH("_",SaisieECV_ECEQ!B70)-1)</f>
        <v>#VALUE!</v>
      </c>
      <c r="K47" s="32" t="e">
        <f>LEFT(SaisieECV_ECEQ!K70,SEARCH("_",SaisieECV_ECEQ!K70)-1)</f>
        <v>#VALUE!</v>
      </c>
      <c r="L47" s="32" t="e">
        <f>LEFT(SaisieECV_ECEQ!L70,SEARCH("_",SaisieECV_ECEQ!L70)-1)</f>
        <v>#VALUE!</v>
      </c>
      <c r="M47" s="23">
        <f>SaisieECV_ECEQ!M70</f>
        <v>0</v>
      </c>
      <c r="O47" s="23">
        <f>SaisieECV_ECEQ!N70</f>
        <v>0</v>
      </c>
      <c r="P47" s="33">
        <f>SaisieECV_ECEQ!D70</f>
        <v>0</v>
      </c>
    </row>
    <row r="48" spans="1:16">
      <c r="A48" s="31" t="str">
        <f>SaisieECV_ECEQ!A71</f>
        <v/>
      </c>
      <c r="B48" s="23">
        <f>SaisieECV_ECEQ!E71</f>
        <v>0</v>
      </c>
      <c r="C48" s="23">
        <f>SaisieECV_ECEQ!F71</f>
        <v>0</v>
      </c>
      <c r="D48" s="23">
        <f>SaisieECV_ECEQ!H71</f>
        <v>0</v>
      </c>
      <c r="E48" s="23">
        <f>SaisieECV_ECEQ!J71</f>
        <v>0</v>
      </c>
      <c r="F48" s="23" t="str">
        <f>LEFT(SaisieECV_ECEQ!G71,1)</f>
        <v/>
      </c>
      <c r="G48" s="23" t="str">
        <f>LEFT(SaisieECV_ECEQ!I71,1)</f>
        <v/>
      </c>
      <c r="H48" s="32">
        <f>SaisieECV_ECEQ!C71</f>
        <v>0</v>
      </c>
      <c r="J48" s="32" t="e">
        <f>LEFT(SaisieECV_ECEQ!B71,SEARCH("_",SaisieECV_ECEQ!B71)-1)</f>
        <v>#VALUE!</v>
      </c>
      <c r="K48" s="32" t="e">
        <f>LEFT(SaisieECV_ECEQ!K71,SEARCH("_",SaisieECV_ECEQ!K71)-1)</f>
        <v>#VALUE!</v>
      </c>
      <c r="L48" s="32" t="e">
        <f>LEFT(SaisieECV_ECEQ!L71,SEARCH("_",SaisieECV_ECEQ!L71)-1)</f>
        <v>#VALUE!</v>
      </c>
      <c r="M48" s="23">
        <f>SaisieECV_ECEQ!M71</f>
        <v>0</v>
      </c>
      <c r="O48" s="23">
        <f>SaisieECV_ECEQ!N71</f>
        <v>0</v>
      </c>
      <c r="P48" s="33">
        <f>SaisieECV_ECEQ!D71</f>
        <v>0</v>
      </c>
    </row>
    <row r="49" spans="1:16">
      <c r="A49" s="31" t="str">
        <f>SaisieECV_ECEQ!A72</f>
        <v/>
      </c>
      <c r="B49" s="23">
        <f>SaisieECV_ECEQ!E72</f>
        <v>0</v>
      </c>
      <c r="C49" s="23">
        <f>SaisieECV_ECEQ!F72</f>
        <v>0</v>
      </c>
      <c r="D49" s="23">
        <f>SaisieECV_ECEQ!H72</f>
        <v>0</v>
      </c>
      <c r="E49" s="23">
        <f>SaisieECV_ECEQ!J72</f>
        <v>0</v>
      </c>
      <c r="F49" s="23" t="str">
        <f>LEFT(SaisieECV_ECEQ!G72,1)</f>
        <v/>
      </c>
      <c r="G49" s="23" t="str">
        <f>LEFT(SaisieECV_ECEQ!I72,1)</f>
        <v/>
      </c>
      <c r="H49" s="32">
        <f>SaisieECV_ECEQ!C72</f>
        <v>0</v>
      </c>
      <c r="J49" s="32" t="e">
        <f>LEFT(SaisieECV_ECEQ!B72,SEARCH("_",SaisieECV_ECEQ!B72)-1)</f>
        <v>#VALUE!</v>
      </c>
      <c r="K49" s="32" t="e">
        <f>LEFT(SaisieECV_ECEQ!K72,SEARCH("_",SaisieECV_ECEQ!K72)-1)</f>
        <v>#VALUE!</v>
      </c>
      <c r="L49" s="32" t="e">
        <f>LEFT(SaisieECV_ECEQ!L72,SEARCH("_",SaisieECV_ECEQ!L72)-1)</f>
        <v>#VALUE!</v>
      </c>
      <c r="M49" s="23">
        <f>SaisieECV_ECEQ!M72</f>
        <v>0</v>
      </c>
      <c r="O49" s="23">
        <f>SaisieECV_ECEQ!N72</f>
        <v>0</v>
      </c>
      <c r="P49" s="33">
        <f>SaisieECV_ECEQ!D72</f>
        <v>0</v>
      </c>
    </row>
    <row r="50" spans="1:16">
      <c r="A50" s="31" t="str">
        <f>SaisieECV_ECEQ!A73</f>
        <v/>
      </c>
      <c r="B50" s="23">
        <f>SaisieECV_ECEQ!E73</f>
        <v>0</v>
      </c>
      <c r="C50" s="23">
        <f>SaisieECV_ECEQ!F73</f>
        <v>0</v>
      </c>
      <c r="D50" s="23">
        <f>SaisieECV_ECEQ!H73</f>
        <v>0</v>
      </c>
      <c r="E50" s="23">
        <f>SaisieECV_ECEQ!J73</f>
        <v>0</v>
      </c>
      <c r="F50" s="23" t="str">
        <f>LEFT(SaisieECV_ECEQ!G73,1)</f>
        <v/>
      </c>
      <c r="G50" s="23" t="str">
        <f>LEFT(SaisieECV_ECEQ!I73,1)</f>
        <v/>
      </c>
      <c r="H50" s="32">
        <f>SaisieECV_ECEQ!C73</f>
        <v>0</v>
      </c>
      <c r="J50" s="32" t="e">
        <f>LEFT(SaisieECV_ECEQ!B73,SEARCH("_",SaisieECV_ECEQ!B73)-1)</f>
        <v>#VALUE!</v>
      </c>
      <c r="K50" s="32" t="e">
        <f>LEFT(SaisieECV_ECEQ!K73,SEARCH("_",SaisieECV_ECEQ!K73)-1)</f>
        <v>#VALUE!</v>
      </c>
      <c r="L50" s="32" t="e">
        <f>LEFT(SaisieECV_ECEQ!L73,SEARCH("_",SaisieECV_ECEQ!L73)-1)</f>
        <v>#VALUE!</v>
      </c>
      <c r="M50" s="23">
        <f>SaisieECV_ECEQ!M73</f>
        <v>0</v>
      </c>
      <c r="O50" s="23">
        <f>SaisieECV_ECEQ!N73</f>
        <v>0</v>
      </c>
      <c r="P50" s="33">
        <f>SaisieECV_ECEQ!D73</f>
        <v>0</v>
      </c>
    </row>
    <row r="51" spans="1:16">
      <c r="A51" s="31" t="str">
        <f>SaisieECV_ECEQ!A74</f>
        <v/>
      </c>
      <c r="B51" s="23">
        <f>SaisieECV_ECEQ!E74</f>
        <v>0</v>
      </c>
      <c r="C51" s="23">
        <f>SaisieECV_ECEQ!F74</f>
        <v>0</v>
      </c>
      <c r="D51" s="23">
        <f>SaisieECV_ECEQ!H74</f>
        <v>0</v>
      </c>
      <c r="E51" s="23">
        <f>SaisieECV_ECEQ!J74</f>
        <v>0</v>
      </c>
      <c r="F51" s="23" t="str">
        <f>LEFT(SaisieECV_ECEQ!G74,1)</f>
        <v/>
      </c>
      <c r="G51" s="23" t="str">
        <f>LEFT(SaisieECV_ECEQ!I74,1)</f>
        <v/>
      </c>
      <c r="H51" s="32">
        <f>SaisieECV_ECEQ!C74</f>
        <v>0</v>
      </c>
      <c r="J51" s="32" t="e">
        <f>LEFT(SaisieECV_ECEQ!B74,SEARCH("_",SaisieECV_ECEQ!B74)-1)</f>
        <v>#VALUE!</v>
      </c>
      <c r="K51" s="32" t="e">
        <f>LEFT(SaisieECV_ECEQ!K74,SEARCH("_",SaisieECV_ECEQ!K74)-1)</f>
        <v>#VALUE!</v>
      </c>
      <c r="L51" s="32" t="e">
        <f>LEFT(SaisieECV_ECEQ!L74,SEARCH("_",SaisieECV_ECEQ!L74)-1)</f>
        <v>#VALUE!</v>
      </c>
      <c r="M51" s="23">
        <f>SaisieECV_ECEQ!M74</f>
        <v>0</v>
      </c>
      <c r="O51" s="23">
        <f>SaisieECV_ECEQ!N74</f>
        <v>0</v>
      </c>
      <c r="P51" s="33">
        <f>SaisieECV_ECEQ!D74</f>
        <v>0</v>
      </c>
    </row>
    <row r="52" spans="1:16">
      <c r="A52" s="31" t="str">
        <f>SaisieECV_ECEQ!A75</f>
        <v/>
      </c>
      <c r="B52" s="23">
        <f>SaisieECV_ECEQ!E75</f>
        <v>0</v>
      </c>
      <c r="C52" s="23">
        <f>SaisieECV_ECEQ!F75</f>
        <v>0</v>
      </c>
      <c r="D52" s="23">
        <f>SaisieECV_ECEQ!H75</f>
        <v>0</v>
      </c>
      <c r="E52" s="23">
        <f>SaisieECV_ECEQ!J75</f>
        <v>0</v>
      </c>
      <c r="F52" s="23" t="str">
        <f>LEFT(SaisieECV_ECEQ!G75,1)</f>
        <v/>
      </c>
      <c r="G52" s="23" t="str">
        <f>LEFT(SaisieECV_ECEQ!I75,1)</f>
        <v/>
      </c>
      <c r="H52" s="32">
        <f>SaisieECV_ECEQ!C75</f>
        <v>0</v>
      </c>
      <c r="J52" s="32" t="e">
        <f>LEFT(SaisieECV_ECEQ!B75,SEARCH("_",SaisieECV_ECEQ!B75)-1)</f>
        <v>#VALUE!</v>
      </c>
      <c r="K52" s="32" t="e">
        <f>LEFT(SaisieECV_ECEQ!K75,SEARCH("_",SaisieECV_ECEQ!K75)-1)</f>
        <v>#VALUE!</v>
      </c>
      <c r="L52" s="32" t="e">
        <f>LEFT(SaisieECV_ECEQ!L75,SEARCH("_",SaisieECV_ECEQ!L75)-1)</f>
        <v>#VALUE!</v>
      </c>
      <c r="M52" s="23">
        <f>SaisieECV_ECEQ!M75</f>
        <v>0</v>
      </c>
      <c r="O52" s="23">
        <f>SaisieECV_ECEQ!N75</f>
        <v>0</v>
      </c>
      <c r="P52" s="33">
        <f>SaisieECV_ECEQ!D75</f>
        <v>0</v>
      </c>
    </row>
    <row r="53" spans="1:16" ht="11.25" customHeight="1">
      <c r="A53" s="31" t="str">
        <f>SaisieECV_ECEQ!A76</f>
        <v/>
      </c>
      <c r="B53" s="23">
        <f>SaisieECV_ECEQ!E76</f>
        <v>0</v>
      </c>
      <c r="C53" s="23">
        <f>SaisieECV_ECEQ!F76</f>
        <v>0</v>
      </c>
      <c r="D53" s="23">
        <f>SaisieECV_ECEQ!H76</f>
        <v>0</v>
      </c>
      <c r="E53" s="23">
        <f>SaisieECV_ECEQ!J76</f>
        <v>0</v>
      </c>
      <c r="F53" s="23" t="str">
        <f>LEFT(SaisieECV_ECEQ!G76,1)</f>
        <v/>
      </c>
      <c r="G53" s="23" t="str">
        <f>LEFT(SaisieECV_ECEQ!I76,1)</f>
        <v/>
      </c>
      <c r="H53" s="32">
        <f>SaisieECV_ECEQ!C76</f>
        <v>0</v>
      </c>
      <c r="J53" s="32" t="e">
        <f>LEFT(SaisieECV_ECEQ!B76,SEARCH("_",SaisieECV_ECEQ!B76)-1)</f>
        <v>#VALUE!</v>
      </c>
      <c r="K53" s="32" t="e">
        <f>LEFT(SaisieECV_ECEQ!K76,SEARCH("_",SaisieECV_ECEQ!K76)-1)</f>
        <v>#VALUE!</v>
      </c>
      <c r="L53" s="32" t="e">
        <f>LEFT(SaisieECV_ECEQ!L76,SEARCH("_",SaisieECV_ECEQ!L76)-1)</f>
        <v>#VALUE!</v>
      </c>
      <c r="M53" s="23">
        <f>SaisieECV_ECEQ!M76</f>
        <v>0</v>
      </c>
      <c r="O53" s="23">
        <f>SaisieECV_ECEQ!N76</f>
        <v>0</v>
      </c>
      <c r="P53" s="33">
        <f>SaisieECV_ECEQ!D76</f>
        <v>0</v>
      </c>
    </row>
    <row r="54" spans="1:16">
      <c r="A54" s="31" t="str">
        <f>SaisieECV_ECEQ!A77</f>
        <v/>
      </c>
      <c r="B54" s="23">
        <f>SaisieECV_ECEQ!E77</f>
        <v>0</v>
      </c>
      <c r="C54" s="23">
        <f>SaisieECV_ECEQ!F77</f>
        <v>0</v>
      </c>
      <c r="D54" s="23">
        <f>SaisieECV_ECEQ!H77</f>
        <v>0</v>
      </c>
      <c r="E54" s="23">
        <f>SaisieECV_ECEQ!J77</f>
        <v>0</v>
      </c>
      <c r="F54" s="23" t="str">
        <f>LEFT(SaisieECV_ECEQ!G77,1)</f>
        <v/>
      </c>
      <c r="G54" s="23" t="str">
        <f>LEFT(SaisieECV_ECEQ!I77,1)</f>
        <v/>
      </c>
      <c r="H54" s="32">
        <f>SaisieECV_ECEQ!C77</f>
        <v>0</v>
      </c>
      <c r="J54" s="32" t="e">
        <f>LEFT(SaisieECV_ECEQ!B77,SEARCH("_",SaisieECV_ECEQ!B77)-1)</f>
        <v>#VALUE!</v>
      </c>
      <c r="K54" s="32" t="e">
        <f>LEFT(SaisieECV_ECEQ!K77,SEARCH("_",SaisieECV_ECEQ!K77)-1)</f>
        <v>#VALUE!</v>
      </c>
      <c r="L54" s="32" t="e">
        <f>LEFT(SaisieECV_ECEQ!L77,SEARCH("_",SaisieECV_ECEQ!L77)-1)</f>
        <v>#VALUE!</v>
      </c>
      <c r="M54" s="23">
        <f>SaisieECV_ECEQ!M77</f>
        <v>0</v>
      </c>
      <c r="O54" s="23">
        <f>SaisieECV_ECEQ!N77</f>
        <v>0</v>
      </c>
      <c r="P54" s="33">
        <f>SaisieECV_ECEQ!D77</f>
        <v>0</v>
      </c>
    </row>
    <row r="55" spans="1:16">
      <c r="A55" s="31" t="str">
        <f>SaisieECV_ECEQ!A78</f>
        <v/>
      </c>
      <c r="B55" s="23">
        <f>SaisieECV_ECEQ!E78</f>
        <v>0</v>
      </c>
      <c r="C55" s="23">
        <f>SaisieECV_ECEQ!F78</f>
        <v>0</v>
      </c>
      <c r="D55" s="23">
        <f>SaisieECV_ECEQ!H78</f>
        <v>0</v>
      </c>
      <c r="E55" s="23">
        <f>SaisieECV_ECEQ!J78</f>
        <v>0</v>
      </c>
      <c r="F55" s="23" t="str">
        <f>LEFT(SaisieECV_ECEQ!G78,1)</f>
        <v/>
      </c>
      <c r="G55" s="23" t="str">
        <f>LEFT(SaisieECV_ECEQ!I78,1)</f>
        <v/>
      </c>
      <c r="H55" s="32">
        <f>SaisieECV_ECEQ!C78</f>
        <v>0</v>
      </c>
      <c r="J55" s="32" t="e">
        <f>LEFT(SaisieECV_ECEQ!B78,SEARCH("_",SaisieECV_ECEQ!B78)-1)</f>
        <v>#VALUE!</v>
      </c>
      <c r="K55" s="32" t="e">
        <f>LEFT(SaisieECV_ECEQ!K78,SEARCH("_",SaisieECV_ECEQ!K78)-1)</f>
        <v>#VALUE!</v>
      </c>
      <c r="L55" s="32" t="e">
        <f>LEFT(SaisieECV_ECEQ!L78,SEARCH("_",SaisieECV_ECEQ!L78)-1)</f>
        <v>#VALUE!</v>
      </c>
      <c r="M55" s="23">
        <f>SaisieECV_ECEQ!M78</f>
        <v>0</v>
      </c>
      <c r="O55" s="23">
        <f>SaisieECV_ECEQ!N78</f>
        <v>0</v>
      </c>
      <c r="P55" s="33">
        <f>SaisieECV_ECEQ!D78</f>
        <v>0</v>
      </c>
    </row>
    <row r="56" spans="1:16">
      <c r="A56" s="31" t="str">
        <f>SaisieECV_ECEQ!A79</f>
        <v/>
      </c>
      <c r="B56" s="23">
        <f>SaisieECV_ECEQ!E79</f>
        <v>0</v>
      </c>
      <c r="C56" s="23">
        <f>SaisieECV_ECEQ!F79</f>
        <v>0</v>
      </c>
      <c r="D56" s="23">
        <f>SaisieECV_ECEQ!H79</f>
        <v>0</v>
      </c>
      <c r="E56" s="23">
        <f>SaisieECV_ECEQ!J79</f>
        <v>0</v>
      </c>
      <c r="F56" s="23" t="str">
        <f>LEFT(SaisieECV_ECEQ!G79,1)</f>
        <v/>
      </c>
      <c r="G56" s="23" t="str">
        <f>LEFT(SaisieECV_ECEQ!I79,1)</f>
        <v/>
      </c>
      <c r="H56" s="32">
        <f>SaisieECV_ECEQ!C79</f>
        <v>0</v>
      </c>
      <c r="J56" s="32" t="e">
        <f>LEFT(SaisieECV_ECEQ!B79,SEARCH("_",SaisieECV_ECEQ!B79)-1)</f>
        <v>#VALUE!</v>
      </c>
      <c r="K56" s="32" t="e">
        <f>LEFT(SaisieECV_ECEQ!K79,SEARCH("_",SaisieECV_ECEQ!K79)-1)</f>
        <v>#VALUE!</v>
      </c>
      <c r="L56" s="32" t="e">
        <f>LEFT(SaisieECV_ECEQ!L79,SEARCH("_",SaisieECV_ECEQ!L79)-1)</f>
        <v>#VALUE!</v>
      </c>
      <c r="M56" s="23">
        <f>SaisieECV_ECEQ!M79</f>
        <v>0</v>
      </c>
      <c r="O56" s="23">
        <f>SaisieECV_ECEQ!N79</f>
        <v>0</v>
      </c>
      <c r="P56" s="33">
        <f>SaisieECV_ECEQ!D79</f>
        <v>0</v>
      </c>
    </row>
    <row r="57" spans="1:16">
      <c r="A57" s="31" t="str">
        <f>SaisieECV_ECEQ!A80</f>
        <v/>
      </c>
      <c r="B57" s="23">
        <f>SaisieECV_ECEQ!E80</f>
        <v>0</v>
      </c>
      <c r="C57" s="23">
        <f>SaisieECV_ECEQ!F80</f>
        <v>0</v>
      </c>
      <c r="D57" s="23">
        <f>SaisieECV_ECEQ!H80</f>
        <v>0</v>
      </c>
      <c r="E57" s="23">
        <f>SaisieECV_ECEQ!J80</f>
        <v>0</v>
      </c>
      <c r="F57" s="23" t="str">
        <f>LEFT(SaisieECV_ECEQ!G80,1)</f>
        <v/>
      </c>
      <c r="G57" s="23" t="str">
        <f>LEFT(SaisieECV_ECEQ!I80,1)</f>
        <v/>
      </c>
      <c r="H57" s="32">
        <f>SaisieECV_ECEQ!C80</f>
        <v>0</v>
      </c>
      <c r="J57" s="32" t="e">
        <f>LEFT(SaisieECV_ECEQ!B80,SEARCH("_",SaisieECV_ECEQ!B80)-1)</f>
        <v>#VALUE!</v>
      </c>
      <c r="K57" s="32" t="e">
        <f>LEFT(SaisieECV_ECEQ!K80,SEARCH("_",SaisieECV_ECEQ!K80)-1)</f>
        <v>#VALUE!</v>
      </c>
      <c r="L57" s="32" t="e">
        <f>LEFT(SaisieECV_ECEQ!L80,SEARCH("_",SaisieECV_ECEQ!L80)-1)</f>
        <v>#VALUE!</v>
      </c>
      <c r="M57" s="23">
        <f>SaisieECV_ECEQ!M80</f>
        <v>0</v>
      </c>
      <c r="O57" s="23">
        <f>SaisieECV_ECEQ!N80</f>
        <v>0</v>
      </c>
      <c r="P57" s="33">
        <f>SaisieECV_ECEQ!D80</f>
        <v>0</v>
      </c>
    </row>
    <row r="58" spans="1:16">
      <c r="A58" s="31" t="str">
        <f>SaisieECV_ECEQ!A81</f>
        <v/>
      </c>
      <c r="B58" s="23">
        <f>SaisieECV_ECEQ!E81</f>
        <v>0</v>
      </c>
      <c r="C58" s="23">
        <f>SaisieECV_ECEQ!F81</f>
        <v>0</v>
      </c>
      <c r="D58" s="23">
        <f>SaisieECV_ECEQ!H81</f>
        <v>0</v>
      </c>
      <c r="E58" s="23">
        <f>SaisieECV_ECEQ!J81</f>
        <v>0</v>
      </c>
      <c r="F58" s="23" t="str">
        <f>LEFT(SaisieECV_ECEQ!G81,1)</f>
        <v/>
      </c>
      <c r="G58" s="23" t="str">
        <f>LEFT(SaisieECV_ECEQ!I81,1)</f>
        <v/>
      </c>
      <c r="H58" s="32">
        <f>SaisieECV_ECEQ!C81</f>
        <v>0</v>
      </c>
      <c r="J58" s="32" t="e">
        <f>LEFT(SaisieECV_ECEQ!B81,SEARCH("_",SaisieECV_ECEQ!B81)-1)</f>
        <v>#VALUE!</v>
      </c>
      <c r="K58" s="32" t="e">
        <f>LEFT(SaisieECV_ECEQ!K81,SEARCH("_",SaisieECV_ECEQ!K81)-1)</f>
        <v>#VALUE!</v>
      </c>
      <c r="L58" s="32" t="e">
        <f>LEFT(SaisieECV_ECEQ!L81,SEARCH("_",SaisieECV_ECEQ!L81)-1)</f>
        <v>#VALUE!</v>
      </c>
      <c r="M58" s="23">
        <f>SaisieECV_ECEQ!M81</f>
        <v>0</v>
      </c>
      <c r="O58" s="23">
        <f>SaisieECV_ECEQ!N81</f>
        <v>0</v>
      </c>
      <c r="P58" s="33">
        <f>SaisieECV_ECEQ!D81</f>
        <v>0</v>
      </c>
    </row>
    <row r="59" spans="1:16">
      <c r="A59" s="31" t="e">
        <f>SaisieECV_ECEQ!#REF!</f>
        <v>#REF!</v>
      </c>
      <c r="B59" s="23" t="e">
        <f>SaisieECV_ECEQ!#REF!</f>
        <v>#REF!</v>
      </c>
      <c r="C59" s="23" t="e">
        <f>SaisieECV_ECEQ!#REF!</f>
        <v>#REF!</v>
      </c>
      <c r="D59" s="23" t="e">
        <f>SaisieECV_ECEQ!#REF!</f>
        <v>#REF!</v>
      </c>
      <c r="E59" s="23" t="e">
        <f>SaisieECV_ECEQ!#REF!</f>
        <v>#REF!</v>
      </c>
      <c r="F59" s="23" t="e">
        <f>LEFT(SaisieECV_ECEQ!#REF!,1)</f>
        <v>#REF!</v>
      </c>
      <c r="G59" s="23" t="e">
        <f>LEFT(SaisieECV_ECEQ!#REF!,1)</f>
        <v>#REF!</v>
      </c>
      <c r="H59" s="32" t="e">
        <f>SaisieECV_ECEQ!#REF!</f>
        <v>#REF!</v>
      </c>
      <c r="J59" s="32" t="e">
        <f>LEFT(SaisieECV_ECEQ!#REF!,SEARCH("_",SaisieECV_ECEQ!#REF!)-1)</f>
        <v>#REF!</v>
      </c>
      <c r="K59" s="32" t="e">
        <f>LEFT(SaisieECV_ECEQ!#REF!,SEARCH("_",SaisieECV_ECEQ!#REF!)-1)</f>
        <v>#REF!</v>
      </c>
      <c r="L59" s="32" t="e">
        <f>LEFT(SaisieECV_ECEQ!#REF!,SEARCH("_",SaisieECV_ECEQ!#REF!)-1)</f>
        <v>#REF!</v>
      </c>
      <c r="M59" s="23" t="e">
        <f>SaisieECV_ECEQ!#REF!</f>
        <v>#REF!</v>
      </c>
      <c r="O59" s="23" t="e">
        <f>SaisieECV_ECEQ!#REF!</f>
        <v>#REF!</v>
      </c>
      <c r="P59" s="33" t="e">
        <f>SaisieECV_ECEQ!#REF!</f>
        <v>#REF!</v>
      </c>
    </row>
    <row r="60" spans="1:16">
      <c r="A60" s="31" t="e">
        <f>SaisieECV_ECEQ!#REF!</f>
        <v>#REF!</v>
      </c>
      <c r="B60" s="23" t="e">
        <f>SaisieECV_ECEQ!#REF!</f>
        <v>#REF!</v>
      </c>
      <c r="C60" s="23" t="e">
        <f>SaisieECV_ECEQ!#REF!</f>
        <v>#REF!</v>
      </c>
      <c r="D60" s="23" t="e">
        <f>SaisieECV_ECEQ!#REF!</f>
        <v>#REF!</v>
      </c>
      <c r="E60" s="23" t="e">
        <f>SaisieECV_ECEQ!#REF!</f>
        <v>#REF!</v>
      </c>
      <c r="F60" s="23" t="e">
        <f>LEFT(SaisieECV_ECEQ!#REF!,1)</f>
        <v>#REF!</v>
      </c>
      <c r="G60" s="23" t="e">
        <f>LEFT(SaisieECV_ECEQ!#REF!,1)</f>
        <v>#REF!</v>
      </c>
      <c r="H60" s="32" t="e">
        <f>SaisieECV_ECEQ!#REF!</f>
        <v>#REF!</v>
      </c>
      <c r="J60" s="32" t="e">
        <f>LEFT(SaisieECV_ECEQ!#REF!,SEARCH("_",SaisieECV_ECEQ!#REF!)-1)</f>
        <v>#REF!</v>
      </c>
      <c r="K60" s="32" t="e">
        <f>LEFT(SaisieECV_ECEQ!#REF!,SEARCH("_",SaisieECV_ECEQ!#REF!)-1)</f>
        <v>#REF!</v>
      </c>
      <c r="L60" s="32" t="e">
        <f>LEFT(SaisieECV_ECEQ!#REF!,SEARCH("_",SaisieECV_ECEQ!#REF!)-1)</f>
        <v>#REF!</v>
      </c>
      <c r="M60" s="23" t="e">
        <f>SaisieECV_ECEQ!#REF!</f>
        <v>#REF!</v>
      </c>
      <c r="O60" s="23" t="e">
        <f>SaisieECV_ECEQ!#REF!</f>
        <v>#REF!</v>
      </c>
      <c r="P60" s="33" t="e">
        <f>SaisieECV_ECEQ!#REF!</f>
        <v>#REF!</v>
      </c>
    </row>
    <row r="61" spans="1:16">
      <c r="A61" s="31" t="e">
        <f>SaisieECV_ECEQ!#REF!</f>
        <v>#REF!</v>
      </c>
      <c r="B61" s="23" t="e">
        <f>SaisieECV_ECEQ!#REF!</f>
        <v>#REF!</v>
      </c>
      <c r="C61" s="23" t="e">
        <f>SaisieECV_ECEQ!#REF!</f>
        <v>#REF!</v>
      </c>
      <c r="D61" s="23" t="e">
        <f>SaisieECV_ECEQ!#REF!</f>
        <v>#REF!</v>
      </c>
      <c r="E61" s="23" t="e">
        <f>SaisieECV_ECEQ!#REF!</f>
        <v>#REF!</v>
      </c>
      <c r="F61" s="23" t="e">
        <f>LEFT(SaisieECV_ECEQ!#REF!,1)</f>
        <v>#REF!</v>
      </c>
      <c r="G61" s="23" t="e">
        <f>LEFT(SaisieECV_ECEQ!#REF!,1)</f>
        <v>#REF!</v>
      </c>
      <c r="H61" s="32" t="e">
        <f>SaisieECV_ECEQ!#REF!</f>
        <v>#REF!</v>
      </c>
      <c r="J61" s="32" t="e">
        <f>LEFT(SaisieECV_ECEQ!#REF!,SEARCH("_",SaisieECV_ECEQ!#REF!)-1)</f>
        <v>#REF!</v>
      </c>
      <c r="K61" s="32" t="e">
        <f>LEFT(SaisieECV_ECEQ!#REF!,SEARCH("_",SaisieECV_ECEQ!#REF!)-1)</f>
        <v>#REF!</v>
      </c>
      <c r="L61" s="32" t="e">
        <f>LEFT(SaisieECV_ECEQ!#REF!,SEARCH("_",SaisieECV_ECEQ!#REF!)-1)</f>
        <v>#REF!</v>
      </c>
      <c r="M61" s="23" t="e">
        <f>SaisieECV_ECEQ!#REF!</f>
        <v>#REF!</v>
      </c>
      <c r="O61" s="23" t="e">
        <f>SaisieECV_ECEQ!#REF!</f>
        <v>#REF!</v>
      </c>
      <c r="P61" s="33" t="e">
        <f>SaisieECV_ECEQ!#REF!</f>
        <v>#REF!</v>
      </c>
    </row>
    <row r="62" spans="1:16">
      <c r="A62" s="31" t="e">
        <f>SaisieECV_ECEQ!#REF!</f>
        <v>#REF!</v>
      </c>
      <c r="B62" s="23" t="e">
        <f>SaisieECV_ECEQ!#REF!</f>
        <v>#REF!</v>
      </c>
      <c r="C62" s="23" t="e">
        <f>SaisieECV_ECEQ!#REF!</f>
        <v>#REF!</v>
      </c>
      <c r="D62" s="23" t="e">
        <f>SaisieECV_ECEQ!#REF!</f>
        <v>#REF!</v>
      </c>
      <c r="E62" s="23" t="e">
        <f>SaisieECV_ECEQ!#REF!</f>
        <v>#REF!</v>
      </c>
      <c r="F62" s="23" t="e">
        <f>LEFT(SaisieECV_ECEQ!#REF!,1)</f>
        <v>#REF!</v>
      </c>
      <c r="G62" s="23" t="e">
        <f>LEFT(SaisieECV_ECEQ!#REF!,1)</f>
        <v>#REF!</v>
      </c>
      <c r="H62" s="32" t="e">
        <f>SaisieECV_ECEQ!#REF!</f>
        <v>#REF!</v>
      </c>
      <c r="J62" s="32" t="e">
        <f>LEFT(SaisieECV_ECEQ!#REF!,SEARCH("_",SaisieECV_ECEQ!#REF!)-1)</f>
        <v>#REF!</v>
      </c>
      <c r="K62" s="32" t="e">
        <f>LEFT(SaisieECV_ECEQ!#REF!,SEARCH("_",SaisieECV_ECEQ!#REF!)-1)</f>
        <v>#REF!</v>
      </c>
      <c r="L62" s="32" t="e">
        <f>LEFT(SaisieECV_ECEQ!#REF!,SEARCH("_",SaisieECV_ECEQ!#REF!)-1)</f>
        <v>#REF!</v>
      </c>
      <c r="M62" s="23" t="e">
        <f>SaisieECV_ECEQ!#REF!</f>
        <v>#REF!</v>
      </c>
      <c r="O62" s="23" t="e">
        <f>SaisieECV_ECEQ!#REF!</f>
        <v>#REF!</v>
      </c>
      <c r="P62" s="33" t="e">
        <f>SaisieECV_ECEQ!#REF!</f>
        <v>#REF!</v>
      </c>
    </row>
    <row r="63" spans="1:16">
      <c r="A63" s="31" t="e">
        <f>SaisieECV_ECEQ!#REF!</f>
        <v>#REF!</v>
      </c>
      <c r="B63" s="23" t="e">
        <f>SaisieECV_ECEQ!#REF!</f>
        <v>#REF!</v>
      </c>
      <c r="C63" s="23" t="e">
        <f>SaisieECV_ECEQ!#REF!</f>
        <v>#REF!</v>
      </c>
      <c r="D63" s="23" t="e">
        <f>SaisieECV_ECEQ!#REF!</f>
        <v>#REF!</v>
      </c>
      <c r="E63" s="23" t="e">
        <f>SaisieECV_ECEQ!#REF!</f>
        <v>#REF!</v>
      </c>
      <c r="F63" s="23" t="e">
        <f>LEFT(SaisieECV_ECEQ!#REF!,1)</f>
        <v>#REF!</v>
      </c>
      <c r="G63" s="23" t="e">
        <f>LEFT(SaisieECV_ECEQ!#REF!,1)</f>
        <v>#REF!</v>
      </c>
      <c r="H63" s="32" t="e">
        <f>SaisieECV_ECEQ!#REF!</f>
        <v>#REF!</v>
      </c>
      <c r="J63" s="32" t="e">
        <f>LEFT(SaisieECV_ECEQ!#REF!,SEARCH("_",SaisieECV_ECEQ!#REF!)-1)</f>
        <v>#REF!</v>
      </c>
      <c r="K63" s="32" t="e">
        <f>LEFT(SaisieECV_ECEQ!#REF!,SEARCH("_",SaisieECV_ECEQ!#REF!)-1)</f>
        <v>#REF!</v>
      </c>
      <c r="L63" s="32" t="e">
        <f>LEFT(SaisieECV_ECEQ!#REF!,SEARCH("_",SaisieECV_ECEQ!#REF!)-1)</f>
        <v>#REF!</v>
      </c>
      <c r="M63" s="23" t="e">
        <f>SaisieECV_ECEQ!#REF!</f>
        <v>#REF!</v>
      </c>
      <c r="O63" s="23" t="e">
        <f>SaisieECV_ECEQ!#REF!</f>
        <v>#REF!</v>
      </c>
      <c r="P63" s="33" t="e">
        <f>SaisieECV_ECEQ!#REF!</f>
        <v>#REF!</v>
      </c>
    </row>
    <row r="64" spans="1:16">
      <c r="A64" s="31" t="e">
        <f>SaisieECV_ECEQ!#REF!</f>
        <v>#REF!</v>
      </c>
      <c r="B64" s="23" t="e">
        <f>SaisieECV_ECEQ!#REF!</f>
        <v>#REF!</v>
      </c>
      <c r="C64" s="23" t="e">
        <f>SaisieECV_ECEQ!#REF!</f>
        <v>#REF!</v>
      </c>
      <c r="D64" s="23" t="e">
        <f>SaisieECV_ECEQ!#REF!</f>
        <v>#REF!</v>
      </c>
      <c r="E64" s="23" t="e">
        <f>SaisieECV_ECEQ!#REF!</f>
        <v>#REF!</v>
      </c>
      <c r="F64" s="23" t="e">
        <f>LEFT(SaisieECV_ECEQ!#REF!,1)</f>
        <v>#REF!</v>
      </c>
      <c r="G64" s="23" t="e">
        <f>LEFT(SaisieECV_ECEQ!#REF!,1)</f>
        <v>#REF!</v>
      </c>
      <c r="H64" s="32" t="e">
        <f>SaisieECV_ECEQ!#REF!</f>
        <v>#REF!</v>
      </c>
      <c r="J64" s="32" t="e">
        <f>LEFT(SaisieECV_ECEQ!#REF!,SEARCH("_",SaisieECV_ECEQ!#REF!)-1)</f>
        <v>#REF!</v>
      </c>
      <c r="K64" s="32" t="e">
        <f>LEFT(SaisieECV_ECEQ!#REF!,SEARCH("_",SaisieECV_ECEQ!#REF!)-1)</f>
        <v>#REF!</v>
      </c>
      <c r="L64" s="32" t="e">
        <f>LEFT(SaisieECV_ECEQ!#REF!,SEARCH("_",SaisieECV_ECEQ!#REF!)-1)</f>
        <v>#REF!</v>
      </c>
      <c r="M64" s="23" t="e">
        <f>SaisieECV_ECEQ!#REF!</f>
        <v>#REF!</v>
      </c>
      <c r="O64" s="23" t="e">
        <f>SaisieECV_ECEQ!#REF!</f>
        <v>#REF!</v>
      </c>
      <c r="P64" s="33" t="e">
        <f>SaisieECV_ECEQ!#REF!</f>
        <v>#REF!</v>
      </c>
    </row>
    <row r="65" spans="1:16">
      <c r="A65" s="31" t="e">
        <f>SaisieECV_ECEQ!#REF!</f>
        <v>#REF!</v>
      </c>
      <c r="B65" s="23" t="e">
        <f>SaisieECV_ECEQ!#REF!</f>
        <v>#REF!</v>
      </c>
      <c r="C65" s="23" t="e">
        <f>SaisieECV_ECEQ!#REF!</f>
        <v>#REF!</v>
      </c>
      <c r="D65" s="23" t="e">
        <f>SaisieECV_ECEQ!#REF!</f>
        <v>#REF!</v>
      </c>
      <c r="E65" s="23" t="e">
        <f>SaisieECV_ECEQ!#REF!</f>
        <v>#REF!</v>
      </c>
      <c r="F65" s="23" t="e">
        <f>LEFT(SaisieECV_ECEQ!#REF!,1)</f>
        <v>#REF!</v>
      </c>
      <c r="G65" s="23" t="e">
        <f>LEFT(SaisieECV_ECEQ!#REF!,1)</f>
        <v>#REF!</v>
      </c>
      <c r="H65" s="32" t="e">
        <f>SaisieECV_ECEQ!#REF!</f>
        <v>#REF!</v>
      </c>
      <c r="J65" s="32" t="e">
        <f>LEFT(SaisieECV_ECEQ!#REF!,SEARCH("_",SaisieECV_ECEQ!#REF!)-1)</f>
        <v>#REF!</v>
      </c>
      <c r="K65" s="32" t="e">
        <f>LEFT(SaisieECV_ECEQ!#REF!,SEARCH("_",SaisieECV_ECEQ!#REF!)-1)</f>
        <v>#REF!</v>
      </c>
      <c r="L65" s="32" t="e">
        <f>LEFT(SaisieECV_ECEQ!#REF!,SEARCH("_",SaisieECV_ECEQ!#REF!)-1)</f>
        <v>#REF!</v>
      </c>
      <c r="M65" s="23" t="e">
        <f>SaisieECV_ECEQ!#REF!</f>
        <v>#REF!</v>
      </c>
      <c r="O65" s="23" t="e">
        <f>SaisieECV_ECEQ!#REF!</f>
        <v>#REF!</v>
      </c>
      <c r="P65" s="33" t="e">
        <f>SaisieECV_ECEQ!#REF!</f>
        <v>#REF!</v>
      </c>
    </row>
    <row r="66" spans="1:16">
      <c r="A66" s="31" t="e">
        <f>SaisieECV_ECEQ!#REF!</f>
        <v>#REF!</v>
      </c>
      <c r="B66" s="23" t="e">
        <f>SaisieECV_ECEQ!#REF!</f>
        <v>#REF!</v>
      </c>
      <c r="C66" s="23" t="e">
        <f>SaisieECV_ECEQ!#REF!</f>
        <v>#REF!</v>
      </c>
      <c r="D66" s="23" t="e">
        <f>SaisieECV_ECEQ!#REF!</f>
        <v>#REF!</v>
      </c>
      <c r="E66" s="23" t="e">
        <f>SaisieECV_ECEQ!#REF!</f>
        <v>#REF!</v>
      </c>
      <c r="F66" s="23" t="e">
        <f>LEFT(SaisieECV_ECEQ!#REF!,1)</f>
        <v>#REF!</v>
      </c>
      <c r="G66" s="23" t="e">
        <f>LEFT(SaisieECV_ECEQ!#REF!,1)</f>
        <v>#REF!</v>
      </c>
      <c r="H66" s="32" t="e">
        <f>SaisieECV_ECEQ!#REF!</f>
        <v>#REF!</v>
      </c>
      <c r="J66" s="32" t="e">
        <f>LEFT(SaisieECV_ECEQ!#REF!,SEARCH("_",SaisieECV_ECEQ!#REF!)-1)</f>
        <v>#REF!</v>
      </c>
      <c r="K66" s="32" t="e">
        <f>LEFT(SaisieECV_ECEQ!#REF!,SEARCH("_",SaisieECV_ECEQ!#REF!)-1)</f>
        <v>#REF!</v>
      </c>
      <c r="L66" s="32" t="e">
        <f>LEFT(SaisieECV_ECEQ!#REF!,SEARCH("_",SaisieECV_ECEQ!#REF!)-1)</f>
        <v>#REF!</v>
      </c>
      <c r="M66" s="23" t="e">
        <f>SaisieECV_ECEQ!#REF!</f>
        <v>#REF!</v>
      </c>
      <c r="O66" s="23" t="e">
        <f>SaisieECV_ECEQ!#REF!</f>
        <v>#REF!</v>
      </c>
      <c r="P66" s="33" t="e">
        <f>SaisieECV_ECEQ!#REF!</f>
        <v>#REF!</v>
      </c>
    </row>
    <row r="67" spans="1:16">
      <c r="A67" s="31" t="e">
        <f>SaisieECV_ECEQ!#REF!</f>
        <v>#REF!</v>
      </c>
      <c r="B67" s="23" t="e">
        <f>SaisieECV_ECEQ!#REF!</f>
        <v>#REF!</v>
      </c>
      <c r="C67" s="23" t="e">
        <f>SaisieECV_ECEQ!#REF!</f>
        <v>#REF!</v>
      </c>
      <c r="D67" s="23" t="e">
        <f>SaisieECV_ECEQ!#REF!</f>
        <v>#REF!</v>
      </c>
      <c r="E67" s="23" t="e">
        <f>SaisieECV_ECEQ!#REF!</f>
        <v>#REF!</v>
      </c>
      <c r="F67" s="23" t="e">
        <f>LEFT(SaisieECV_ECEQ!#REF!,1)</f>
        <v>#REF!</v>
      </c>
      <c r="G67" s="23" t="e">
        <f>LEFT(SaisieECV_ECEQ!#REF!,1)</f>
        <v>#REF!</v>
      </c>
      <c r="H67" s="32" t="e">
        <f>SaisieECV_ECEQ!#REF!</f>
        <v>#REF!</v>
      </c>
      <c r="J67" s="32" t="e">
        <f>LEFT(SaisieECV_ECEQ!#REF!,SEARCH("_",SaisieECV_ECEQ!#REF!)-1)</f>
        <v>#REF!</v>
      </c>
      <c r="K67" s="32" t="e">
        <f>LEFT(SaisieECV_ECEQ!#REF!,SEARCH("_",SaisieECV_ECEQ!#REF!)-1)</f>
        <v>#REF!</v>
      </c>
      <c r="L67" s="32" t="e">
        <f>LEFT(SaisieECV_ECEQ!#REF!,SEARCH("_",SaisieECV_ECEQ!#REF!)-1)</f>
        <v>#REF!</v>
      </c>
      <c r="M67" s="23" t="e">
        <f>SaisieECV_ECEQ!#REF!</f>
        <v>#REF!</v>
      </c>
      <c r="O67" s="23" t="e">
        <f>SaisieECV_ECEQ!#REF!</f>
        <v>#REF!</v>
      </c>
      <c r="P67" s="33" t="e">
        <f>SaisieECV_ECEQ!#REF!</f>
        <v>#REF!</v>
      </c>
    </row>
    <row r="68" spans="1:16">
      <c r="A68" s="31" t="e">
        <f>SaisieECV_ECEQ!#REF!</f>
        <v>#REF!</v>
      </c>
      <c r="B68" s="23" t="e">
        <f>SaisieECV_ECEQ!#REF!</f>
        <v>#REF!</v>
      </c>
      <c r="C68" s="23" t="e">
        <f>SaisieECV_ECEQ!#REF!</f>
        <v>#REF!</v>
      </c>
      <c r="D68" s="23" t="e">
        <f>SaisieECV_ECEQ!#REF!</f>
        <v>#REF!</v>
      </c>
      <c r="E68" s="23" t="e">
        <f>SaisieECV_ECEQ!#REF!</f>
        <v>#REF!</v>
      </c>
      <c r="F68" s="23" t="e">
        <f>LEFT(SaisieECV_ECEQ!#REF!,1)</f>
        <v>#REF!</v>
      </c>
      <c r="G68" s="23" t="e">
        <f>LEFT(SaisieECV_ECEQ!#REF!,1)</f>
        <v>#REF!</v>
      </c>
      <c r="H68" s="32" t="e">
        <f>SaisieECV_ECEQ!#REF!</f>
        <v>#REF!</v>
      </c>
      <c r="J68" s="32" t="e">
        <f>LEFT(SaisieECV_ECEQ!#REF!,SEARCH("_",SaisieECV_ECEQ!#REF!)-1)</f>
        <v>#REF!</v>
      </c>
      <c r="K68" s="32" t="e">
        <f>LEFT(SaisieECV_ECEQ!#REF!,SEARCH("_",SaisieECV_ECEQ!#REF!)-1)</f>
        <v>#REF!</v>
      </c>
      <c r="L68" s="32" t="e">
        <f>LEFT(SaisieECV_ECEQ!#REF!,SEARCH("_",SaisieECV_ECEQ!#REF!)-1)</f>
        <v>#REF!</v>
      </c>
      <c r="M68" s="23" t="e">
        <f>SaisieECV_ECEQ!#REF!</f>
        <v>#REF!</v>
      </c>
      <c r="O68" s="23" t="e">
        <f>SaisieECV_ECEQ!#REF!</f>
        <v>#REF!</v>
      </c>
      <c r="P68" s="33" t="e">
        <f>SaisieECV_ECEQ!#REF!</f>
        <v>#REF!</v>
      </c>
    </row>
    <row r="69" spans="1:16">
      <c r="A69" s="31" t="e">
        <f>SaisieECV_ECEQ!#REF!</f>
        <v>#REF!</v>
      </c>
      <c r="B69" s="23" t="e">
        <f>SaisieECV_ECEQ!#REF!</f>
        <v>#REF!</v>
      </c>
      <c r="C69" s="23" t="e">
        <f>SaisieECV_ECEQ!#REF!</f>
        <v>#REF!</v>
      </c>
      <c r="D69" s="23" t="e">
        <f>SaisieECV_ECEQ!#REF!</f>
        <v>#REF!</v>
      </c>
      <c r="E69" s="23" t="e">
        <f>SaisieECV_ECEQ!#REF!</f>
        <v>#REF!</v>
      </c>
      <c r="F69" s="23" t="e">
        <f>LEFT(SaisieECV_ECEQ!#REF!,1)</f>
        <v>#REF!</v>
      </c>
      <c r="G69" s="23" t="e">
        <f>LEFT(SaisieECV_ECEQ!#REF!,1)</f>
        <v>#REF!</v>
      </c>
      <c r="H69" s="32" t="e">
        <f>SaisieECV_ECEQ!#REF!</f>
        <v>#REF!</v>
      </c>
      <c r="J69" s="32" t="e">
        <f>LEFT(SaisieECV_ECEQ!#REF!,SEARCH("_",SaisieECV_ECEQ!#REF!)-1)</f>
        <v>#REF!</v>
      </c>
      <c r="K69" s="32" t="e">
        <f>LEFT(SaisieECV_ECEQ!#REF!,SEARCH("_",SaisieECV_ECEQ!#REF!)-1)</f>
        <v>#REF!</v>
      </c>
      <c r="L69" s="32" t="e">
        <f>LEFT(SaisieECV_ECEQ!#REF!,SEARCH("_",SaisieECV_ECEQ!#REF!)-1)</f>
        <v>#REF!</v>
      </c>
      <c r="M69" s="23" t="e">
        <f>SaisieECV_ECEQ!#REF!</f>
        <v>#REF!</v>
      </c>
      <c r="O69" s="23" t="e">
        <f>SaisieECV_ECEQ!#REF!</f>
        <v>#REF!</v>
      </c>
      <c r="P69" s="33" t="e">
        <f>SaisieECV_ECEQ!#REF!</f>
        <v>#REF!</v>
      </c>
    </row>
    <row r="70" spans="1:16">
      <c r="A70" s="31" t="e">
        <f>SaisieECV_ECEQ!#REF!</f>
        <v>#REF!</v>
      </c>
      <c r="B70" s="23" t="e">
        <f>SaisieECV_ECEQ!#REF!</f>
        <v>#REF!</v>
      </c>
      <c r="C70" s="23" t="e">
        <f>SaisieECV_ECEQ!#REF!</f>
        <v>#REF!</v>
      </c>
      <c r="D70" s="23" t="e">
        <f>SaisieECV_ECEQ!#REF!</f>
        <v>#REF!</v>
      </c>
      <c r="E70" s="23" t="e">
        <f>SaisieECV_ECEQ!#REF!</f>
        <v>#REF!</v>
      </c>
      <c r="F70" s="23" t="e">
        <f>LEFT(SaisieECV_ECEQ!#REF!,1)</f>
        <v>#REF!</v>
      </c>
      <c r="G70" s="23" t="e">
        <f>LEFT(SaisieECV_ECEQ!#REF!,1)</f>
        <v>#REF!</v>
      </c>
      <c r="H70" s="32" t="e">
        <f>SaisieECV_ECEQ!#REF!</f>
        <v>#REF!</v>
      </c>
      <c r="J70" s="32" t="e">
        <f>LEFT(SaisieECV_ECEQ!#REF!,SEARCH("_",SaisieECV_ECEQ!#REF!)-1)</f>
        <v>#REF!</v>
      </c>
      <c r="K70" s="32" t="e">
        <f>LEFT(SaisieECV_ECEQ!#REF!,SEARCH("_",SaisieECV_ECEQ!#REF!)-1)</f>
        <v>#REF!</v>
      </c>
      <c r="L70" s="32" t="e">
        <f>LEFT(SaisieECV_ECEQ!#REF!,SEARCH("_",SaisieECV_ECEQ!#REF!)-1)</f>
        <v>#REF!</v>
      </c>
      <c r="M70" s="23" t="e">
        <f>SaisieECV_ECEQ!#REF!</f>
        <v>#REF!</v>
      </c>
      <c r="O70" s="23" t="e">
        <f>SaisieECV_ECEQ!#REF!</f>
        <v>#REF!</v>
      </c>
      <c r="P70" s="33" t="e">
        <f>SaisieECV_ECEQ!#REF!</f>
        <v>#REF!</v>
      </c>
    </row>
    <row r="71" spans="1:16">
      <c r="A71" s="31" t="e">
        <f>SaisieECV_ECEQ!#REF!</f>
        <v>#REF!</v>
      </c>
      <c r="B71" s="23" t="e">
        <f>SaisieECV_ECEQ!#REF!</f>
        <v>#REF!</v>
      </c>
      <c r="C71" s="23" t="e">
        <f>SaisieECV_ECEQ!#REF!</f>
        <v>#REF!</v>
      </c>
      <c r="D71" s="23" t="e">
        <f>SaisieECV_ECEQ!#REF!</f>
        <v>#REF!</v>
      </c>
      <c r="E71" s="23" t="e">
        <f>SaisieECV_ECEQ!#REF!</f>
        <v>#REF!</v>
      </c>
      <c r="F71" s="23" t="e">
        <f>LEFT(SaisieECV_ECEQ!#REF!,1)</f>
        <v>#REF!</v>
      </c>
      <c r="G71" s="23" t="e">
        <f>LEFT(SaisieECV_ECEQ!#REF!,1)</f>
        <v>#REF!</v>
      </c>
      <c r="H71" s="32" t="e">
        <f>SaisieECV_ECEQ!#REF!</f>
        <v>#REF!</v>
      </c>
      <c r="J71" s="32" t="e">
        <f>LEFT(SaisieECV_ECEQ!#REF!,SEARCH("_",SaisieECV_ECEQ!#REF!)-1)</f>
        <v>#REF!</v>
      </c>
      <c r="K71" s="32" t="e">
        <f>LEFT(SaisieECV_ECEQ!#REF!,SEARCH("_",SaisieECV_ECEQ!#REF!)-1)</f>
        <v>#REF!</v>
      </c>
      <c r="L71" s="32" t="e">
        <f>LEFT(SaisieECV_ECEQ!#REF!,SEARCH("_",SaisieECV_ECEQ!#REF!)-1)</f>
        <v>#REF!</v>
      </c>
      <c r="M71" s="23" t="e">
        <f>SaisieECV_ECEQ!#REF!</f>
        <v>#REF!</v>
      </c>
      <c r="O71" s="23" t="e">
        <f>SaisieECV_ECEQ!#REF!</f>
        <v>#REF!</v>
      </c>
      <c r="P71" s="33" t="e">
        <f>SaisieECV_ECEQ!#REF!</f>
        <v>#REF!</v>
      </c>
    </row>
    <row r="72" spans="1:16">
      <c r="A72" s="31" t="e">
        <f>SaisieECV_ECEQ!#REF!</f>
        <v>#REF!</v>
      </c>
      <c r="B72" s="23" t="e">
        <f>SaisieECV_ECEQ!#REF!</f>
        <v>#REF!</v>
      </c>
      <c r="C72" s="23" t="e">
        <f>SaisieECV_ECEQ!#REF!</f>
        <v>#REF!</v>
      </c>
      <c r="D72" s="23" t="e">
        <f>SaisieECV_ECEQ!#REF!</f>
        <v>#REF!</v>
      </c>
      <c r="E72" s="23" t="e">
        <f>SaisieECV_ECEQ!#REF!</f>
        <v>#REF!</v>
      </c>
      <c r="F72" s="23" t="e">
        <f>LEFT(SaisieECV_ECEQ!#REF!,1)</f>
        <v>#REF!</v>
      </c>
      <c r="G72" s="23" t="e">
        <f>LEFT(SaisieECV_ECEQ!#REF!,1)</f>
        <v>#REF!</v>
      </c>
      <c r="H72" s="32" t="e">
        <f>SaisieECV_ECEQ!#REF!</f>
        <v>#REF!</v>
      </c>
      <c r="J72" s="32" t="e">
        <f>LEFT(SaisieECV_ECEQ!#REF!,SEARCH("_",SaisieECV_ECEQ!#REF!)-1)</f>
        <v>#REF!</v>
      </c>
      <c r="K72" s="32" t="e">
        <f>LEFT(SaisieECV_ECEQ!#REF!,SEARCH("_",SaisieECV_ECEQ!#REF!)-1)</f>
        <v>#REF!</v>
      </c>
      <c r="L72" s="32" t="e">
        <f>LEFT(SaisieECV_ECEQ!#REF!,SEARCH("_",SaisieECV_ECEQ!#REF!)-1)</f>
        <v>#REF!</v>
      </c>
      <c r="M72" s="23" t="e">
        <f>SaisieECV_ECEQ!#REF!</f>
        <v>#REF!</v>
      </c>
      <c r="O72" s="23" t="e">
        <f>SaisieECV_ECEQ!#REF!</f>
        <v>#REF!</v>
      </c>
      <c r="P72" s="33" t="e">
        <f>SaisieECV_ECEQ!#REF!</f>
        <v>#REF!</v>
      </c>
    </row>
    <row r="73" spans="1:16">
      <c r="A73" s="31" t="e">
        <f>SaisieECV_ECEQ!#REF!</f>
        <v>#REF!</v>
      </c>
      <c r="B73" s="23" t="e">
        <f>SaisieECV_ECEQ!#REF!</f>
        <v>#REF!</v>
      </c>
      <c r="C73" s="23" t="e">
        <f>SaisieECV_ECEQ!#REF!</f>
        <v>#REF!</v>
      </c>
      <c r="D73" s="23" t="e">
        <f>SaisieECV_ECEQ!#REF!</f>
        <v>#REF!</v>
      </c>
      <c r="E73" s="23" t="e">
        <f>SaisieECV_ECEQ!#REF!</f>
        <v>#REF!</v>
      </c>
      <c r="F73" s="23" t="e">
        <f>LEFT(SaisieECV_ECEQ!#REF!,1)</f>
        <v>#REF!</v>
      </c>
      <c r="G73" s="23" t="e">
        <f>LEFT(SaisieECV_ECEQ!#REF!,1)</f>
        <v>#REF!</v>
      </c>
      <c r="H73" s="32" t="e">
        <f>SaisieECV_ECEQ!#REF!</f>
        <v>#REF!</v>
      </c>
      <c r="J73" s="32" t="e">
        <f>LEFT(SaisieECV_ECEQ!#REF!,SEARCH("_",SaisieECV_ECEQ!#REF!)-1)</f>
        <v>#REF!</v>
      </c>
      <c r="K73" s="32" t="e">
        <f>LEFT(SaisieECV_ECEQ!#REF!,SEARCH("_",SaisieECV_ECEQ!#REF!)-1)</f>
        <v>#REF!</v>
      </c>
      <c r="L73" s="32" t="e">
        <f>LEFT(SaisieECV_ECEQ!#REF!,SEARCH("_",SaisieECV_ECEQ!#REF!)-1)</f>
        <v>#REF!</v>
      </c>
      <c r="M73" s="23" t="e">
        <f>SaisieECV_ECEQ!#REF!</f>
        <v>#REF!</v>
      </c>
      <c r="O73" s="23" t="e">
        <f>SaisieECV_ECEQ!#REF!</f>
        <v>#REF!</v>
      </c>
      <c r="P73" s="33" t="e">
        <f>SaisieECV_ECEQ!#REF!</f>
        <v>#REF!</v>
      </c>
    </row>
    <row r="74" spans="1:16">
      <c r="A74" s="31" t="e">
        <f>SaisieECV_ECEQ!#REF!</f>
        <v>#REF!</v>
      </c>
      <c r="B74" s="23" t="e">
        <f>SaisieECV_ECEQ!#REF!</f>
        <v>#REF!</v>
      </c>
      <c r="C74" s="23" t="e">
        <f>SaisieECV_ECEQ!#REF!</f>
        <v>#REF!</v>
      </c>
      <c r="D74" s="23" t="e">
        <f>SaisieECV_ECEQ!#REF!</f>
        <v>#REF!</v>
      </c>
      <c r="E74" s="23" t="e">
        <f>SaisieECV_ECEQ!#REF!</f>
        <v>#REF!</v>
      </c>
      <c r="F74" s="23" t="e">
        <f>LEFT(SaisieECV_ECEQ!#REF!,1)</f>
        <v>#REF!</v>
      </c>
      <c r="G74" s="23" t="e">
        <f>LEFT(SaisieECV_ECEQ!#REF!,1)</f>
        <v>#REF!</v>
      </c>
      <c r="H74" s="32" t="e">
        <f>SaisieECV_ECEQ!#REF!</f>
        <v>#REF!</v>
      </c>
      <c r="J74" s="32" t="e">
        <f>LEFT(SaisieECV_ECEQ!#REF!,SEARCH("_",SaisieECV_ECEQ!#REF!)-1)</f>
        <v>#REF!</v>
      </c>
      <c r="K74" s="32" t="e">
        <f>LEFT(SaisieECV_ECEQ!#REF!,SEARCH("_",SaisieECV_ECEQ!#REF!)-1)</f>
        <v>#REF!</v>
      </c>
      <c r="L74" s="32" t="e">
        <f>LEFT(SaisieECV_ECEQ!#REF!,SEARCH("_",SaisieECV_ECEQ!#REF!)-1)</f>
        <v>#REF!</v>
      </c>
      <c r="M74" s="23" t="e">
        <f>SaisieECV_ECEQ!#REF!</f>
        <v>#REF!</v>
      </c>
      <c r="O74" s="23" t="e">
        <f>SaisieECV_ECEQ!#REF!</f>
        <v>#REF!</v>
      </c>
      <c r="P74" s="33" t="e">
        <f>SaisieECV_ECEQ!#REF!</f>
        <v>#REF!</v>
      </c>
    </row>
    <row r="75" spans="1:16">
      <c r="A75" s="31" t="e">
        <f>SaisieECV_ECEQ!#REF!</f>
        <v>#REF!</v>
      </c>
      <c r="B75" s="23" t="e">
        <f>SaisieECV_ECEQ!#REF!</f>
        <v>#REF!</v>
      </c>
      <c r="C75" s="23" t="e">
        <f>SaisieECV_ECEQ!#REF!</f>
        <v>#REF!</v>
      </c>
      <c r="D75" s="23" t="e">
        <f>SaisieECV_ECEQ!#REF!</f>
        <v>#REF!</v>
      </c>
      <c r="E75" s="23" t="e">
        <f>SaisieECV_ECEQ!#REF!</f>
        <v>#REF!</v>
      </c>
      <c r="F75" s="23" t="e">
        <f>LEFT(SaisieECV_ECEQ!#REF!,1)</f>
        <v>#REF!</v>
      </c>
      <c r="G75" s="23" t="e">
        <f>LEFT(SaisieECV_ECEQ!#REF!,1)</f>
        <v>#REF!</v>
      </c>
      <c r="H75" s="32" t="e">
        <f>SaisieECV_ECEQ!#REF!</f>
        <v>#REF!</v>
      </c>
      <c r="J75" s="32" t="e">
        <f>LEFT(SaisieECV_ECEQ!#REF!,SEARCH("_",SaisieECV_ECEQ!#REF!)-1)</f>
        <v>#REF!</v>
      </c>
      <c r="K75" s="32" t="e">
        <f>LEFT(SaisieECV_ECEQ!#REF!,SEARCH("_",SaisieECV_ECEQ!#REF!)-1)</f>
        <v>#REF!</v>
      </c>
      <c r="L75" s="32" t="e">
        <f>LEFT(SaisieECV_ECEQ!#REF!,SEARCH("_",SaisieECV_ECEQ!#REF!)-1)</f>
        <v>#REF!</v>
      </c>
      <c r="M75" s="23" t="e">
        <f>SaisieECV_ECEQ!#REF!</f>
        <v>#REF!</v>
      </c>
      <c r="O75" s="23" t="e">
        <f>SaisieECV_ECEQ!#REF!</f>
        <v>#REF!</v>
      </c>
      <c r="P75" s="33" t="e">
        <f>SaisieECV_ECEQ!#REF!</f>
        <v>#REF!</v>
      </c>
    </row>
    <row r="76" spans="1:16">
      <c r="A76" s="31" t="e">
        <f>SaisieECV_ECEQ!#REF!</f>
        <v>#REF!</v>
      </c>
      <c r="B76" s="23" t="e">
        <f>SaisieECV_ECEQ!#REF!</f>
        <v>#REF!</v>
      </c>
      <c r="C76" s="23" t="e">
        <f>SaisieECV_ECEQ!#REF!</f>
        <v>#REF!</v>
      </c>
      <c r="D76" s="23" t="e">
        <f>SaisieECV_ECEQ!#REF!</f>
        <v>#REF!</v>
      </c>
      <c r="E76" s="23" t="e">
        <f>SaisieECV_ECEQ!#REF!</f>
        <v>#REF!</v>
      </c>
      <c r="F76" s="23" t="e">
        <f>LEFT(SaisieECV_ECEQ!#REF!,1)</f>
        <v>#REF!</v>
      </c>
      <c r="G76" s="23" t="e">
        <f>LEFT(SaisieECV_ECEQ!#REF!,1)</f>
        <v>#REF!</v>
      </c>
      <c r="H76" s="32" t="e">
        <f>SaisieECV_ECEQ!#REF!</f>
        <v>#REF!</v>
      </c>
      <c r="J76" s="32" t="e">
        <f>LEFT(SaisieECV_ECEQ!#REF!,SEARCH("_",SaisieECV_ECEQ!#REF!)-1)</f>
        <v>#REF!</v>
      </c>
      <c r="K76" s="32" t="e">
        <f>LEFT(SaisieECV_ECEQ!#REF!,SEARCH("_",SaisieECV_ECEQ!#REF!)-1)</f>
        <v>#REF!</v>
      </c>
      <c r="L76" s="32" t="e">
        <f>LEFT(SaisieECV_ECEQ!#REF!,SEARCH("_",SaisieECV_ECEQ!#REF!)-1)</f>
        <v>#REF!</v>
      </c>
      <c r="M76" s="23" t="e">
        <f>SaisieECV_ECEQ!#REF!</f>
        <v>#REF!</v>
      </c>
      <c r="O76" s="23" t="e">
        <f>SaisieECV_ECEQ!#REF!</f>
        <v>#REF!</v>
      </c>
      <c r="P76" s="33" t="e">
        <f>SaisieECV_ECEQ!#REF!</f>
        <v>#REF!</v>
      </c>
    </row>
    <row r="77" spans="1:16">
      <c r="A77" s="31" t="e">
        <f>SaisieECV_ECEQ!#REF!</f>
        <v>#REF!</v>
      </c>
      <c r="B77" s="23" t="e">
        <f>SaisieECV_ECEQ!#REF!</f>
        <v>#REF!</v>
      </c>
      <c r="C77" s="23" t="e">
        <f>SaisieECV_ECEQ!#REF!</f>
        <v>#REF!</v>
      </c>
      <c r="D77" s="23" t="e">
        <f>SaisieECV_ECEQ!#REF!</f>
        <v>#REF!</v>
      </c>
      <c r="E77" s="23" t="e">
        <f>SaisieECV_ECEQ!#REF!</f>
        <v>#REF!</v>
      </c>
      <c r="F77" s="23" t="e">
        <f>LEFT(SaisieECV_ECEQ!#REF!,1)</f>
        <v>#REF!</v>
      </c>
      <c r="G77" s="23" t="e">
        <f>LEFT(SaisieECV_ECEQ!#REF!,1)</f>
        <v>#REF!</v>
      </c>
      <c r="H77" s="32" t="e">
        <f>SaisieECV_ECEQ!#REF!</f>
        <v>#REF!</v>
      </c>
      <c r="J77" s="32" t="e">
        <f>LEFT(SaisieECV_ECEQ!#REF!,SEARCH("_",SaisieECV_ECEQ!#REF!)-1)</f>
        <v>#REF!</v>
      </c>
      <c r="K77" s="32" t="e">
        <f>LEFT(SaisieECV_ECEQ!#REF!,SEARCH("_",SaisieECV_ECEQ!#REF!)-1)</f>
        <v>#REF!</v>
      </c>
      <c r="L77" s="32" t="e">
        <f>LEFT(SaisieECV_ECEQ!#REF!,SEARCH("_",SaisieECV_ECEQ!#REF!)-1)</f>
        <v>#REF!</v>
      </c>
      <c r="M77" s="23" t="e">
        <f>SaisieECV_ECEQ!#REF!</f>
        <v>#REF!</v>
      </c>
      <c r="O77" s="23" t="e">
        <f>SaisieECV_ECEQ!#REF!</f>
        <v>#REF!</v>
      </c>
      <c r="P77" s="33" t="e">
        <f>SaisieECV_ECEQ!#REF!</f>
        <v>#REF!</v>
      </c>
    </row>
    <row r="78" spans="1:16">
      <c r="A78" s="31" t="e">
        <f>SaisieECV_ECEQ!#REF!</f>
        <v>#REF!</v>
      </c>
      <c r="B78" s="23" t="e">
        <f>SaisieECV_ECEQ!#REF!</f>
        <v>#REF!</v>
      </c>
      <c r="C78" s="23" t="e">
        <f>SaisieECV_ECEQ!#REF!</f>
        <v>#REF!</v>
      </c>
      <c r="D78" s="23" t="e">
        <f>SaisieECV_ECEQ!#REF!</f>
        <v>#REF!</v>
      </c>
      <c r="E78" s="23" t="e">
        <f>SaisieECV_ECEQ!#REF!</f>
        <v>#REF!</v>
      </c>
      <c r="F78" s="23" t="e">
        <f>LEFT(SaisieECV_ECEQ!#REF!,1)</f>
        <v>#REF!</v>
      </c>
      <c r="G78" s="23" t="e">
        <f>LEFT(SaisieECV_ECEQ!#REF!,1)</f>
        <v>#REF!</v>
      </c>
      <c r="H78" s="32" t="e">
        <f>SaisieECV_ECEQ!#REF!</f>
        <v>#REF!</v>
      </c>
      <c r="J78" s="32" t="e">
        <f>LEFT(SaisieECV_ECEQ!#REF!,SEARCH("_",SaisieECV_ECEQ!#REF!)-1)</f>
        <v>#REF!</v>
      </c>
      <c r="K78" s="32" t="e">
        <f>LEFT(SaisieECV_ECEQ!#REF!,SEARCH("_",SaisieECV_ECEQ!#REF!)-1)</f>
        <v>#REF!</v>
      </c>
      <c r="L78" s="32" t="e">
        <f>LEFT(SaisieECV_ECEQ!#REF!,SEARCH("_",SaisieECV_ECEQ!#REF!)-1)</f>
        <v>#REF!</v>
      </c>
      <c r="M78" s="23" t="e">
        <f>SaisieECV_ECEQ!#REF!</f>
        <v>#REF!</v>
      </c>
      <c r="O78" s="23" t="e">
        <f>SaisieECV_ECEQ!#REF!</f>
        <v>#REF!</v>
      </c>
      <c r="P78" s="33" t="e">
        <f>SaisieECV_ECEQ!#REF!</f>
        <v>#REF!</v>
      </c>
    </row>
    <row r="79" spans="1:16">
      <c r="A79" s="31" t="e">
        <f>SaisieECV_ECEQ!#REF!</f>
        <v>#REF!</v>
      </c>
      <c r="B79" s="23" t="e">
        <f>SaisieECV_ECEQ!#REF!</f>
        <v>#REF!</v>
      </c>
      <c r="C79" s="23" t="e">
        <f>SaisieECV_ECEQ!#REF!</f>
        <v>#REF!</v>
      </c>
      <c r="D79" s="23" t="e">
        <f>SaisieECV_ECEQ!#REF!</f>
        <v>#REF!</v>
      </c>
      <c r="E79" s="23" t="e">
        <f>SaisieECV_ECEQ!#REF!</f>
        <v>#REF!</v>
      </c>
      <c r="F79" s="23" t="e">
        <f>LEFT(SaisieECV_ECEQ!#REF!,1)</f>
        <v>#REF!</v>
      </c>
      <c r="G79" s="23" t="e">
        <f>LEFT(SaisieECV_ECEQ!#REF!,1)</f>
        <v>#REF!</v>
      </c>
      <c r="H79" s="32" t="e">
        <f>SaisieECV_ECEQ!#REF!</f>
        <v>#REF!</v>
      </c>
      <c r="J79" s="32" t="e">
        <f>LEFT(SaisieECV_ECEQ!#REF!,SEARCH("_",SaisieECV_ECEQ!#REF!)-1)</f>
        <v>#REF!</v>
      </c>
      <c r="K79" s="32" t="e">
        <f>LEFT(SaisieECV_ECEQ!#REF!,SEARCH("_",SaisieECV_ECEQ!#REF!)-1)</f>
        <v>#REF!</v>
      </c>
      <c r="L79" s="32" t="e">
        <f>LEFT(SaisieECV_ECEQ!#REF!,SEARCH("_",SaisieECV_ECEQ!#REF!)-1)</f>
        <v>#REF!</v>
      </c>
      <c r="M79" s="23" t="e">
        <f>SaisieECV_ECEQ!#REF!</f>
        <v>#REF!</v>
      </c>
      <c r="O79" s="23" t="e">
        <f>SaisieECV_ECEQ!#REF!</f>
        <v>#REF!</v>
      </c>
      <c r="P79" s="33" t="e">
        <f>SaisieECV_ECEQ!#REF!</f>
        <v>#REF!</v>
      </c>
    </row>
    <row r="80" spans="1:16">
      <c r="A80" s="31" t="e">
        <f>SaisieECV_ECEQ!#REF!</f>
        <v>#REF!</v>
      </c>
      <c r="B80" s="23" t="e">
        <f>SaisieECV_ECEQ!#REF!</f>
        <v>#REF!</v>
      </c>
      <c r="C80" s="23" t="e">
        <f>SaisieECV_ECEQ!#REF!</f>
        <v>#REF!</v>
      </c>
      <c r="D80" s="23" t="e">
        <f>SaisieECV_ECEQ!#REF!</f>
        <v>#REF!</v>
      </c>
      <c r="E80" s="23" t="e">
        <f>SaisieECV_ECEQ!#REF!</f>
        <v>#REF!</v>
      </c>
      <c r="F80" s="23" t="e">
        <f>LEFT(SaisieECV_ECEQ!#REF!,1)</f>
        <v>#REF!</v>
      </c>
      <c r="G80" s="23" t="e">
        <f>LEFT(SaisieECV_ECEQ!#REF!,1)</f>
        <v>#REF!</v>
      </c>
      <c r="H80" s="32" t="e">
        <f>SaisieECV_ECEQ!#REF!</f>
        <v>#REF!</v>
      </c>
      <c r="J80" s="32" t="e">
        <f>LEFT(SaisieECV_ECEQ!#REF!,SEARCH("_",SaisieECV_ECEQ!#REF!)-1)</f>
        <v>#REF!</v>
      </c>
      <c r="K80" s="32" t="e">
        <f>LEFT(SaisieECV_ECEQ!#REF!,SEARCH("_",SaisieECV_ECEQ!#REF!)-1)</f>
        <v>#REF!</v>
      </c>
      <c r="L80" s="32" t="e">
        <f>LEFT(SaisieECV_ECEQ!#REF!,SEARCH("_",SaisieECV_ECEQ!#REF!)-1)</f>
        <v>#REF!</v>
      </c>
      <c r="M80" s="23" t="e">
        <f>SaisieECV_ECEQ!#REF!</f>
        <v>#REF!</v>
      </c>
      <c r="O80" s="23" t="e">
        <f>SaisieECV_ECEQ!#REF!</f>
        <v>#REF!</v>
      </c>
      <c r="P80" s="33" t="e">
        <f>SaisieECV_ECEQ!#REF!</f>
        <v>#REF!</v>
      </c>
    </row>
    <row r="81" spans="1:16">
      <c r="A81" s="31" t="e">
        <f>SaisieECV_ECEQ!#REF!</f>
        <v>#REF!</v>
      </c>
      <c r="B81" s="23" t="e">
        <f>SaisieECV_ECEQ!#REF!</f>
        <v>#REF!</v>
      </c>
      <c r="C81" s="23" t="e">
        <f>SaisieECV_ECEQ!#REF!</f>
        <v>#REF!</v>
      </c>
      <c r="D81" s="23" t="e">
        <f>SaisieECV_ECEQ!#REF!</f>
        <v>#REF!</v>
      </c>
      <c r="E81" s="23" t="e">
        <f>SaisieECV_ECEQ!#REF!</f>
        <v>#REF!</v>
      </c>
      <c r="F81" s="23" t="e">
        <f>LEFT(SaisieECV_ECEQ!#REF!,1)</f>
        <v>#REF!</v>
      </c>
      <c r="G81" s="23" t="e">
        <f>LEFT(SaisieECV_ECEQ!#REF!,1)</f>
        <v>#REF!</v>
      </c>
      <c r="H81" s="32" t="e">
        <f>SaisieECV_ECEQ!#REF!</f>
        <v>#REF!</v>
      </c>
      <c r="J81" s="32" t="e">
        <f>LEFT(SaisieECV_ECEQ!#REF!,SEARCH("_",SaisieECV_ECEQ!#REF!)-1)</f>
        <v>#REF!</v>
      </c>
      <c r="K81" s="32" t="e">
        <f>LEFT(SaisieECV_ECEQ!#REF!,SEARCH("_",SaisieECV_ECEQ!#REF!)-1)</f>
        <v>#REF!</v>
      </c>
      <c r="L81" s="32" t="e">
        <f>LEFT(SaisieECV_ECEQ!#REF!,SEARCH("_",SaisieECV_ECEQ!#REF!)-1)</f>
        <v>#REF!</v>
      </c>
      <c r="M81" s="23" t="e">
        <f>SaisieECV_ECEQ!#REF!</f>
        <v>#REF!</v>
      </c>
      <c r="O81" s="23" t="e">
        <f>SaisieECV_ECEQ!#REF!</f>
        <v>#REF!</v>
      </c>
      <c r="P81" s="33" t="e">
        <f>SaisieECV_ECEQ!#REF!</f>
        <v>#REF!</v>
      </c>
    </row>
    <row r="82" spans="1:16">
      <c r="A82" s="31" t="e">
        <f>SaisieECV_ECEQ!#REF!</f>
        <v>#REF!</v>
      </c>
      <c r="B82" s="23" t="e">
        <f>SaisieECV_ECEQ!#REF!</f>
        <v>#REF!</v>
      </c>
      <c r="C82" s="23" t="e">
        <f>SaisieECV_ECEQ!#REF!</f>
        <v>#REF!</v>
      </c>
      <c r="D82" s="23" t="e">
        <f>SaisieECV_ECEQ!#REF!</f>
        <v>#REF!</v>
      </c>
      <c r="E82" s="23" t="e">
        <f>SaisieECV_ECEQ!#REF!</f>
        <v>#REF!</v>
      </c>
      <c r="F82" s="23" t="e">
        <f>LEFT(SaisieECV_ECEQ!#REF!,1)</f>
        <v>#REF!</v>
      </c>
      <c r="G82" s="23" t="e">
        <f>LEFT(SaisieECV_ECEQ!#REF!,1)</f>
        <v>#REF!</v>
      </c>
      <c r="H82" s="32" t="e">
        <f>SaisieECV_ECEQ!#REF!</f>
        <v>#REF!</v>
      </c>
      <c r="J82" s="32" t="e">
        <f>LEFT(SaisieECV_ECEQ!#REF!,SEARCH("_",SaisieECV_ECEQ!#REF!)-1)</f>
        <v>#REF!</v>
      </c>
      <c r="K82" s="32" t="e">
        <f>LEFT(SaisieECV_ECEQ!#REF!,SEARCH("_",SaisieECV_ECEQ!#REF!)-1)</f>
        <v>#REF!</v>
      </c>
      <c r="L82" s="32" t="e">
        <f>LEFT(SaisieECV_ECEQ!#REF!,SEARCH("_",SaisieECV_ECEQ!#REF!)-1)</f>
        <v>#REF!</v>
      </c>
      <c r="M82" s="23" t="e">
        <f>SaisieECV_ECEQ!#REF!</f>
        <v>#REF!</v>
      </c>
      <c r="O82" s="23" t="e">
        <f>SaisieECV_ECEQ!#REF!</f>
        <v>#REF!</v>
      </c>
      <c r="P82" s="33" t="e">
        <f>SaisieECV_ECEQ!#REF!</f>
        <v>#REF!</v>
      </c>
    </row>
    <row r="83" spans="1:16">
      <c r="A83" s="31" t="e">
        <f>SaisieECV_ECEQ!#REF!</f>
        <v>#REF!</v>
      </c>
      <c r="B83" s="23" t="e">
        <f>SaisieECV_ECEQ!#REF!</f>
        <v>#REF!</v>
      </c>
      <c r="C83" s="23" t="e">
        <f>SaisieECV_ECEQ!#REF!</f>
        <v>#REF!</v>
      </c>
      <c r="D83" s="23" t="e">
        <f>SaisieECV_ECEQ!#REF!</f>
        <v>#REF!</v>
      </c>
      <c r="E83" s="23" t="e">
        <f>SaisieECV_ECEQ!#REF!</f>
        <v>#REF!</v>
      </c>
      <c r="F83" s="23" t="e">
        <f>LEFT(SaisieECV_ECEQ!#REF!,1)</f>
        <v>#REF!</v>
      </c>
      <c r="G83" s="23" t="e">
        <f>LEFT(SaisieECV_ECEQ!#REF!,1)</f>
        <v>#REF!</v>
      </c>
      <c r="H83" s="32" t="e">
        <f>SaisieECV_ECEQ!#REF!</f>
        <v>#REF!</v>
      </c>
      <c r="J83" s="32" t="e">
        <f>LEFT(SaisieECV_ECEQ!#REF!,SEARCH("_",SaisieECV_ECEQ!#REF!)-1)</f>
        <v>#REF!</v>
      </c>
      <c r="K83" s="32" t="e">
        <f>LEFT(SaisieECV_ECEQ!#REF!,SEARCH("_",SaisieECV_ECEQ!#REF!)-1)</f>
        <v>#REF!</v>
      </c>
      <c r="L83" s="32" t="e">
        <f>LEFT(SaisieECV_ECEQ!#REF!,SEARCH("_",SaisieECV_ECEQ!#REF!)-1)</f>
        <v>#REF!</v>
      </c>
      <c r="M83" s="23" t="e">
        <f>SaisieECV_ECEQ!#REF!</f>
        <v>#REF!</v>
      </c>
      <c r="O83" s="23" t="e">
        <f>SaisieECV_ECEQ!#REF!</f>
        <v>#REF!</v>
      </c>
      <c r="P83" s="33" t="e">
        <f>SaisieECV_ECEQ!#REF!</f>
        <v>#REF!</v>
      </c>
    </row>
    <row r="84" spans="1:16">
      <c r="A84" s="31" t="e">
        <f>SaisieECV_ECEQ!#REF!</f>
        <v>#REF!</v>
      </c>
      <c r="B84" s="23" t="e">
        <f>SaisieECV_ECEQ!#REF!</f>
        <v>#REF!</v>
      </c>
      <c r="C84" s="23" t="e">
        <f>SaisieECV_ECEQ!#REF!</f>
        <v>#REF!</v>
      </c>
      <c r="D84" s="23" t="e">
        <f>SaisieECV_ECEQ!#REF!</f>
        <v>#REF!</v>
      </c>
      <c r="E84" s="23" t="e">
        <f>SaisieECV_ECEQ!#REF!</f>
        <v>#REF!</v>
      </c>
      <c r="F84" s="23" t="e">
        <f>LEFT(SaisieECV_ECEQ!#REF!,1)</f>
        <v>#REF!</v>
      </c>
      <c r="G84" s="23" t="e">
        <f>LEFT(SaisieECV_ECEQ!#REF!,1)</f>
        <v>#REF!</v>
      </c>
      <c r="H84" s="32" t="e">
        <f>SaisieECV_ECEQ!#REF!</f>
        <v>#REF!</v>
      </c>
      <c r="J84" s="32" t="e">
        <f>LEFT(SaisieECV_ECEQ!#REF!,SEARCH("_",SaisieECV_ECEQ!#REF!)-1)</f>
        <v>#REF!</v>
      </c>
      <c r="K84" s="32" t="e">
        <f>LEFT(SaisieECV_ECEQ!#REF!,SEARCH("_",SaisieECV_ECEQ!#REF!)-1)</f>
        <v>#REF!</v>
      </c>
      <c r="L84" s="32" t="e">
        <f>LEFT(SaisieECV_ECEQ!#REF!,SEARCH("_",SaisieECV_ECEQ!#REF!)-1)</f>
        <v>#REF!</v>
      </c>
      <c r="M84" s="23" t="e">
        <f>SaisieECV_ECEQ!#REF!</f>
        <v>#REF!</v>
      </c>
      <c r="O84" s="23" t="e">
        <f>SaisieECV_ECEQ!#REF!</f>
        <v>#REF!</v>
      </c>
      <c r="P84" s="33" t="e">
        <f>SaisieECV_ECEQ!#REF!</f>
        <v>#REF!</v>
      </c>
    </row>
    <row r="85" spans="1:16">
      <c r="A85" s="31" t="e">
        <f>SaisieECV_ECEQ!#REF!</f>
        <v>#REF!</v>
      </c>
      <c r="B85" s="23" t="e">
        <f>SaisieECV_ECEQ!#REF!</f>
        <v>#REF!</v>
      </c>
      <c r="C85" s="23" t="e">
        <f>SaisieECV_ECEQ!#REF!</f>
        <v>#REF!</v>
      </c>
      <c r="D85" s="23" t="e">
        <f>SaisieECV_ECEQ!#REF!</f>
        <v>#REF!</v>
      </c>
      <c r="E85" s="23" t="e">
        <f>SaisieECV_ECEQ!#REF!</f>
        <v>#REF!</v>
      </c>
      <c r="F85" s="23" t="e">
        <f>LEFT(SaisieECV_ECEQ!#REF!,1)</f>
        <v>#REF!</v>
      </c>
      <c r="G85" s="23" t="e">
        <f>LEFT(SaisieECV_ECEQ!#REF!,1)</f>
        <v>#REF!</v>
      </c>
      <c r="H85" s="32" t="e">
        <f>SaisieECV_ECEQ!#REF!</f>
        <v>#REF!</v>
      </c>
      <c r="J85" s="32" t="e">
        <f>LEFT(SaisieECV_ECEQ!#REF!,SEARCH("_",SaisieECV_ECEQ!#REF!)-1)</f>
        <v>#REF!</v>
      </c>
      <c r="K85" s="32" t="e">
        <f>LEFT(SaisieECV_ECEQ!#REF!,SEARCH("_",SaisieECV_ECEQ!#REF!)-1)</f>
        <v>#REF!</v>
      </c>
      <c r="L85" s="32" t="e">
        <f>LEFT(SaisieECV_ECEQ!#REF!,SEARCH("_",SaisieECV_ECEQ!#REF!)-1)</f>
        <v>#REF!</v>
      </c>
      <c r="M85" s="23" t="e">
        <f>SaisieECV_ECEQ!#REF!</f>
        <v>#REF!</v>
      </c>
      <c r="O85" s="23" t="e">
        <f>SaisieECV_ECEQ!#REF!</f>
        <v>#REF!</v>
      </c>
      <c r="P85" s="33" t="e">
        <f>SaisieECV_ECEQ!#REF!</f>
        <v>#REF!</v>
      </c>
    </row>
    <row r="86" spans="1:16">
      <c r="A86" s="31" t="e">
        <f>SaisieECV_ECEQ!#REF!</f>
        <v>#REF!</v>
      </c>
      <c r="B86" s="23" t="e">
        <f>SaisieECV_ECEQ!#REF!</f>
        <v>#REF!</v>
      </c>
      <c r="C86" s="23" t="e">
        <f>SaisieECV_ECEQ!#REF!</f>
        <v>#REF!</v>
      </c>
      <c r="D86" s="23" t="e">
        <f>SaisieECV_ECEQ!#REF!</f>
        <v>#REF!</v>
      </c>
      <c r="E86" s="23" t="e">
        <f>SaisieECV_ECEQ!#REF!</f>
        <v>#REF!</v>
      </c>
      <c r="F86" s="23" t="e">
        <f>LEFT(SaisieECV_ECEQ!#REF!,1)</f>
        <v>#REF!</v>
      </c>
      <c r="G86" s="23" t="e">
        <f>LEFT(SaisieECV_ECEQ!#REF!,1)</f>
        <v>#REF!</v>
      </c>
      <c r="H86" s="32" t="e">
        <f>SaisieECV_ECEQ!#REF!</f>
        <v>#REF!</v>
      </c>
      <c r="J86" s="32" t="e">
        <f>LEFT(SaisieECV_ECEQ!#REF!,SEARCH("_",SaisieECV_ECEQ!#REF!)-1)</f>
        <v>#REF!</v>
      </c>
      <c r="K86" s="32" t="e">
        <f>LEFT(SaisieECV_ECEQ!#REF!,SEARCH("_",SaisieECV_ECEQ!#REF!)-1)</f>
        <v>#REF!</v>
      </c>
      <c r="L86" s="32" t="e">
        <f>LEFT(SaisieECV_ECEQ!#REF!,SEARCH("_",SaisieECV_ECEQ!#REF!)-1)</f>
        <v>#REF!</v>
      </c>
      <c r="M86" s="23" t="e">
        <f>SaisieECV_ECEQ!#REF!</f>
        <v>#REF!</v>
      </c>
      <c r="O86" s="23" t="e">
        <f>SaisieECV_ECEQ!#REF!</f>
        <v>#REF!</v>
      </c>
      <c r="P86" s="33" t="e">
        <f>SaisieECV_ECEQ!#REF!</f>
        <v>#REF!</v>
      </c>
    </row>
    <row r="87" spans="1:16">
      <c r="A87" s="31" t="e">
        <f>SaisieECV_ECEQ!#REF!</f>
        <v>#REF!</v>
      </c>
      <c r="B87" s="23" t="e">
        <f>SaisieECV_ECEQ!#REF!</f>
        <v>#REF!</v>
      </c>
      <c r="C87" s="23" t="e">
        <f>SaisieECV_ECEQ!#REF!</f>
        <v>#REF!</v>
      </c>
      <c r="D87" s="23" t="e">
        <f>SaisieECV_ECEQ!#REF!</f>
        <v>#REF!</v>
      </c>
      <c r="E87" s="23" t="e">
        <f>SaisieECV_ECEQ!#REF!</f>
        <v>#REF!</v>
      </c>
      <c r="F87" s="23" t="e">
        <f>LEFT(SaisieECV_ECEQ!#REF!,1)</f>
        <v>#REF!</v>
      </c>
      <c r="G87" s="23" t="e">
        <f>LEFT(SaisieECV_ECEQ!#REF!,1)</f>
        <v>#REF!</v>
      </c>
      <c r="H87" s="32" t="e">
        <f>SaisieECV_ECEQ!#REF!</f>
        <v>#REF!</v>
      </c>
      <c r="J87" s="32" t="e">
        <f>LEFT(SaisieECV_ECEQ!#REF!,SEARCH("_",SaisieECV_ECEQ!#REF!)-1)</f>
        <v>#REF!</v>
      </c>
      <c r="K87" s="32" t="e">
        <f>LEFT(SaisieECV_ECEQ!#REF!,SEARCH("_",SaisieECV_ECEQ!#REF!)-1)</f>
        <v>#REF!</v>
      </c>
      <c r="L87" s="32" t="e">
        <f>LEFT(SaisieECV_ECEQ!#REF!,SEARCH("_",SaisieECV_ECEQ!#REF!)-1)</f>
        <v>#REF!</v>
      </c>
      <c r="M87" s="23" t="e">
        <f>SaisieECV_ECEQ!#REF!</f>
        <v>#REF!</v>
      </c>
      <c r="O87" s="23" t="e">
        <f>SaisieECV_ECEQ!#REF!</f>
        <v>#REF!</v>
      </c>
      <c r="P87" s="33" t="e">
        <f>SaisieECV_ECEQ!#REF!</f>
        <v>#REF!</v>
      </c>
    </row>
    <row r="88" spans="1:16">
      <c r="A88" s="31" t="e">
        <f>SaisieECV_ECEQ!#REF!</f>
        <v>#REF!</v>
      </c>
      <c r="B88" s="23" t="e">
        <f>SaisieECV_ECEQ!#REF!</f>
        <v>#REF!</v>
      </c>
      <c r="C88" s="23" t="e">
        <f>SaisieECV_ECEQ!#REF!</f>
        <v>#REF!</v>
      </c>
      <c r="D88" s="23" t="e">
        <f>SaisieECV_ECEQ!#REF!</f>
        <v>#REF!</v>
      </c>
      <c r="E88" s="23" t="e">
        <f>SaisieECV_ECEQ!#REF!</f>
        <v>#REF!</v>
      </c>
      <c r="F88" s="23" t="e">
        <f>LEFT(SaisieECV_ECEQ!#REF!,1)</f>
        <v>#REF!</v>
      </c>
      <c r="G88" s="23" t="e">
        <f>LEFT(SaisieECV_ECEQ!#REF!,1)</f>
        <v>#REF!</v>
      </c>
      <c r="H88" s="32" t="e">
        <f>SaisieECV_ECEQ!#REF!</f>
        <v>#REF!</v>
      </c>
      <c r="J88" s="32" t="e">
        <f>LEFT(SaisieECV_ECEQ!#REF!,SEARCH("_",SaisieECV_ECEQ!#REF!)-1)</f>
        <v>#REF!</v>
      </c>
      <c r="K88" s="32" t="e">
        <f>LEFT(SaisieECV_ECEQ!#REF!,SEARCH("_",SaisieECV_ECEQ!#REF!)-1)</f>
        <v>#REF!</v>
      </c>
      <c r="L88" s="32" t="e">
        <f>LEFT(SaisieECV_ECEQ!#REF!,SEARCH("_",SaisieECV_ECEQ!#REF!)-1)</f>
        <v>#REF!</v>
      </c>
      <c r="M88" s="23" t="e">
        <f>SaisieECV_ECEQ!#REF!</f>
        <v>#REF!</v>
      </c>
      <c r="O88" s="23" t="e">
        <f>SaisieECV_ECEQ!#REF!</f>
        <v>#REF!</v>
      </c>
      <c r="P88" s="33" t="e">
        <f>SaisieECV_ECEQ!#REF!</f>
        <v>#REF!</v>
      </c>
    </row>
    <row r="89" spans="1:16">
      <c r="A89" s="31" t="e">
        <f>SaisieECV_ECEQ!#REF!</f>
        <v>#REF!</v>
      </c>
      <c r="B89" s="23" t="e">
        <f>SaisieECV_ECEQ!#REF!</f>
        <v>#REF!</v>
      </c>
      <c r="C89" s="23" t="e">
        <f>SaisieECV_ECEQ!#REF!</f>
        <v>#REF!</v>
      </c>
      <c r="D89" s="23" t="e">
        <f>SaisieECV_ECEQ!#REF!</f>
        <v>#REF!</v>
      </c>
      <c r="E89" s="23" t="e">
        <f>SaisieECV_ECEQ!#REF!</f>
        <v>#REF!</v>
      </c>
      <c r="F89" s="23" t="e">
        <f>LEFT(SaisieECV_ECEQ!#REF!,1)</f>
        <v>#REF!</v>
      </c>
      <c r="G89" s="23" t="e">
        <f>LEFT(SaisieECV_ECEQ!#REF!,1)</f>
        <v>#REF!</v>
      </c>
      <c r="H89" s="32" t="e">
        <f>SaisieECV_ECEQ!#REF!</f>
        <v>#REF!</v>
      </c>
      <c r="J89" s="32" t="e">
        <f>LEFT(SaisieECV_ECEQ!#REF!,SEARCH("_",SaisieECV_ECEQ!#REF!)-1)</f>
        <v>#REF!</v>
      </c>
      <c r="K89" s="32" t="e">
        <f>LEFT(SaisieECV_ECEQ!#REF!,SEARCH("_",SaisieECV_ECEQ!#REF!)-1)</f>
        <v>#REF!</v>
      </c>
      <c r="L89" s="32" t="e">
        <f>LEFT(SaisieECV_ECEQ!#REF!,SEARCH("_",SaisieECV_ECEQ!#REF!)-1)</f>
        <v>#REF!</v>
      </c>
      <c r="M89" s="23" t="e">
        <f>SaisieECV_ECEQ!#REF!</f>
        <v>#REF!</v>
      </c>
      <c r="O89" s="23" t="e">
        <f>SaisieECV_ECEQ!#REF!</f>
        <v>#REF!</v>
      </c>
      <c r="P89" s="33" t="e">
        <f>SaisieECV_ECEQ!#REF!</f>
        <v>#REF!</v>
      </c>
    </row>
    <row r="90" spans="1:16">
      <c r="A90" s="31" t="e">
        <f>SaisieECV_ECEQ!#REF!</f>
        <v>#REF!</v>
      </c>
      <c r="B90" s="23" t="e">
        <f>SaisieECV_ECEQ!#REF!</f>
        <v>#REF!</v>
      </c>
      <c r="C90" s="23" t="e">
        <f>SaisieECV_ECEQ!#REF!</f>
        <v>#REF!</v>
      </c>
      <c r="D90" s="23" t="e">
        <f>SaisieECV_ECEQ!#REF!</f>
        <v>#REF!</v>
      </c>
      <c r="E90" s="23" t="e">
        <f>SaisieECV_ECEQ!#REF!</f>
        <v>#REF!</v>
      </c>
      <c r="F90" s="23" t="e">
        <f>LEFT(SaisieECV_ECEQ!#REF!,1)</f>
        <v>#REF!</v>
      </c>
      <c r="G90" s="23" t="e">
        <f>LEFT(SaisieECV_ECEQ!#REF!,1)</f>
        <v>#REF!</v>
      </c>
      <c r="H90" s="32" t="e">
        <f>SaisieECV_ECEQ!#REF!</f>
        <v>#REF!</v>
      </c>
      <c r="J90" s="32" t="e">
        <f>LEFT(SaisieECV_ECEQ!#REF!,SEARCH("_",SaisieECV_ECEQ!#REF!)-1)</f>
        <v>#REF!</v>
      </c>
      <c r="K90" s="32" t="e">
        <f>LEFT(SaisieECV_ECEQ!#REF!,SEARCH("_",SaisieECV_ECEQ!#REF!)-1)</f>
        <v>#REF!</v>
      </c>
      <c r="L90" s="32" t="e">
        <f>LEFT(SaisieECV_ECEQ!#REF!,SEARCH("_",SaisieECV_ECEQ!#REF!)-1)</f>
        <v>#REF!</v>
      </c>
      <c r="M90" s="23" t="e">
        <f>SaisieECV_ECEQ!#REF!</f>
        <v>#REF!</v>
      </c>
      <c r="O90" s="23" t="e">
        <f>SaisieECV_ECEQ!#REF!</f>
        <v>#REF!</v>
      </c>
      <c r="P90" s="33" t="e">
        <f>SaisieECV_ECEQ!#REF!</f>
        <v>#REF!</v>
      </c>
    </row>
    <row r="91" spans="1:16">
      <c r="A91" s="31" t="e">
        <f>SaisieECV_ECEQ!#REF!</f>
        <v>#REF!</v>
      </c>
      <c r="B91" s="23" t="e">
        <f>SaisieECV_ECEQ!#REF!</f>
        <v>#REF!</v>
      </c>
      <c r="C91" s="23" t="e">
        <f>SaisieECV_ECEQ!#REF!</f>
        <v>#REF!</v>
      </c>
      <c r="D91" s="23" t="e">
        <f>SaisieECV_ECEQ!#REF!</f>
        <v>#REF!</v>
      </c>
      <c r="E91" s="23" t="e">
        <f>SaisieECV_ECEQ!#REF!</f>
        <v>#REF!</v>
      </c>
      <c r="F91" s="23" t="e">
        <f>LEFT(SaisieECV_ECEQ!#REF!,1)</f>
        <v>#REF!</v>
      </c>
      <c r="G91" s="23" t="e">
        <f>LEFT(SaisieECV_ECEQ!#REF!,1)</f>
        <v>#REF!</v>
      </c>
      <c r="H91" s="32" t="e">
        <f>SaisieECV_ECEQ!#REF!</f>
        <v>#REF!</v>
      </c>
      <c r="J91" s="32" t="e">
        <f>LEFT(SaisieECV_ECEQ!#REF!,SEARCH("_",SaisieECV_ECEQ!#REF!)-1)</f>
        <v>#REF!</v>
      </c>
      <c r="K91" s="32" t="e">
        <f>LEFT(SaisieECV_ECEQ!#REF!,SEARCH("_",SaisieECV_ECEQ!#REF!)-1)</f>
        <v>#REF!</v>
      </c>
      <c r="L91" s="32" t="e">
        <f>LEFT(SaisieECV_ECEQ!#REF!,SEARCH("_",SaisieECV_ECEQ!#REF!)-1)</f>
        <v>#REF!</v>
      </c>
      <c r="M91" s="23" t="e">
        <f>SaisieECV_ECEQ!#REF!</f>
        <v>#REF!</v>
      </c>
      <c r="O91" s="23" t="e">
        <f>SaisieECV_ECEQ!#REF!</f>
        <v>#REF!</v>
      </c>
      <c r="P91" s="33" t="e">
        <f>SaisieECV_ECEQ!#REF!</f>
        <v>#REF!</v>
      </c>
    </row>
    <row r="92" spans="1:16">
      <c r="A92" s="31" t="e">
        <f>SaisieECV_ECEQ!#REF!</f>
        <v>#REF!</v>
      </c>
      <c r="B92" s="23" t="e">
        <f>SaisieECV_ECEQ!#REF!</f>
        <v>#REF!</v>
      </c>
      <c r="C92" s="23" t="e">
        <f>SaisieECV_ECEQ!#REF!</f>
        <v>#REF!</v>
      </c>
      <c r="D92" s="23" t="e">
        <f>SaisieECV_ECEQ!#REF!</f>
        <v>#REF!</v>
      </c>
      <c r="E92" s="23" t="e">
        <f>SaisieECV_ECEQ!#REF!</f>
        <v>#REF!</v>
      </c>
      <c r="F92" s="23" t="e">
        <f>LEFT(SaisieECV_ECEQ!#REF!,1)</f>
        <v>#REF!</v>
      </c>
      <c r="G92" s="23" t="e">
        <f>LEFT(SaisieECV_ECEQ!#REF!,1)</f>
        <v>#REF!</v>
      </c>
      <c r="H92" s="32" t="e">
        <f>SaisieECV_ECEQ!#REF!</f>
        <v>#REF!</v>
      </c>
      <c r="J92" s="32" t="e">
        <f>LEFT(SaisieECV_ECEQ!#REF!,SEARCH("_",SaisieECV_ECEQ!#REF!)-1)</f>
        <v>#REF!</v>
      </c>
      <c r="K92" s="32" t="e">
        <f>LEFT(SaisieECV_ECEQ!#REF!,SEARCH("_",SaisieECV_ECEQ!#REF!)-1)</f>
        <v>#REF!</v>
      </c>
      <c r="L92" s="32" t="e">
        <f>LEFT(SaisieECV_ECEQ!#REF!,SEARCH("_",SaisieECV_ECEQ!#REF!)-1)</f>
        <v>#REF!</v>
      </c>
      <c r="M92" s="23" t="e">
        <f>SaisieECV_ECEQ!#REF!</f>
        <v>#REF!</v>
      </c>
      <c r="O92" s="23" t="e">
        <f>SaisieECV_ECEQ!#REF!</f>
        <v>#REF!</v>
      </c>
      <c r="P92" s="33" t="e">
        <f>SaisieECV_ECEQ!#REF!</f>
        <v>#REF!</v>
      </c>
    </row>
    <row r="93" spans="1:16">
      <c r="A93" s="31" t="e">
        <f>SaisieECV_ECEQ!#REF!</f>
        <v>#REF!</v>
      </c>
      <c r="B93" s="23" t="e">
        <f>SaisieECV_ECEQ!#REF!</f>
        <v>#REF!</v>
      </c>
      <c r="C93" s="23" t="e">
        <f>SaisieECV_ECEQ!#REF!</f>
        <v>#REF!</v>
      </c>
      <c r="D93" s="23" t="e">
        <f>SaisieECV_ECEQ!#REF!</f>
        <v>#REF!</v>
      </c>
      <c r="E93" s="23" t="e">
        <f>SaisieECV_ECEQ!#REF!</f>
        <v>#REF!</v>
      </c>
      <c r="F93" s="23" t="e">
        <f>LEFT(SaisieECV_ECEQ!#REF!,1)</f>
        <v>#REF!</v>
      </c>
      <c r="G93" s="23" t="e">
        <f>LEFT(SaisieECV_ECEQ!#REF!,1)</f>
        <v>#REF!</v>
      </c>
      <c r="H93" s="32" t="e">
        <f>SaisieECV_ECEQ!#REF!</f>
        <v>#REF!</v>
      </c>
      <c r="J93" s="32" t="e">
        <f>LEFT(SaisieECV_ECEQ!#REF!,SEARCH("_",SaisieECV_ECEQ!#REF!)-1)</f>
        <v>#REF!</v>
      </c>
      <c r="K93" s="32" t="e">
        <f>LEFT(SaisieECV_ECEQ!#REF!,SEARCH("_",SaisieECV_ECEQ!#REF!)-1)</f>
        <v>#REF!</v>
      </c>
      <c r="L93" s="32" t="e">
        <f>LEFT(SaisieECV_ECEQ!#REF!,SEARCH("_",SaisieECV_ECEQ!#REF!)-1)</f>
        <v>#REF!</v>
      </c>
      <c r="M93" s="23" t="e">
        <f>SaisieECV_ECEQ!#REF!</f>
        <v>#REF!</v>
      </c>
      <c r="O93" s="23" t="e">
        <f>SaisieECV_ECEQ!#REF!</f>
        <v>#REF!</v>
      </c>
      <c r="P93" s="33" t="e">
        <f>SaisieECV_ECEQ!#REF!</f>
        <v>#REF!</v>
      </c>
    </row>
    <row r="94" spans="1:16">
      <c r="A94" s="31" t="e">
        <f>SaisieECV_ECEQ!#REF!</f>
        <v>#REF!</v>
      </c>
      <c r="B94" s="23" t="e">
        <f>SaisieECV_ECEQ!#REF!</f>
        <v>#REF!</v>
      </c>
      <c r="C94" s="23" t="e">
        <f>SaisieECV_ECEQ!#REF!</f>
        <v>#REF!</v>
      </c>
      <c r="D94" s="23" t="e">
        <f>SaisieECV_ECEQ!#REF!</f>
        <v>#REF!</v>
      </c>
      <c r="E94" s="23" t="e">
        <f>SaisieECV_ECEQ!#REF!</f>
        <v>#REF!</v>
      </c>
      <c r="F94" s="23" t="e">
        <f>LEFT(SaisieECV_ECEQ!#REF!,1)</f>
        <v>#REF!</v>
      </c>
      <c r="G94" s="23" t="e">
        <f>LEFT(SaisieECV_ECEQ!#REF!,1)</f>
        <v>#REF!</v>
      </c>
      <c r="H94" s="32" t="e">
        <f>SaisieECV_ECEQ!#REF!</f>
        <v>#REF!</v>
      </c>
      <c r="J94" s="32" t="e">
        <f>LEFT(SaisieECV_ECEQ!#REF!,SEARCH("_",SaisieECV_ECEQ!#REF!)-1)</f>
        <v>#REF!</v>
      </c>
      <c r="K94" s="32" t="e">
        <f>LEFT(SaisieECV_ECEQ!#REF!,SEARCH("_",SaisieECV_ECEQ!#REF!)-1)</f>
        <v>#REF!</v>
      </c>
      <c r="L94" s="32" t="e">
        <f>LEFT(SaisieECV_ECEQ!#REF!,SEARCH("_",SaisieECV_ECEQ!#REF!)-1)</f>
        <v>#REF!</v>
      </c>
      <c r="M94" s="23" t="e">
        <f>SaisieECV_ECEQ!#REF!</f>
        <v>#REF!</v>
      </c>
      <c r="O94" s="23" t="e">
        <f>SaisieECV_ECEQ!#REF!</f>
        <v>#REF!</v>
      </c>
      <c r="P94" s="33" t="e">
        <f>SaisieECV_ECEQ!#REF!</f>
        <v>#REF!</v>
      </c>
    </row>
    <row r="95" spans="1:16">
      <c r="A95" s="31" t="e">
        <f>SaisieECV_ECEQ!#REF!</f>
        <v>#REF!</v>
      </c>
      <c r="B95" s="23" t="e">
        <f>SaisieECV_ECEQ!#REF!</f>
        <v>#REF!</v>
      </c>
      <c r="C95" s="23" t="e">
        <f>SaisieECV_ECEQ!#REF!</f>
        <v>#REF!</v>
      </c>
      <c r="D95" s="23" t="e">
        <f>SaisieECV_ECEQ!#REF!</f>
        <v>#REF!</v>
      </c>
      <c r="E95" s="23" t="e">
        <f>SaisieECV_ECEQ!#REF!</f>
        <v>#REF!</v>
      </c>
      <c r="F95" s="23" t="e">
        <f>LEFT(SaisieECV_ECEQ!#REF!,1)</f>
        <v>#REF!</v>
      </c>
      <c r="G95" s="23" t="e">
        <f>LEFT(SaisieECV_ECEQ!#REF!,1)</f>
        <v>#REF!</v>
      </c>
      <c r="H95" s="32" t="e">
        <f>SaisieECV_ECEQ!#REF!</f>
        <v>#REF!</v>
      </c>
      <c r="J95" s="32" t="e">
        <f>LEFT(SaisieECV_ECEQ!#REF!,SEARCH("_",SaisieECV_ECEQ!#REF!)-1)</f>
        <v>#REF!</v>
      </c>
      <c r="K95" s="32" t="e">
        <f>LEFT(SaisieECV_ECEQ!#REF!,SEARCH("_",SaisieECV_ECEQ!#REF!)-1)</f>
        <v>#REF!</v>
      </c>
      <c r="L95" s="32" t="e">
        <f>LEFT(SaisieECV_ECEQ!#REF!,SEARCH("_",SaisieECV_ECEQ!#REF!)-1)</f>
        <v>#REF!</v>
      </c>
      <c r="M95" s="23" t="e">
        <f>SaisieECV_ECEQ!#REF!</f>
        <v>#REF!</v>
      </c>
      <c r="O95" s="23" t="e">
        <f>SaisieECV_ECEQ!#REF!</f>
        <v>#REF!</v>
      </c>
      <c r="P95" s="33" t="e">
        <f>SaisieECV_ECEQ!#REF!</f>
        <v>#REF!</v>
      </c>
    </row>
    <row r="96" spans="1:16">
      <c r="A96" s="31" t="e">
        <f>SaisieECV_ECEQ!#REF!</f>
        <v>#REF!</v>
      </c>
      <c r="B96" s="23" t="e">
        <f>SaisieECV_ECEQ!#REF!</f>
        <v>#REF!</v>
      </c>
      <c r="C96" s="23" t="e">
        <f>SaisieECV_ECEQ!#REF!</f>
        <v>#REF!</v>
      </c>
      <c r="D96" s="23" t="e">
        <f>SaisieECV_ECEQ!#REF!</f>
        <v>#REF!</v>
      </c>
      <c r="E96" s="23" t="e">
        <f>SaisieECV_ECEQ!#REF!</f>
        <v>#REF!</v>
      </c>
      <c r="F96" s="23" t="e">
        <f>LEFT(SaisieECV_ECEQ!#REF!,1)</f>
        <v>#REF!</v>
      </c>
      <c r="G96" s="23" t="e">
        <f>LEFT(SaisieECV_ECEQ!#REF!,1)</f>
        <v>#REF!</v>
      </c>
      <c r="H96" s="32" t="e">
        <f>SaisieECV_ECEQ!#REF!</f>
        <v>#REF!</v>
      </c>
      <c r="J96" s="32" t="e">
        <f>LEFT(SaisieECV_ECEQ!#REF!,SEARCH("_",SaisieECV_ECEQ!#REF!)-1)</f>
        <v>#REF!</v>
      </c>
      <c r="K96" s="32" t="e">
        <f>LEFT(SaisieECV_ECEQ!#REF!,SEARCH("_",SaisieECV_ECEQ!#REF!)-1)</f>
        <v>#REF!</v>
      </c>
      <c r="L96" s="32" t="e">
        <f>LEFT(SaisieECV_ECEQ!#REF!,SEARCH("_",SaisieECV_ECEQ!#REF!)-1)</f>
        <v>#REF!</v>
      </c>
      <c r="M96" s="23" t="e">
        <f>SaisieECV_ECEQ!#REF!</f>
        <v>#REF!</v>
      </c>
      <c r="O96" s="23" t="e">
        <f>SaisieECV_ECEQ!#REF!</f>
        <v>#REF!</v>
      </c>
      <c r="P96" s="33" t="e">
        <f>SaisieECV_ECEQ!#REF!</f>
        <v>#REF!</v>
      </c>
    </row>
    <row r="97" spans="1:16">
      <c r="A97" s="31" t="e">
        <f>SaisieECV_ECEQ!#REF!</f>
        <v>#REF!</v>
      </c>
      <c r="B97" s="23" t="e">
        <f>SaisieECV_ECEQ!#REF!</f>
        <v>#REF!</v>
      </c>
      <c r="C97" s="23" t="e">
        <f>SaisieECV_ECEQ!#REF!</f>
        <v>#REF!</v>
      </c>
      <c r="D97" s="23" t="e">
        <f>SaisieECV_ECEQ!#REF!</f>
        <v>#REF!</v>
      </c>
      <c r="E97" s="23" t="e">
        <f>SaisieECV_ECEQ!#REF!</f>
        <v>#REF!</v>
      </c>
      <c r="F97" s="23" t="e">
        <f>LEFT(SaisieECV_ECEQ!#REF!,1)</f>
        <v>#REF!</v>
      </c>
      <c r="G97" s="23" t="e">
        <f>LEFT(SaisieECV_ECEQ!#REF!,1)</f>
        <v>#REF!</v>
      </c>
      <c r="H97" s="32" t="e">
        <f>SaisieECV_ECEQ!#REF!</f>
        <v>#REF!</v>
      </c>
      <c r="J97" s="32" t="e">
        <f>LEFT(SaisieECV_ECEQ!#REF!,SEARCH("_",SaisieECV_ECEQ!#REF!)-1)</f>
        <v>#REF!</v>
      </c>
      <c r="K97" s="32" t="e">
        <f>LEFT(SaisieECV_ECEQ!#REF!,SEARCH("_",SaisieECV_ECEQ!#REF!)-1)</f>
        <v>#REF!</v>
      </c>
      <c r="L97" s="32" t="e">
        <f>LEFT(SaisieECV_ECEQ!#REF!,SEARCH("_",SaisieECV_ECEQ!#REF!)-1)</f>
        <v>#REF!</v>
      </c>
      <c r="M97" s="23" t="e">
        <f>SaisieECV_ECEQ!#REF!</f>
        <v>#REF!</v>
      </c>
      <c r="O97" s="23" t="e">
        <f>SaisieECV_ECEQ!#REF!</f>
        <v>#REF!</v>
      </c>
      <c r="P97" s="33" t="e">
        <f>SaisieECV_ECEQ!#REF!</f>
        <v>#REF!</v>
      </c>
    </row>
    <row r="98" spans="1:16">
      <c r="A98" s="31" t="e">
        <f>SaisieECV_ECEQ!#REF!</f>
        <v>#REF!</v>
      </c>
      <c r="B98" s="23" t="e">
        <f>SaisieECV_ECEQ!#REF!</f>
        <v>#REF!</v>
      </c>
      <c r="C98" s="23" t="e">
        <f>SaisieECV_ECEQ!#REF!</f>
        <v>#REF!</v>
      </c>
      <c r="D98" s="23" t="e">
        <f>SaisieECV_ECEQ!#REF!</f>
        <v>#REF!</v>
      </c>
      <c r="E98" s="23" t="e">
        <f>SaisieECV_ECEQ!#REF!</f>
        <v>#REF!</v>
      </c>
      <c r="F98" s="23" t="e">
        <f>LEFT(SaisieECV_ECEQ!#REF!,1)</f>
        <v>#REF!</v>
      </c>
      <c r="G98" s="23" t="e">
        <f>LEFT(SaisieECV_ECEQ!#REF!,1)</f>
        <v>#REF!</v>
      </c>
      <c r="H98" s="32" t="e">
        <f>SaisieECV_ECEQ!#REF!</f>
        <v>#REF!</v>
      </c>
      <c r="J98" s="32" t="e">
        <f>LEFT(SaisieECV_ECEQ!#REF!,SEARCH("_",SaisieECV_ECEQ!#REF!)-1)</f>
        <v>#REF!</v>
      </c>
      <c r="K98" s="32" t="e">
        <f>LEFT(SaisieECV_ECEQ!#REF!,SEARCH("_",SaisieECV_ECEQ!#REF!)-1)</f>
        <v>#REF!</v>
      </c>
      <c r="L98" s="32" t="e">
        <f>LEFT(SaisieECV_ECEQ!#REF!,SEARCH("_",SaisieECV_ECEQ!#REF!)-1)</f>
        <v>#REF!</v>
      </c>
      <c r="M98" s="23" t="e">
        <f>SaisieECV_ECEQ!#REF!</f>
        <v>#REF!</v>
      </c>
      <c r="O98" s="23" t="e">
        <f>SaisieECV_ECEQ!#REF!</f>
        <v>#REF!</v>
      </c>
      <c r="P98" s="33" t="e">
        <f>SaisieECV_ECEQ!#REF!</f>
        <v>#REF!</v>
      </c>
    </row>
    <row r="99" spans="1:16">
      <c r="A99" s="31" t="e">
        <f>SaisieECV_ECEQ!#REF!</f>
        <v>#REF!</v>
      </c>
      <c r="B99" s="23" t="e">
        <f>SaisieECV_ECEQ!#REF!</f>
        <v>#REF!</v>
      </c>
      <c r="C99" s="23" t="e">
        <f>SaisieECV_ECEQ!#REF!</f>
        <v>#REF!</v>
      </c>
      <c r="D99" s="23" t="e">
        <f>SaisieECV_ECEQ!#REF!</f>
        <v>#REF!</v>
      </c>
      <c r="E99" s="23" t="e">
        <f>SaisieECV_ECEQ!#REF!</f>
        <v>#REF!</v>
      </c>
      <c r="F99" s="23" t="e">
        <f>LEFT(SaisieECV_ECEQ!#REF!,1)</f>
        <v>#REF!</v>
      </c>
      <c r="G99" s="23" t="e">
        <f>LEFT(SaisieECV_ECEQ!#REF!,1)</f>
        <v>#REF!</v>
      </c>
      <c r="H99" s="32" t="e">
        <f>SaisieECV_ECEQ!#REF!</f>
        <v>#REF!</v>
      </c>
      <c r="J99" s="32" t="e">
        <f>LEFT(SaisieECV_ECEQ!#REF!,SEARCH("_",SaisieECV_ECEQ!#REF!)-1)</f>
        <v>#REF!</v>
      </c>
      <c r="K99" s="32" t="e">
        <f>LEFT(SaisieECV_ECEQ!#REF!,SEARCH("_",SaisieECV_ECEQ!#REF!)-1)</f>
        <v>#REF!</v>
      </c>
      <c r="L99" s="32" t="e">
        <f>LEFT(SaisieECV_ECEQ!#REF!,SEARCH("_",SaisieECV_ECEQ!#REF!)-1)</f>
        <v>#REF!</v>
      </c>
      <c r="M99" s="23" t="e">
        <f>SaisieECV_ECEQ!#REF!</f>
        <v>#REF!</v>
      </c>
      <c r="O99" s="23" t="e">
        <f>SaisieECV_ECEQ!#REF!</f>
        <v>#REF!</v>
      </c>
      <c r="P99" s="33" t="e">
        <f>SaisieECV_ECEQ!#REF!</f>
        <v>#REF!</v>
      </c>
    </row>
    <row r="100" spans="1:16">
      <c r="A100" s="31" t="e">
        <f>SaisieECV_ECEQ!#REF!</f>
        <v>#REF!</v>
      </c>
      <c r="B100" s="23" t="e">
        <f>SaisieECV_ECEQ!#REF!</f>
        <v>#REF!</v>
      </c>
      <c r="C100" s="23" t="e">
        <f>SaisieECV_ECEQ!#REF!</f>
        <v>#REF!</v>
      </c>
      <c r="D100" s="23" t="e">
        <f>SaisieECV_ECEQ!#REF!</f>
        <v>#REF!</v>
      </c>
      <c r="E100" s="23" t="e">
        <f>SaisieECV_ECEQ!#REF!</f>
        <v>#REF!</v>
      </c>
      <c r="F100" s="23" t="e">
        <f>LEFT(SaisieECV_ECEQ!#REF!,1)</f>
        <v>#REF!</v>
      </c>
      <c r="G100" s="23" t="e">
        <f>LEFT(SaisieECV_ECEQ!#REF!,1)</f>
        <v>#REF!</v>
      </c>
      <c r="H100" s="32" t="e">
        <f>SaisieECV_ECEQ!#REF!</f>
        <v>#REF!</v>
      </c>
      <c r="J100" s="32" t="e">
        <f>LEFT(SaisieECV_ECEQ!#REF!,SEARCH("_",SaisieECV_ECEQ!#REF!)-1)</f>
        <v>#REF!</v>
      </c>
      <c r="K100" s="32" t="e">
        <f>LEFT(SaisieECV_ECEQ!#REF!,SEARCH("_",SaisieECV_ECEQ!#REF!)-1)</f>
        <v>#REF!</v>
      </c>
      <c r="L100" s="32" t="e">
        <f>LEFT(SaisieECV_ECEQ!#REF!,SEARCH("_",SaisieECV_ECEQ!#REF!)-1)</f>
        <v>#REF!</v>
      </c>
      <c r="M100" s="23" t="e">
        <f>SaisieECV_ECEQ!#REF!</f>
        <v>#REF!</v>
      </c>
      <c r="O100" s="23" t="e">
        <f>SaisieECV_ECEQ!#REF!</f>
        <v>#REF!</v>
      </c>
      <c r="P100" s="33" t="e">
        <f>SaisieECV_ECEQ!#REF!</f>
        <v>#REF!</v>
      </c>
    </row>
    <row r="101" spans="1:16">
      <c r="A101" s="31" t="e">
        <f>SaisieECV_ECEQ!#REF!</f>
        <v>#REF!</v>
      </c>
      <c r="B101" s="23" t="e">
        <f>SaisieECV_ECEQ!#REF!</f>
        <v>#REF!</v>
      </c>
      <c r="C101" s="23" t="e">
        <f>SaisieECV_ECEQ!#REF!</f>
        <v>#REF!</v>
      </c>
      <c r="D101" s="23" t="e">
        <f>SaisieECV_ECEQ!#REF!</f>
        <v>#REF!</v>
      </c>
      <c r="E101" s="23" t="e">
        <f>SaisieECV_ECEQ!#REF!</f>
        <v>#REF!</v>
      </c>
      <c r="F101" s="23" t="e">
        <f>LEFT(SaisieECV_ECEQ!#REF!,1)</f>
        <v>#REF!</v>
      </c>
      <c r="G101" s="23" t="e">
        <f>LEFT(SaisieECV_ECEQ!#REF!,1)</f>
        <v>#REF!</v>
      </c>
      <c r="H101" s="32" t="e">
        <f>SaisieECV_ECEQ!#REF!</f>
        <v>#REF!</v>
      </c>
      <c r="J101" s="32" t="e">
        <f>LEFT(SaisieECV_ECEQ!#REF!,SEARCH("_",SaisieECV_ECEQ!#REF!)-1)</f>
        <v>#REF!</v>
      </c>
      <c r="K101" s="32" t="e">
        <f>LEFT(SaisieECV_ECEQ!#REF!,SEARCH("_",SaisieECV_ECEQ!#REF!)-1)</f>
        <v>#REF!</v>
      </c>
      <c r="L101" s="32" t="e">
        <f>LEFT(SaisieECV_ECEQ!#REF!,SEARCH("_",SaisieECV_ECEQ!#REF!)-1)</f>
        <v>#REF!</v>
      </c>
      <c r="M101" s="23" t="e">
        <f>SaisieECV_ECEQ!#REF!</f>
        <v>#REF!</v>
      </c>
      <c r="O101" s="23" t="e">
        <f>SaisieECV_ECEQ!#REF!</f>
        <v>#REF!</v>
      </c>
      <c r="P101" s="33" t="e">
        <f>SaisieECV_ECEQ!#REF!</f>
        <v>#REF!</v>
      </c>
    </row>
    <row r="102" spans="1:16">
      <c r="A102" s="31" t="e">
        <f>SaisieECV_ECEQ!#REF!</f>
        <v>#REF!</v>
      </c>
      <c r="B102" s="23" t="e">
        <f>SaisieECV_ECEQ!#REF!</f>
        <v>#REF!</v>
      </c>
      <c r="C102" s="23" t="e">
        <f>SaisieECV_ECEQ!#REF!</f>
        <v>#REF!</v>
      </c>
      <c r="D102" s="23" t="e">
        <f>SaisieECV_ECEQ!#REF!</f>
        <v>#REF!</v>
      </c>
      <c r="E102" s="23" t="e">
        <f>SaisieECV_ECEQ!#REF!</f>
        <v>#REF!</v>
      </c>
      <c r="F102" s="23" t="e">
        <f>LEFT(SaisieECV_ECEQ!#REF!,1)</f>
        <v>#REF!</v>
      </c>
      <c r="G102" s="23" t="e">
        <f>LEFT(SaisieECV_ECEQ!#REF!,1)</f>
        <v>#REF!</v>
      </c>
      <c r="H102" s="32" t="e">
        <f>SaisieECV_ECEQ!#REF!</f>
        <v>#REF!</v>
      </c>
      <c r="J102" s="32" t="e">
        <f>LEFT(SaisieECV_ECEQ!#REF!,SEARCH("_",SaisieECV_ECEQ!#REF!)-1)</f>
        <v>#REF!</v>
      </c>
      <c r="K102" s="32" t="e">
        <f>LEFT(SaisieECV_ECEQ!#REF!,SEARCH("_",SaisieECV_ECEQ!#REF!)-1)</f>
        <v>#REF!</v>
      </c>
      <c r="L102" s="32" t="e">
        <f>LEFT(SaisieECV_ECEQ!#REF!,SEARCH("_",SaisieECV_ECEQ!#REF!)-1)</f>
        <v>#REF!</v>
      </c>
      <c r="M102" s="23" t="e">
        <f>SaisieECV_ECEQ!#REF!</f>
        <v>#REF!</v>
      </c>
      <c r="O102" s="23" t="e">
        <f>SaisieECV_ECEQ!#REF!</f>
        <v>#REF!</v>
      </c>
      <c r="P102" s="33" t="e">
        <f>SaisieECV_ECEQ!#REF!</f>
        <v>#REF!</v>
      </c>
    </row>
    <row r="103" spans="1:16">
      <c r="A103" s="31" t="e">
        <f>SaisieECV_ECEQ!#REF!</f>
        <v>#REF!</v>
      </c>
      <c r="B103" s="23" t="e">
        <f>SaisieECV_ECEQ!#REF!</f>
        <v>#REF!</v>
      </c>
      <c r="C103" s="23" t="e">
        <f>SaisieECV_ECEQ!#REF!</f>
        <v>#REF!</v>
      </c>
      <c r="D103" s="23" t="e">
        <f>SaisieECV_ECEQ!#REF!</f>
        <v>#REF!</v>
      </c>
      <c r="E103" s="23" t="e">
        <f>SaisieECV_ECEQ!#REF!</f>
        <v>#REF!</v>
      </c>
      <c r="F103" s="23" t="e">
        <f>LEFT(SaisieECV_ECEQ!#REF!,1)</f>
        <v>#REF!</v>
      </c>
      <c r="G103" s="23" t="e">
        <f>LEFT(SaisieECV_ECEQ!#REF!,1)</f>
        <v>#REF!</v>
      </c>
      <c r="H103" s="32" t="e">
        <f>SaisieECV_ECEQ!#REF!</f>
        <v>#REF!</v>
      </c>
      <c r="J103" s="32" t="e">
        <f>LEFT(SaisieECV_ECEQ!#REF!,SEARCH("_",SaisieECV_ECEQ!#REF!)-1)</f>
        <v>#REF!</v>
      </c>
      <c r="K103" s="32" t="e">
        <f>LEFT(SaisieECV_ECEQ!#REF!,SEARCH("_",SaisieECV_ECEQ!#REF!)-1)</f>
        <v>#REF!</v>
      </c>
      <c r="L103" s="32" t="e">
        <f>LEFT(SaisieECV_ECEQ!#REF!,SEARCH("_",SaisieECV_ECEQ!#REF!)-1)</f>
        <v>#REF!</v>
      </c>
      <c r="M103" s="23" t="e">
        <f>SaisieECV_ECEQ!#REF!</f>
        <v>#REF!</v>
      </c>
      <c r="O103" s="23" t="e">
        <f>SaisieECV_ECEQ!#REF!</f>
        <v>#REF!</v>
      </c>
      <c r="P103" s="33" t="e">
        <f>SaisieECV_ECEQ!#REF!</f>
        <v>#REF!</v>
      </c>
    </row>
    <row r="104" spans="1:16">
      <c r="A104" s="31" t="e">
        <f>SaisieECV_ECEQ!#REF!</f>
        <v>#REF!</v>
      </c>
      <c r="B104" s="23" t="e">
        <f>SaisieECV_ECEQ!#REF!</f>
        <v>#REF!</v>
      </c>
      <c r="C104" s="23" t="e">
        <f>SaisieECV_ECEQ!#REF!</f>
        <v>#REF!</v>
      </c>
      <c r="D104" s="23" t="e">
        <f>SaisieECV_ECEQ!#REF!</f>
        <v>#REF!</v>
      </c>
      <c r="E104" s="23" t="e">
        <f>SaisieECV_ECEQ!#REF!</f>
        <v>#REF!</v>
      </c>
      <c r="F104" s="23" t="e">
        <f>LEFT(SaisieECV_ECEQ!#REF!,1)</f>
        <v>#REF!</v>
      </c>
      <c r="G104" s="23" t="e">
        <f>LEFT(SaisieECV_ECEQ!#REF!,1)</f>
        <v>#REF!</v>
      </c>
      <c r="H104" s="32" t="e">
        <f>SaisieECV_ECEQ!#REF!</f>
        <v>#REF!</v>
      </c>
      <c r="J104" s="32" t="e">
        <f>LEFT(SaisieECV_ECEQ!#REF!,SEARCH("_",SaisieECV_ECEQ!#REF!)-1)</f>
        <v>#REF!</v>
      </c>
      <c r="K104" s="32" t="e">
        <f>LEFT(SaisieECV_ECEQ!#REF!,SEARCH("_",SaisieECV_ECEQ!#REF!)-1)</f>
        <v>#REF!</v>
      </c>
      <c r="L104" s="32" t="e">
        <f>LEFT(SaisieECV_ECEQ!#REF!,SEARCH("_",SaisieECV_ECEQ!#REF!)-1)</f>
        <v>#REF!</v>
      </c>
      <c r="M104" s="23" t="e">
        <f>SaisieECV_ECEQ!#REF!</f>
        <v>#REF!</v>
      </c>
      <c r="O104" s="23" t="e">
        <f>SaisieECV_ECEQ!#REF!</f>
        <v>#REF!</v>
      </c>
      <c r="P104" s="33" t="e">
        <f>SaisieECV_ECEQ!#REF!</f>
        <v>#REF!</v>
      </c>
    </row>
    <row r="105" spans="1:16">
      <c r="A105" s="31" t="e">
        <f>SaisieECV_ECEQ!#REF!</f>
        <v>#REF!</v>
      </c>
      <c r="B105" s="23" t="e">
        <f>SaisieECV_ECEQ!#REF!</f>
        <v>#REF!</v>
      </c>
      <c r="C105" s="23" t="e">
        <f>SaisieECV_ECEQ!#REF!</f>
        <v>#REF!</v>
      </c>
      <c r="D105" s="23" t="e">
        <f>SaisieECV_ECEQ!#REF!</f>
        <v>#REF!</v>
      </c>
      <c r="E105" s="23" t="e">
        <f>SaisieECV_ECEQ!#REF!</f>
        <v>#REF!</v>
      </c>
      <c r="F105" s="23" t="e">
        <f>LEFT(SaisieECV_ECEQ!#REF!,1)</f>
        <v>#REF!</v>
      </c>
      <c r="G105" s="23" t="e">
        <f>LEFT(SaisieECV_ECEQ!#REF!,1)</f>
        <v>#REF!</v>
      </c>
      <c r="H105" s="32" t="e">
        <f>SaisieECV_ECEQ!#REF!</f>
        <v>#REF!</v>
      </c>
      <c r="J105" s="32" t="e">
        <f>LEFT(SaisieECV_ECEQ!#REF!,SEARCH("_",SaisieECV_ECEQ!#REF!)-1)</f>
        <v>#REF!</v>
      </c>
      <c r="K105" s="32" t="e">
        <f>LEFT(SaisieECV_ECEQ!#REF!,SEARCH("_",SaisieECV_ECEQ!#REF!)-1)</f>
        <v>#REF!</v>
      </c>
      <c r="L105" s="32" t="e">
        <f>LEFT(SaisieECV_ECEQ!#REF!,SEARCH("_",SaisieECV_ECEQ!#REF!)-1)</f>
        <v>#REF!</v>
      </c>
      <c r="M105" s="23" t="e">
        <f>SaisieECV_ECEQ!#REF!</f>
        <v>#REF!</v>
      </c>
      <c r="O105" s="23" t="e">
        <f>SaisieECV_ECEQ!#REF!</f>
        <v>#REF!</v>
      </c>
      <c r="P105" s="33" t="e">
        <f>SaisieECV_ECEQ!#REF!</f>
        <v>#REF!</v>
      </c>
    </row>
    <row r="106" spans="1:16">
      <c r="A106" s="31" t="e">
        <f>SaisieECV_ECEQ!#REF!</f>
        <v>#REF!</v>
      </c>
      <c r="B106" s="23" t="e">
        <f>SaisieECV_ECEQ!#REF!</f>
        <v>#REF!</v>
      </c>
      <c r="C106" s="23" t="e">
        <f>SaisieECV_ECEQ!#REF!</f>
        <v>#REF!</v>
      </c>
      <c r="D106" s="23" t="e">
        <f>SaisieECV_ECEQ!#REF!</f>
        <v>#REF!</v>
      </c>
      <c r="E106" s="23" t="e">
        <f>SaisieECV_ECEQ!#REF!</f>
        <v>#REF!</v>
      </c>
      <c r="F106" s="23" t="e">
        <f>LEFT(SaisieECV_ECEQ!#REF!,1)</f>
        <v>#REF!</v>
      </c>
      <c r="G106" s="23" t="e">
        <f>LEFT(SaisieECV_ECEQ!#REF!,1)</f>
        <v>#REF!</v>
      </c>
      <c r="H106" s="32" t="e">
        <f>SaisieECV_ECEQ!#REF!</f>
        <v>#REF!</v>
      </c>
      <c r="J106" s="32" t="e">
        <f>LEFT(SaisieECV_ECEQ!#REF!,SEARCH("_",SaisieECV_ECEQ!#REF!)-1)</f>
        <v>#REF!</v>
      </c>
      <c r="K106" s="32" t="e">
        <f>LEFT(SaisieECV_ECEQ!#REF!,SEARCH("_",SaisieECV_ECEQ!#REF!)-1)</f>
        <v>#REF!</v>
      </c>
      <c r="L106" s="32" t="e">
        <f>LEFT(SaisieECV_ECEQ!#REF!,SEARCH("_",SaisieECV_ECEQ!#REF!)-1)</f>
        <v>#REF!</v>
      </c>
      <c r="M106" s="23" t="e">
        <f>SaisieECV_ECEQ!#REF!</f>
        <v>#REF!</v>
      </c>
      <c r="O106" s="23" t="e">
        <f>SaisieECV_ECEQ!#REF!</f>
        <v>#REF!</v>
      </c>
      <c r="P106" s="33" t="e">
        <f>SaisieECV_ECEQ!#REF!</f>
        <v>#REF!</v>
      </c>
    </row>
    <row r="107" spans="1:16">
      <c r="A107" s="31" t="e">
        <f>SaisieECV_ECEQ!#REF!</f>
        <v>#REF!</v>
      </c>
      <c r="B107" s="23" t="e">
        <f>SaisieECV_ECEQ!#REF!</f>
        <v>#REF!</v>
      </c>
      <c r="C107" s="23" t="e">
        <f>SaisieECV_ECEQ!#REF!</f>
        <v>#REF!</v>
      </c>
      <c r="D107" s="23" t="e">
        <f>SaisieECV_ECEQ!#REF!</f>
        <v>#REF!</v>
      </c>
      <c r="E107" s="23" t="e">
        <f>SaisieECV_ECEQ!#REF!</f>
        <v>#REF!</v>
      </c>
      <c r="F107" s="23" t="e">
        <f>LEFT(SaisieECV_ECEQ!#REF!,1)</f>
        <v>#REF!</v>
      </c>
      <c r="G107" s="23" t="e">
        <f>LEFT(SaisieECV_ECEQ!#REF!,1)</f>
        <v>#REF!</v>
      </c>
      <c r="H107" s="32" t="e">
        <f>SaisieECV_ECEQ!#REF!</f>
        <v>#REF!</v>
      </c>
      <c r="J107" s="32" t="e">
        <f>LEFT(SaisieECV_ECEQ!#REF!,SEARCH("_",SaisieECV_ECEQ!#REF!)-1)</f>
        <v>#REF!</v>
      </c>
      <c r="K107" s="32" t="e">
        <f>LEFT(SaisieECV_ECEQ!#REF!,SEARCH("_",SaisieECV_ECEQ!#REF!)-1)</f>
        <v>#REF!</v>
      </c>
      <c r="L107" s="32" t="e">
        <f>LEFT(SaisieECV_ECEQ!#REF!,SEARCH("_",SaisieECV_ECEQ!#REF!)-1)</f>
        <v>#REF!</v>
      </c>
      <c r="M107" s="23" t="e">
        <f>SaisieECV_ECEQ!#REF!</f>
        <v>#REF!</v>
      </c>
      <c r="O107" s="23" t="e">
        <f>SaisieECV_ECEQ!#REF!</f>
        <v>#REF!</v>
      </c>
      <c r="P107" s="33" t="e">
        <f>SaisieECV_ECEQ!#REF!</f>
        <v>#REF!</v>
      </c>
    </row>
    <row r="108" spans="1:16">
      <c r="A108" s="31" t="e">
        <f>SaisieECV_ECEQ!#REF!</f>
        <v>#REF!</v>
      </c>
      <c r="B108" s="23" t="e">
        <f>SaisieECV_ECEQ!#REF!</f>
        <v>#REF!</v>
      </c>
      <c r="C108" s="23" t="e">
        <f>SaisieECV_ECEQ!#REF!</f>
        <v>#REF!</v>
      </c>
      <c r="D108" s="23" t="e">
        <f>SaisieECV_ECEQ!#REF!</f>
        <v>#REF!</v>
      </c>
      <c r="E108" s="23" t="e">
        <f>SaisieECV_ECEQ!#REF!</f>
        <v>#REF!</v>
      </c>
      <c r="F108" s="23" t="e">
        <f>LEFT(SaisieECV_ECEQ!#REF!,1)</f>
        <v>#REF!</v>
      </c>
      <c r="G108" s="23" t="e">
        <f>LEFT(SaisieECV_ECEQ!#REF!,1)</f>
        <v>#REF!</v>
      </c>
      <c r="H108" s="32" t="e">
        <f>SaisieECV_ECEQ!#REF!</f>
        <v>#REF!</v>
      </c>
      <c r="J108" s="32" t="e">
        <f>LEFT(SaisieECV_ECEQ!#REF!,SEARCH("_",SaisieECV_ECEQ!#REF!)-1)</f>
        <v>#REF!</v>
      </c>
      <c r="K108" s="32" t="e">
        <f>LEFT(SaisieECV_ECEQ!#REF!,SEARCH("_",SaisieECV_ECEQ!#REF!)-1)</f>
        <v>#REF!</v>
      </c>
      <c r="L108" s="32" t="e">
        <f>LEFT(SaisieECV_ECEQ!#REF!,SEARCH("_",SaisieECV_ECEQ!#REF!)-1)</f>
        <v>#REF!</v>
      </c>
      <c r="M108" s="23" t="e">
        <f>SaisieECV_ECEQ!#REF!</f>
        <v>#REF!</v>
      </c>
      <c r="O108" s="23" t="e">
        <f>SaisieECV_ECEQ!#REF!</f>
        <v>#REF!</v>
      </c>
      <c r="P108" s="33" t="e">
        <f>SaisieECV_ECEQ!#REF!</f>
        <v>#REF!</v>
      </c>
    </row>
    <row r="109" spans="1:16">
      <c r="A109" s="31" t="e">
        <f>SaisieECV_ECEQ!#REF!</f>
        <v>#REF!</v>
      </c>
      <c r="B109" s="23" t="e">
        <f>SaisieECV_ECEQ!#REF!</f>
        <v>#REF!</v>
      </c>
      <c r="C109" s="23" t="e">
        <f>SaisieECV_ECEQ!#REF!</f>
        <v>#REF!</v>
      </c>
      <c r="D109" s="23" t="e">
        <f>SaisieECV_ECEQ!#REF!</f>
        <v>#REF!</v>
      </c>
      <c r="E109" s="23" t="e">
        <f>SaisieECV_ECEQ!#REF!</f>
        <v>#REF!</v>
      </c>
      <c r="F109" s="23" t="e">
        <f>LEFT(SaisieECV_ECEQ!#REF!,1)</f>
        <v>#REF!</v>
      </c>
      <c r="G109" s="23" t="e">
        <f>LEFT(SaisieECV_ECEQ!#REF!,1)</f>
        <v>#REF!</v>
      </c>
      <c r="H109" s="32" t="e">
        <f>SaisieECV_ECEQ!#REF!</f>
        <v>#REF!</v>
      </c>
      <c r="J109" s="32" t="e">
        <f>LEFT(SaisieECV_ECEQ!#REF!,SEARCH("_",SaisieECV_ECEQ!#REF!)-1)</f>
        <v>#REF!</v>
      </c>
      <c r="K109" s="32" t="e">
        <f>LEFT(SaisieECV_ECEQ!#REF!,SEARCH("_",SaisieECV_ECEQ!#REF!)-1)</f>
        <v>#REF!</v>
      </c>
      <c r="L109" s="32" t="e">
        <f>LEFT(SaisieECV_ECEQ!#REF!,SEARCH("_",SaisieECV_ECEQ!#REF!)-1)</f>
        <v>#REF!</v>
      </c>
      <c r="M109" s="23" t="e">
        <f>SaisieECV_ECEQ!#REF!</f>
        <v>#REF!</v>
      </c>
      <c r="O109" s="23" t="e">
        <f>SaisieECV_ECEQ!#REF!</f>
        <v>#REF!</v>
      </c>
      <c r="P109" s="33" t="e">
        <f>SaisieECV_ECEQ!#REF!</f>
        <v>#REF!</v>
      </c>
    </row>
    <row r="110" spans="1:16">
      <c r="A110" s="31" t="e">
        <f>SaisieECV_ECEQ!#REF!</f>
        <v>#REF!</v>
      </c>
      <c r="B110" s="23" t="e">
        <f>SaisieECV_ECEQ!#REF!</f>
        <v>#REF!</v>
      </c>
      <c r="C110" s="23" t="e">
        <f>SaisieECV_ECEQ!#REF!</f>
        <v>#REF!</v>
      </c>
      <c r="D110" s="23" t="e">
        <f>SaisieECV_ECEQ!#REF!</f>
        <v>#REF!</v>
      </c>
      <c r="E110" s="23" t="e">
        <f>SaisieECV_ECEQ!#REF!</f>
        <v>#REF!</v>
      </c>
      <c r="F110" s="23" t="e">
        <f>LEFT(SaisieECV_ECEQ!#REF!,1)</f>
        <v>#REF!</v>
      </c>
      <c r="G110" s="23" t="e">
        <f>LEFT(SaisieECV_ECEQ!#REF!,1)</f>
        <v>#REF!</v>
      </c>
      <c r="H110" s="32" t="e">
        <f>SaisieECV_ECEQ!#REF!</f>
        <v>#REF!</v>
      </c>
      <c r="J110" s="32" t="e">
        <f>LEFT(SaisieECV_ECEQ!#REF!,SEARCH("_",SaisieECV_ECEQ!#REF!)-1)</f>
        <v>#REF!</v>
      </c>
      <c r="K110" s="32" t="e">
        <f>LEFT(SaisieECV_ECEQ!#REF!,SEARCH("_",SaisieECV_ECEQ!#REF!)-1)</f>
        <v>#REF!</v>
      </c>
      <c r="L110" s="32" t="e">
        <f>LEFT(SaisieECV_ECEQ!#REF!,SEARCH("_",SaisieECV_ECEQ!#REF!)-1)</f>
        <v>#REF!</v>
      </c>
      <c r="M110" s="23" t="e">
        <f>SaisieECV_ECEQ!#REF!</f>
        <v>#REF!</v>
      </c>
      <c r="O110" s="23" t="e">
        <f>SaisieECV_ECEQ!#REF!</f>
        <v>#REF!</v>
      </c>
      <c r="P110" s="33" t="e">
        <f>SaisieECV_ECEQ!#REF!</f>
        <v>#REF!</v>
      </c>
    </row>
    <row r="111" spans="1:16">
      <c r="A111" s="31" t="e">
        <f>SaisieECV_ECEQ!#REF!</f>
        <v>#REF!</v>
      </c>
      <c r="B111" s="23" t="e">
        <f>SaisieECV_ECEQ!#REF!</f>
        <v>#REF!</v>
      </c>
      <c r="C111" s="23" t="e">
        <f>SaisieECV_ECEQ!#REF!</f>
        <v>#REF!</v>
      </c>
      <c r="D111" s="23" t="e">
        <f>SaisieECV_ECEQ!#REF!</f>
        <v>#REF!</v>
      </c>
      <c r="E111" s="23" t="e">
        <f>SaisieECV_ECEQ!#REF!</f>
        <v>#REF!</v>
      </c>
      <c r="F111" s="23" t="e">
        <f>LEFT(SaisieECV_ECEQ!#REF!,1)</f>
        <v>#REF!</v>
      </c>
      <c r="G111" s="23" t="e">
        <f>LEFT(SaisieECV_ECEQ!#REF!,1)</f>
        <v>#REF!</v>
      </c>
      <c r="H111" s="32" t="e">
        <f>SaisieECV_ECEQ!#REF!</f>
        <v>#REF!</v>
      </c>
      <c r="J111" s="32" t="e">
        <f>LEFT(SaisieECV_ECEQ!#REF!,SEARCH("_",SaisieECV_ECEQ!#REF!)-1)</f>
        <v>#REF!</v>
      </c>
      <c r="K111" s="32" t="e">
        <f>LEFT(SaisieECV_ECEQ!#REF!,SEARCH("_",SaisieECV_ECEQ!#REF!)-1)</f>
        <v>#REF!</v>
      </c>
      <c r="L111" s="32" t="e">
        <f>LEFT(SaisieECV_ECEQ!#REF!,SEARCH("_",SaisieECV_ECEQ!#REF!)-1)</f>
        <v>#REF!</v>
      </c>
      <c r="M111" s="23" t="e">
        <f>SaisieECV_ECEQ!#REF!</f>
        <v>#REF!</v>
      </c>
      <c r="O111" s="23" t="e">
        <f>SaisieECV_ECEQ!#REF!</f>
        <v>#REF!</v>
      </c>
      <c r="P111" s="33" t="e">
        <f>SaisieECV_ECEQ!#REF!</f>
        <v>#REF!</v>
      </c>
    </row>
    <row r="112" spans="1:16">
      <c r="A112" s="31" t="e">
        <f>SaisieECV_ECEQ!#REF!</f>
        <v>#REF!</v>
      </c>
      <c r="B112" s="23" t="e">
        <f>SaisieECV_ECEQ!#REF!</f>
        <v>#REF!</v>
      </c>
      <c r="C112" s="23" t="e">
        <f>SaisieECV_ECEQ!#REF!</f>
        <v>#REF!</v>
      </c>
      <c r="D112" s="23" t="e">
        <f>SaisieECV_ECEQ!#REF!</f>
        <v>#REF!</v>
      </c>
      <c r="E112" s="23" t="e">
        <f>SaisieECV_ECEQ!#REF!</f>
        <v>#REF!</v>
      </c>
      <c r="F112" s="23" t="e">
        <f>LEFT(SaisieECV_ECEQ!#REF!,1)</f>
        <v>#REF!</v>
      </c>
      <c r="G112" s="23" t="e">
        <f>LEFT(SaisieECV_ECEQ!#REF!,1)</f>
        <v>#REF!</v>
      </c>
      <c r="H112" s="32" t="e">
        <f>SaisieECV_ECEQ!#REF!</f>
        <v>#REF!</v>
      </c>
      <c r="J112" s="32" t="e">
        <f>LEFT(SaisieECV_ECEQ!#REF!,SEARCH("_",SaisieECV_ECEQ!#REF!)-1)</f>
        <v>#REF!</v>
      </c>
      <c r="K112" s="32" t="e">
        <f>LEFT(SaisieECV_ECEQ!#REF!,SEARCH("_",SaisieECV_ECEQ!#REF!)-1)</f>
        <v>#REF!</v>
      </c>
      <c r="L112" s="32" t="e">
        <f>LEFT(SaisieECV_ECEQ!#REF!,SEARCH("_",SaisieECV_ECEQ!#REF!)-1)</f>
        <v>#REF!</v>
      </c>
      <c r="M112" s="23" t="e">
        <f>SaisieECV_ECEQ!#REF!</f>
        <v>#REF!</v>
      </c>
      <c r="O112" s="23" t="e">
        <f>SaisieECV_ECEQ!#REF!</f>
        <v>#REF!</v>
      </c>
      <c r="P112" s="33" t="e">
        <f>SaisieECV_ECEQ!#REF!</f>
        <v>#REF!</v>
      </c>
    </row>
    <row r="113" spans="1:16">
      <c r="A113" s="31" t="e">
        <f>SaisieECV_ECEQ!#REF!</f>
        <v>#REF!</v>
      </c>
      <c r="B113" s="23" t="e">
        <f>SaisieECV_ECEQ!#REF!</f>
        <v>#REF!</v>
      </c>
      <c r="C113" s="23" t="e">
        <f>SaisieECV_ECEQ!#REF!</f>
        <v>#REF!</v>
      </c>
      <c r="D113" s="23" t="e">
        <f>SaisieECV_ECEQ!#REF!</f>
        <v>#REF!</v>
      </c>
      <c r="E113" s="23" t="e">
        <f>SaisieECV_ECEQ!#REF!</f>
        <v>#REF!</v>
      </c>
      <c r="F113" s="23" t="e">
        <f>LEFT(SaisieECV_ECEQ!#REF!,1)</f>
        <v>#REF!</v>
      </c>
      <c r="G113" s="23" t="e">
        <f>LEFT(SaisieECV_ECEQ!#REF!,1)</f>
        <v>#REF!</v>
      </c>
      <c r="H113" s="32" t="e">
        <f>SaisieECV_ECEQ!#REF!</f>
        <v>#REF!</v>
      </c>
      <c r="J113" s="32" t="e">
        <f>LEFT(SaisieECV_ECEQ!#REF!,SEARCH("_",SaisieECV_ECEQ!#REF!)-1)</f>
        <v>#REF!</v>
      </c>
      <c r="K113" s="32" t="e">
        <f>LEFT(SaisieECV_ECEQ!#REF!,SEARCH("_",SaisieECV_ECEQ!#REF!)-1)</f>
        <v>#REF!</v>
      </c>
      <c r="L113" s="32" t="e">
        <f>LEFT(SaisieECV_ECEQ!#REF!,SEARCH("_",SaisieECV_ECEQ!#REF!)-1)</f>
        <v>#REF!</v>
      </c>
      <c r="M113" s="23" t="e">
        <f>SaisieECV_ECEQ!#REF!</f>
        <v>#REF!</v>
      </c>
      <c r="O113" s="23" t="e">
        <f>SaisieECV_ECEQ!#REF!</f>
        <v>#REF!</v>
      </c>
      <c r="P113" s="33" t="e">
        <f>SaisieECV_ECEQ!#REF!</f>
        <v>#REF!</v>
      </c>
    </row>
    <row r="114" spans="1:16">
      <c r="A114" s="31" t="e">
        <f>SaisieECV_ECEQ!#REF!</f>
        <v>#REF!</v>
      </c>
      <c r="B114" s="23" t="e">
        <f>SaisieECV_ECEQ!#REF!</f>
        <v>#REF!</v>
      </c>
      <c r="C114" s="23" t="e">
        <f>SaisieECV_ECEQ!#REF!</f>
        <v>#REF!</v>
      </c>
      <c r="D114" s="23" t="e">
        <f>SaisieECV_ECEQ!#REF!</f>
        <v>#REF!</v>
      </c>
      <c r="E114" s="23" t="e">
        <f>SaisieECV_ECEQ!#REF!</f>
        <v>#REF!</v>
      </c>
      <c r="F114" s="23" t="e">
        <f>LEFT(SaisieECV_ECEQ!#REF!,1)</f>
        <v>#REF!</v>
      </c>
      <c r="G114" s="23" t="e">
        <f>LEFT(SaisieECV_ECEQ!#REF!,1)</f>
        <v>#REF!</v>
      </c>
      <c r="H114" s="32" t="e">
        <f>SaisieECV_ECEQ!#REF!</f>
        <v>#REF!</v>
      </c>
      <c r="J114" s="32" t="e">
        <f>LEFT(SaisieECV_ECEQ!#REF!,SEARCH("_",SaisieECV_ECEQ!#REF!)-1)</f>
        <v>#REF!</v>
      </c>
      <c r="K114" s="32" t="e">
        <f>LEFT(SaisieECV_ECEQ!#REF!,SEARCH("_",SaisieECV_ECEQ!#REF!)-1)</f>
        <v>#REF!</v>
      </c>
      <c r="L114" s="32" t="e">
        <f>LEFT(SaisieECV_ECEQ!#REF!,SEARCH("_",SaisieECV_ECEQ!#REF!)-1)</f>
        <v>#REF!</v>
      </c>
      <c r="M114" s="23" t="e">
        <f>SaisieECV_ECEQ!#REF!</f>
        <v>#REF!</v>
      </c>
      <c r="O114" s="23" t="e">
        <f>SaisieECV_ECEQ!#REF!</f>
        <v>#REF!</v>
      </c>
      <c r="P114" s="33" t="e">
        <f>SaisieECV_ECEQ!#REF!</f>
        <v>#REF!</v>
      </c>
    </row>
    <row r="115" spans="1:16">
      <c r="A115" s="31" t="e">
        <f>SaisieECV_ECEQ!#REF!</f>
        <v>#REF!</v>
      </c>
      <c r="B115" s="23" t="e">
        <f>SaisieECV_ECEQ!#REF!</f>
        <v>#REF!</v>
      </c>
      <c r="C115" s="23" t="e">
        <f>SaisieECV_ECEQ!#REF!</f>
        <v>#REF!</v>
      </c>
      <c r="D115" s="23" t="e">
        <f>SaisieECV_ECEQ!#REF!</f>
        <v>#REF!</v>
      </c>
      <c r="E115" s="23" t="e">
        <f>SaisieECV_ECEQ!#REF!</f>
        <v>#REF!</v>
      </c>
      <c r="F115" s="23" t="e">
        <f>LEFT(SaisieECV_ECEQ!#REF!,1)</f>
        <v>#REF!</v>
      </c>
      <c r="G115" s="23" t="e">
        <f>LEFT(SaisieECV_ECEQ!#REF!,1)</f>
        <v>#REF!</v>
      </c>
      <c r="H115" s="32" t="e">
        <f>SaisieECV_ECEQ!#REF!</f>
        <v>#REF!</v>
      </c>
      <c r="J115" s="32" t="e">
        <f>LEFT(SaisieECV_ECEQ!#REF!,SEARCH("_",SaisieECV_ECEQ!#REF!)-1)</f>
        <v>#REF!</v>
      </c>
      <c r="K115" s="32" t="e">
        <f>LEFT(SaisieECV_ECEQ!#REF!,SEARCH("_",SaisieECV_ECEQ!#REF!)-1)</f>
        <v>#REF!</v>
      </c>
      <c r="L115" s="32" t="e">
        <f>LEFT(SaisieECV_ECEQ!#REF!,SEARCH("_",SaisieECV_ECEQ!#REF!)-1)</f>
        <v>#REF!</v>
      </c>
      <c r="M115" s="23" t="e">
        <f>SaisieECV_ECEQ!#REF!</f>
        <v>#REF!</v>
      </c>
      <c r="O115" s="23" t="e">
        <f>SaisieECV_ECEQ!#REF!</f>
        <v>#REF!</v>
      </c>
      <c r="P115" s="33" t="e">
        <f>SaisieECV_ECEQ!#REF!</f>
        <v>#REF!</v>
      </c>
    </row>
    <row r="116" spans="1:16">
      <c r="A116" s="31" t="e">
        <f>SaisieECV_ECEQ!#REF!</f>
        <v>#REF!</v>
      </c>
      <c r="B116" s="23" t="e">
        <f>SaisieECV_ECEQ!#REF!</f>
        <v>#REF!</v>
      </c>
      <c r="C116" s="23" t="e">
        <f>SaisieECV_ECEQ!#REF!</f>
        <v>#REF!</v>
      </c>
      <c r="D116" s="23" t="e">
        <f>SaisieECV_ECEQ!#REF!</f>
        <v>#REF!</v>
      </c>
      <c r="E116" s="23" t="e">
        <f>SaisieECV_ECEQ!#REF!</f>
        <v>#REF!</v>
      </c>
      <c r="F116" s="23" t="e">
        <f>LEFT(SaisieECV_ECEQ!#REF!,1)</f>
        <v>#REF!</v>
      </c>
      <c r="G116" s="23" t="e">
        <f>LEFT(SaisieECV_ECEQ!#REF!,1)</f>
        <v>#REF!</v>
      </c>
      <c r="H116" s="32" t="e">
        <f>SaisieECV_ECEQ!#REF!</f>
        <v>#REF!</v>
      </c>
      <c r="J116" s="32" t="e">
        <f>LEFT(SaisieECV_ECEQ!#REF!,SEARCH("_",SaisieECV_ECEQ!#REF!)-1)</f>
        <v>#REF!</v>
      </c>
      <c r="K116" s="32" t="e">
        <f>LEFT(SaisieECV_ECEQ!#REF!,SEARCH("_",SaisieECV_ECEQ!#REF!)-1)</f>
        <v>#REF!</v>
      </c>
      <c r="L116" s="32" t="e">
        <f>LEFT(SaisieECV_ECEQ!#REF!,SEARCH("_",SaisieECV_ECEQ!#REF!)-1)</f>
        <v>#REF!</v>
      </c>
      <c r="M116" s="23" t="e">
        <f>SaisieECV_ECEQ!#REF!</f>
        <v>#REF!</v>
      </c>
      <c r="O116" s="23" t="e">
        <f>SaisieECV_ECEQ!#REF!</f>
        <v>#REF!</v>
      </c>
      <c r="P116" s="33" t="e">
        <f>SaisieECV_ECEQ!#REF!</f>
        <v>#REF!</v>
      </c>
    </row>
    <row r="117" spans="1:16">
      <c r="A117" s="31" t="e">
        <f>SaisieECV_ECEQ!#REF!</f>
        <v>#REF!</v>
      </c>
      <c r="B117" s="23" t="e">
        <f>SaisieECV_ECEQ!#REF!</f>
        <v>#REF!</v>
      </c>
      <c r="C117" s="23" t="e">
        <f>SaisieECV_ECEQ!#REF!</f>
        <v>#REF!</v>
      </c>
      <c r="D117" s="23" t="e">
        <f>SaisieECV_ECEQ!#REF!</f>
        <v>#REF!</v>
      </c>
      <c r="E117" s="23" t="e">
        <f>SaisieECV_ECEQ!#REF!</f>
        <v>#REF!</v>
      </c>
      <c r="F117" s="23" t="e">
        <f>LEFT(SaisieECV_ECEQ!#REF!,1)</f>
        <v>#REF!</v>
      </c>
      <c r="G117" s="23" t="e">
        <f>LEFT(SaisieECV_ECEQ!#REF!,1)</f>
        <v>#REF!</v>
      </c>
      <c r="H117" s="32" t="e">
        <f>SaisieECV_ECEQ!#REF!</f>
        <v>#REF!</v>
      </c>
      <c r="J117" s="32" t="e">
        <f>LEFT(SaisieECV_ECEQ!#REF!,SEARCH("_",SaisieECV_ECEQ!#REF!)-1)</f>
        <v>#REF!</v>
      </c>
      <c r="K117" s="32" t="e">
        <f>LEFT(SaisieECV_ECEQ!#REF!,SEARCH("_",SaisieECV_ECEQ!#REF!)-1)</f>
        <v>#REF!</v>
      </c>
      <c r="L117" s="32" t="e">
        <f>LEFT(SaisieECV_ECEQ!#REF!,SEARCH("_",SaisieECV_ECEQ!#REF!)-1)</f>
        <v>#REF!</v>
      </c>
      <c r="M117" s="23" t="e">
        <f>SaisieECV_ECEQ!#REF!</f>
        <v>#REF!</v>
      </c>
      <c r="O117" s="23" t="e">
        <f>SaisieECV_ECEQ!#REF!</f>
        <v>#REF!</v>
      </c>
      <c r="P117" s="33" t="e">
        <f>SaisieECV_ECEQ!#REF!</f>
        <v>#REF!</v>
      </c>
    </row>
    <row r="118" spans="1:16">
      <c r="A118" s="31" t="e">
        <f>SaisieECV_ECEQ!#REF!</f>
        <v>#REF!</v>
      </c>
      <c r="B118" s="23" t="e">
        <f>SaisieECV_ECEQ!#REF!</f>
        <v>#REF!</v>
      </c>
      <c r="C118" s="23" t="e">
        <f>SaisieECV_ECEQ!#REF!</f>
        <v>#REF!</v>
      </c>
      <c r="D118" s="23" t="e">
        <f>SaisieECV_ECEQ!#REF!</f>
        <v>#REF!</v>
      </c>
      <c r="E118" s="23" t="e">
        <f>SaisieECV_ECEQ!#REF!</f>
        <v>#REF!</v>
      </c>
      <c r="F118" s="23" t="e">
        <f>LEFT(SaisieECV_ECEQ!#REF!,1)</f>
        <v>#REF!</v>
      </c>
      <c r="G118" s="23" t="e">
        <f>LEFT(SaisieECV_ECEQ!#REF!,1)</f>
        <v>#REF!</v>
      </c>
      <c r="H118" s="32" t="e">
        <f>SaisieECV_ECEQ!#REF!</f>
        <v>#REF!</v>
      </c>
      <c r="J118" s="32" t="e">
        <f>LEFT(SaisieECV_ECEQ!#REF!,SEARCH("_",SaisieECV_ECEQ!#REF!)-1)</f>
        <v>#REF!</v>
      </c>
      <c r="K118" s="32" t="e">
        <f>LEFT(SaisieECV_ECEQ!#REF!,SEARCH("_",SaisieECV_ECEQ!#REF!)-1)</f>
        <v>#REF!</v>
      </c>
      <c r="L118" s="32" t="e">
        <f>LEFT(SaisieECV_ECEQ!#REF!,SEARCH("_",SaisieECV_ECEQ!#REF!)-1)</f>
        <v>#REF!</v>
      </c>
      <c r="M118" s="23" t="e">
        <f>SaisieECV_ECEQ!#REF!</f>
        <v>#REF!</v>
      </c>
      <c r="O118" s="23" t="e">
        <f>SaisieECV_ECEQ!#REF!</f>
        <v>#REF!</v>
      </c>
      <c r="P118" s="33" t="e">
        <f>SaisieECV_ECEQ!#REF!</f>
        <v>#REF!</v>
      </c>
    </row>
    <row r="119" spans="1:16">
      <c r="A119" s="31" t="e">
        <f>SaisieECV_ECEQ!#REF!</f>
        <v>#REF!</v>
      </c>
      <c r="B119" s="23" t="e">
        <f>SaisieECV_ECEQ!#REF!</f>
        <v>#REF!</v>
      </c>
      <c r="C119" s="23" t="e">
        <f>SaisieECV_ECEQ!#REF!</f>
        <v>#REF!</v>
      </c>
      <c r="D119" s="23" t="e">
        <f>SaisieECV_ECEQ!#REF!</f>
        <v>#REF!</v>
      </c>
      <c r="E119" s="23" t="e">
        <f>SaisieECV_ECEQ!#REF!</f>
        <v>#REF!</v>
      </c>
      <c r="F119" s="23" t="e">
        <f>LEFT(SaisieECV_ECEQ!#REF!,1)</f>
        <v>#REF!</v>
      </c>
      <c r="G119" s="23" t="e">
        <f>LEFT(SaisieECV_ECEQ!#REF!,1)</f>
        <v>#REF!</v>
      </c>
      <c r="H119" s="32" t="e">
        <f>SaisieECV_ECEQ!#REF!</f>
        <v>#REF!</v>
      </c>
      <c r="J119" s="32" t="e">
        <f>LEFT(SaisieECV_ECEQ!#REF!,SEARCH("_",SaisieECV_ECEQ!#REF!)-1)</f>
        <v>#REF!</v>
      </c>
      <c r="K119" s="32" t="e">
        <f>LEFT(SaisieECV_ECEQ!#REF!,SEARCH("_",SaisieECV_ECEQ!#REF!)-1)</f>
        <v>#REF!</v>
      </c>
      <c r="L119" s="32" t="e">
        <f>LEFT(SaisieECV_ECEQ!#REF!,SEARCH("_",SaisieECV_ECEQ!#REF!)-1)</f>
        <v>#REF!</v>
      </c>
      <c r="M119" s="23" t="e">
        <f>SaisieECV_ECEQ!#REF!</f>
        <v>#REF!</v>
      </c>
      <c r="O119" s="23" t="e">
        <f>SaisieECV_ECEQ!#REF!</f>
        <v>#REF!</v>
      </c>
      <c r="P119" s="33" t="e">
        <f>SaisieECV_ECEQ!#REF!</f>
        <v>#REF!</v>
      </c>
    </row>
    <row r="120" spans="1:16">
      <c r="A120" s="31" t="e">
        <f>SaisieECV_ECEQ!#REF!</f>
        <v>#REF!</v>
      </c>
      <c r="B120" s="23" t="e">
        <f>SaisieECV_ECEQ!#REF!</f>
        <v>#REF!</v>
      </c>
      <c r="C120" s="23" t="e">
        <f>SaisieECV_ECEQ!#REF!</f>
        <v>#REF!</v>
      </c>
      <c r="D120" s="23" t="e">
        <f>SaisieECV_ECEQ!#REF!</f>
        <v>#REF!</v>
      </c>
      <c r="E120" s="23" t="e">
        <f>SaisieECV_ECEQ!#REF!</f>
        <v>#REF!</v>
      </c>
      <c r="F120" s="23" t="e">
        <f>LEFT(SaisieECV_ECEQ!#REF!,1)</f>
        <v>#REF!</v>
      </c>
      <c r="G120" s="23" t="e">
        <f>LEFT(SaisieECV_ECEQ!#REF!,1)</f>
        <v>#REF!</v>
      </c>
      <c r="H120" s="32" t="e">
        <f>SaisieECV_ECEQ!#REF!</f>
        <v>#REF!</v>
      </c>
      <c r="J120" s="32" t="e">
        <f>LEFT(SaisieECV_ECEQ!#REF!,SEARCH("_",SaisieECV_ECEQ!#REF!)-1)</f>
        <v>#REF!</v>
      </c>
      <c r="K120" s="32" t="e">
        <f>LEFT(SaisieECV_ECEQ!#REF!,SEARCH("_",SaisieECV_ECEQ!#REF!)-1)</f>
        <v>#REF!</v>
      </c>
      <c r="L120" s="32" t="e">
        <f>LEFT(SaisieECV_ECEQ!#REF!,SEARCH("_",SaisieECV_ECEQ!#REF!)-1)</f>
        <v>#REF!</v>
      </c>
      <c r="M120" s="23" t="e">
        <f>SaisieECV_ECEQ!#REF!</f>
        <v>#REF!</v>
      </c>
      <c r="O120" s="23" t="e">
        <f>SaisieECV_ECEQ!#REF!</f>
        <v>#REF!</v>
      </c>
      <c r="P120" s="33" t="e">
        <f>SaisieECV_ECEQ!#REF!</f>
        <v>#REF!</v>
      </c>
    </row>
    <row r="121" spans="1:16">
      <c r="A121" s="31" t="e">
        <f>SaisieECV_ECEQ!#REF!</f>
        <v>#REF!</v>
      </c>
      <c r="B121" s="23" t="e">
        <f>SaisieECV_ECEQ!#REF!</f>
        <v>#REF!</v>
      </c>
      <c r="C121" s="23" t="e">
        <f>SaisieECV_ECEQ!#REF!</f>
        <v>#REF!</v>
      </c>
      <c r="D121" s="23" t="e">
        <f>SaisieECV_ECEQ!#REF!</f>
        <v>#REF!</v>
      </c>
      <c r="E121" s="23" t="e">
        <f>SaisieECV_ECEQ!#REF!</f>
        <v>#REF!</v>
      </c>
      <c r="F121" s="23" t="e">
        <f>LEFT(SaisieECV_ECEQ!#REF!,1)</f>
        <v>#REF!</v>
      </c>
      <c r="G121" s="23" t="e">
        <f>LEFT(SaisieECV_ECEQ!#REF!,1)</f>
        <v>#REF!</v>
      </c>
      <c r="H121" s="32" t="e">
        <f>SaisieECV_ECEQ!#REF!</f>
        <v>#REF!</v>
      </c>
      <c r="J121" s="32" t="e">
        <f>LEFT(SaisieECV_ECEQ!#REF!,SEARCH("_",SaisieECV_ECEQ!#REF!)-1)</f>
        <v>#REF!</v>
      </c>
      <c r="K121" s="32" t="e">
        <f>LEFT(SaisieECV_ECEQ!#REF!,SEARCH("_",SaisieECV_ECEQ!#REF!)-1)</f>
        <v>#REF!</v>
      </c>
      <c r="L121" s="32" t="e">
        <f>LEFT(SaisieECV_ECEQ!#REF!,SEARCH("_",SaisieECV_ECEQ!#REF!)-1)</f>
        <v>#REF!</v>
      </c>
      <c r="M121" s="23" t="e">
        <f>SaisieECV_ECEQ!#REF!</f>
        <v>#REF!</v>
      </c>
      <c r="O121" s="23" t="e">
        <f>SaisieECV_ECEQ!#REF!</f>
        <v>#REF!</v>
      </c>
      <c r="P121" s="33" t="e">
        <f>SaisieECV_ECEQ!#REF!</f>
        <v>#REF!</v>
      </c>
    </row>
    <row r="122" spans="1:16">
      <c r="A122" s="31" t="e">
        <f>SaisieECV_ECEQ!#REF!</f>
        <v>#REF!</v>
      </c>
      <c r="B122" s="23" t="e">
        <f>SaisieECV_ECEQ!#REF!</f>
        <v>#REF!</v>
      </c>
      <c r="C122" s="23" t="e">
        <f>SaisieECV_ECEQ!#REF!</f>
        <v>#REF!</v>
      </c>
      <c r="D122" s="23" t="e">
        <f>SaisieECV_ECEQ!#REF!</f>
        <v>#REF!</v>
      </c>
      <c r="E122" s="23" t="e">
        <f>SaisieECV_ECEQ!#REF!</f>
        <v>#REF!</v>
      </c>
      <c r="F122" s="23" t="e">
        <f>LEFT(SaisieECV_ECEQ!#REF!,1)</f>
        <v>#REF!</v>
      </c>
      <c r="G122" s="23" t="e">
        <f>LEFT(SaisieECV_ECEQ!#REF!,1)</f>
        <v>#REF!</v>
      </c>
      <c r="H122" s="32" t="e">
        <f>SaisieECV_ECEQ!#REF!</f>
        <v>#REF!</v>
      </c>
      <c r="J122" s="32" t="e">
        <f>LEFT(SaisieECV_ECEQ!#REF!,SEARCH("_",SaisieECV_ECEQ!#REF!)-1)</f>
        <v>#REF!</v>
      </c>
      <c r="K122" s="32" t="e">
        <f>LEFT(SaisieECV_ECEQ!#REF!,SEARCH("_",SaisieECV_ECEQ!#REF!)-1)</f>
        <v>#REF!</v>
      </c>
      <c r="L122" s="32" t="e">
        <f>LEFT(SaisieECV_ECEQ!#REF!,SEARCH("_",SaisieECV_ECEQ!#REF!)-1)</f>
        <v>#REF!</v>
      </c>
      <c r="M122" s="23" t="e">
        <f>SaisieECV_ECEQ!#REF!</f>
        <v>#REF!</v>
      </c>
      <c r="O122" s="23" t="e">
        <f>SaisieECV_ECEQ!#REF!</f>
        <v>#REF!</v>
      </c>
      <c r="P122" s="33" t="e">
        <f>SaisieECV_ECEQ!#REF!</f>
        <v>#REF!</v>
      </c>
    </row>
    <row r="123" spans="1:16">
      <c r="A123" s="31" t="e">
        <f>SaisieECV_ECEQ!#REF!</f>
        <v>#REF!</v>
      </c>
      <c r="B123" s="23" t="e">
        <f>SaisieECV_ECEQ!#REF!</f>
        <v>#REF!</v>
      </c>
      <c r="C123" s="23" t="e">
        <f>SaisieECV_ECEQ!#REF!</f>
        <v>#REF!</v>
      </c>
      <c r="D123" s="23" t="e">
        <f>SaisieECV_ECEQ!#REF!</f>
        <v>#REF!</v>
      </c>
      <c r="E123" s="23" t="e">
        <f>SaisieECV_ECEQ!#REF!</f>
        <v>#REF!</v>
      </c>
      <c r="F123" s="23" t="e">
        <f>LEFT(SaisieECV_ECEQ!#REF!,1)</f>
        <v>#REF!</v>
      </c>
      <c r="G123" s="23" t="e">
        <f>LEFT(SaisieECV_ECEQ!#REF!,1)</f>
        <v>#REF!</v>
      </c>
      <c r="H123" s="32" t="e">
        <f>SaisieECV_ECEQ!#REF!</f>
        <v>#REF!</v>
      </c>
      <c r="J123" s="32" t="e">
        <f>LEFT(SaisieECV_ECEQ!#REF!,SEARCH("_",SaisieECV_ECEQ!#REF!)-1)</f>
        <v>#REF!</v>
      </c>
      <c r="K123" s="32" t="e">
        <f>LEFT(SaisieECV_ECEQ!#REF!,SEARCH("_",SaisieECV_ECEQ!#REF!)-1)</f>
        <v>#REF!</v>
      </c>
      <c r="L123" s="32" t="e">
        <f>LEFT(SaisieECV_ECEQ!#REF!,SEARCH("_",SaisieECV_ECEQ!#REF!)-1)</f>
        <v>#REF!</v>
      </c>
      <c r="M123" s="23" t="e">
        <f>SaisieECV_ECEQ!#REF!</f>
        <v>#REF!</v>
      </c>
      <c r="O123" s="23" t="e">
        <f>SaisieECV_ECEQ!#REF!</f>
        <v>#REF!</v>
      </c>
      <c r="P123" s="33" t="e">
        <f>SaisieECV_ECEQ!#REF!</f>
        <v>#REF!</v>
      </c>
    </row>
    <row r="124" spans="1:16">
      <c r="A124" s="31" t="e">
        <f>SaisieECV_ECEQ!#REF!</f>
        <v>#REF!</v>
      </c>
      <c r="B124" s="23" t="e">
        <f>SaisieECV_ECEQ!#REF!</f>
        <v>#REF!</v>
      </c>
      <c r="C124" s="23" t="e">
        <f>SaisieECV_ECEQ!#REF!</f>
        <v>#REF!</v>
      </c>
      <c r="D124" s="23" t="e">
        <f>SaisieECV_ECEQ!#REF!</f>
        <v>#REF!</v>
      </c>
      <c r="E124" s="23" t="e">
        <f>SaisieECV_ECEQ!#REF!</f>
        <v>#REF!</v>
      </c>
      <c r="F124" s="23" t="e">
        <f>LEFT(SaisieECV_ECEQ!#REF!,1)</f>
        <v>#REF!</v>
      </c>
      <c r="G124" s="23" t="e">
        <f>LEFT(SaisieECV_ECEQ!#REF!,1)</f>
        <v>#REF!</v>
      </c>
      <c r="H124" s="32" t="e">
        <f>SaisieECV_ECEQ!#REF!</f>
        <v>#REF!</v>
      </c>
      <c r="J124" s="32" t="e">
        <f>LEFT(SaisieECV_ECEQ!#REF!,SEARCH("_",SaisieECV_ECEQ!#REF!)-1)</f>
        <v>#REF!</v>
      </c>
      <c r="K124" s="32" t="e">
        <f>LEFT(SaisieECV_ECEQ!#REF!,SEARCH("_",SaisieECV_ECEQ!#REF!)-1)</f>
        <v>#REF!</v>
      </c>
      <c r="L124" s="32" t="e">
        <f>LEFT(SaisieECV_ECEQ!#REF!,SEARCH("_",SaisieECV_ECEQ!#REF!)-1)</f>
        <v>#REF!</v>
      </c>
      <c r="M124" s="23" t="e">
        <f>SaisieECV_ECEQ!#REF!</f>
        <v>#REF!</v>
      </c>
      <c r="O124" s="23" t="e">
        <f>SaisieECV_ECEQ!#REF!</f>
        <v>#REF!</v>
      </c>
      <c r="P124" s="33" t="e">
        <f>SaisieECV_ECEQ!#REF!</f>
        <v>#REF!</v>
      </c>
    </row>
    <row r="125" spans="1:16">
      <c r="A125" s="31" t="e">
        <f>SaisieECV_ECEQ!#REF!</f>
        <v>#REF!</v>
      </c>
      <c r="B125" s="23" t="e">
        <f>SaisieECV_ECEQ!#REF!</f>
        <v>#REF!</v>
      </c>
      <c r="C125" s="23" t="e">
        <f>SaisieECV_ECEQ!#REF!</f>
        <v>#REF!</v>
      </c>
      <c r="D125" s="23" t="e">
        <f>SaisieECV_ECEQ!#REF!</f>
        <v>#REF!</v>
      </c>
      <c r="E125" s="23" t="e">
        <f>SaisieECV_ECEQ!#REF!</f>
        <v>#REF!</v>
      </c>
      <c r="F125" s="23" t="e">
        <f>LEFT(SaisieECV_ECEQ!#REF!,1)</f>
        <v>#REF!</v>
      </c>
      <c r="G125" s="23" t="e">
        <f>LEFT(SaisieECV_ECEQ!#REF!,1)</f>
        <v>#REF!</v>
      </c>
      <c r="H125" s="32" t="e">
        <f>SaisieECV_ECEQ!#REF!</f>
        <v>#REF!</v>
      </c>
      <c r="J125" s="32" t="e">
        <f>LEFT(SaisieECV_ECEQ!#REF!,SEARCH("_",SaisieECV_ECEQ!#REF!)-1)</f>
        <v>#REF!</v>
      </c>
      <c r="K125" s="32" t="e">
        <f>LEFT(SaisieECV_ECEQ!#REF!,SEARCH("_",SaisieECV_ECEQ!#REF!)-1)</f>
        <v>#REF!</v>
      </c>
      <c r="L125" s="32" t="e">
        <f>LEFT(SaisieECV_ECEQ!#REF!,SEARCH("_",SaisieECV_ECEQ!#REF!)-1)</f>
        <v>#REF!</v>
      </c>
      <c r="M125" s="23" t="e">
        <f>SaisieECV_ECEQ!#REF!</f>
        <v>#REF!</v>
      </c>
      <c r="O125" s="23" t="e">
        <f>SaisieECV_ECEQ!#REF!</f>
        <v>#REF!</v>
      </c>
      <c r="P125" s="33" t="e">
        <f>SaisieECV_ECEQ!#REF!</f>
        <v>#REF!</v>
      </c>
    </row>
    <row r="126" spans="1:16">
      <c r="A126" s="31" t="e">
        <f>SaisieECV_ECEQ!#REF!</f>
        <v>#REF!</v>
      </c>
      <c r="B126" s="23" t="e">
        <f>SaisieECV_ECEQ!#REF!</f>
        <v>#REF!</v>
      </c>
      <c r="C126" s="23" t="e">
        <f>SaisieECV_ECEQ!#REF!</f>
        <v>#REF!</v>
      </c>
      <c r="D126" s="23" t="e">
        <f>SaisieECV_ECEQ!#REF!</f>
        <v>#REF!</v>
      </c>
      <c r="E126" s="23" t="e">
        <f>SaisieECV_ECEQ!#REF!</f>
        <v>#REF!</v>
      </c>
      <c r="F126" s="23" t="e">
        <f>LEFT(SaisieECV_ECEQ!#REF!,1)</f>
        <v>#REF!</v>
      </c>
      <c r="G126" s="23" t="e">
        <f>LEFT(SaisieECV_ECEQ!#REF!,1)</f>
        <v>#REF!</v>
      </c>
      <c r="H126" s="32" t="e">
        <f>SaisieECV_ECEQ!#REF!</f>
        <v>#REF!</v>
      </c>
      <c r="J126" s="32" t="e">
        <f>LEFT(SaisieECV_ECEQ!#REF!,SEARCH("_",SaisieECV_ECEQ!#REF!)-1)</f>
        <v>#REF!</v>
      </c>
      <c r="K126" s="32" t="e">
        <f>LEFT(SaisieECV_ECEQ!#REF!,SEARCH("_",SaisieECV_ECEQ!#REF!)-1)</f>
        <v>#REF!</v>
      </c>
      <c r="L126" s="32" t="e">
        <f>LEFT(SaisieECV_ECEQ!#REF!,SEARCH("_",SaisieECV_ECEQ!#REF!)-1)</f>
        <v>#REF!</v>
      </c>
      <c r="M126" s="23" t="e">
        <f>SaisieECV_ECEQ!#REF!</f>
        <v>#REF!</v>
      </c>
      <c r="O126" s="23" t="e">
        <f>SaisieECV_ECEQ!#REF!</f>
        <v>#REF!</v>
      </c>
      <c r="P126" s="33" t="e">
        <f>SaisieECV_ECEQ!#REF!</f>
        <v>#REF!</v>
      </c>
    </row>
    <row r="127" spans="1:16">
      <c r="A127" s="31" t="e">
        <f>SaisieECV_ECEQ!#REF!</f>
        <v>#REF!</v>
      </c>
      <c r="B127" s="23" t="e">
        <f>SaisieECV_ECEQ!#REF!</f>
        <v>#REF!</v>
      </c>
      <c r="C127" s="23" t="e">
        <f>SaisieECV_ECEQ!#REF!</f>
        <v>#REF!</v>
      </c>
      <c r="D127" s="23" t="e">
        <f>SaisieECV_ECEQ!#REF!</f>
        <v>#REF!</v>
      </c>
      <c r="E127" s="23" t="e">
        <f>SaisieECV_ECEQ!#REF!</f>
        <v>#REF!</v>
      </c>
      <c r="F127" s="23" t="e">
        <f>LEFT(SaisieECV_ECEQ!#REF!,1)</f>
        <v>#REF!</v>
      </c>
      <c r="G127" s="23" t="e">
        <f>LEFT(SaisieECV_ECEQ!#REF!,1)</f>
        <v>#REF!</v>
      </c>
      <c r="H127" s="32" t="e">
        <f>SaisieECV_ECEQ!#REF!</f>
        <v>#REF!</v>
      </c>
      <c r="J127" s="32" t="e">
        <f>LEFT(SaisieECV_ECEQ!#REF!,SEARCH("_",SaisieECV_ECEQ!#REF!)-1)</f>
        <v>#REF!</v>
      </c>
      <c r="K127" s="32" t="e">
        <f>LEFT(SaisieECV_ECEQ!#REF!,SEARCH("_",SaisieECV_ECEQ!#REF!)-1)</f>
        <v>#REF!</v>
      </c>
      <c r="L127" s="32" t="e">
        <f>LEFT(SaisieECV_ECEQ!#REF!,SEARCH("_",SaisieECV_ECEQ!#REF!)-1)</f>
        <v>#REF!</v>
      </c>
      <c r="M127" s="23" t="e">
        <f>SaisieECV_ECEQ!#REF!</f>
        <v>#REF!</v>
      </c>
      <c r="O127" s="23" t="e">
        <f>SaisieECV_ECEQ!#REF!</f>
        <v>#REF!</v>
      </c>
      <c r="P127" s="33" t="e">
        <f>SaisieECV_ECEQ!#REF!</f>
        <v>#REF!</v>
      </c>
    </row>
    <row r="128" spans="1:16">
      <c r="A128" s="31" t="e">
        <f>SaisieECV_ECEQ!#REF!</f>
        <v>#REF!</v>
      </c>
      <c r="B128" s="23" t="e">
        <f>SaisieECV_ECEQ!#REF!</f>
        <v>#REF!</v>
      </c>
      <c r="C128" s="23" t="e">
        <f>SaisieECV_ECEQ!#REF!</f>
        <v>#REF!</v>
      </c>
      <c r="D128" s="23" t="e">
        <f>SaisieECV_ECEQ!#REF!</f>
        <v>#REF!</v>
      </c>
      <c r="E128" s="23" t="e">
        <f>SaisieECV_ECEQ!#REF!</f>
        <v>#REF!</v>
      </c>
      <c r="F128" s="23" t="e">
        <f>LEFT(SaisieECV_ECEQ!#REF!,1)</f>
        <v>#REF!</v>
      </c>
      <c r="G128" s="23" t="e">
        <f>LEFT(SaisieECV_ECEQ!#REF!,1)</f>
        <v>#REF!</v>
      </c>
      <c r="H128" s="32" t="e">
        <f>SaisieECV_ECEQ!#REF!</f>
        <v>#REF!</v>
      </c>
      <c r="J128" s="32" t="e">
        <f>LEFT(SaisieECV_ECEQ!#REF!,SEARCH("_",SaisieECV_ECEQ!#REF!)-1)</f>
        <v>#REF!</v>
      </c>
      <c r="K128" s="32" t="e">
        <f>LEFT(SaisieECV_ECEQ!#REF!,SEARCH("_",SaisieECV_ECEQ!#REF!)-1)</f>
        <v>#REF!</v>
      </c>
      <c r="L128" s="32" t="e">
        <f>LEFT(SaisieECV_ECEQ!#REF!,SEARCH("_",SaisieECV_ECEQ!#REF!)-1)</f>
        <v>#REF!</v>
      </c>
      <c r="M128" s="23" t="e">
        <f>SaisieECV_ECEQ!#REF!</f>
        <v>#REF!</v>
      </c>
      <c r="O128" s="23" t="e">
        <f>SaisieECV_ECEQ!#REF!</f>
        <v>#REF!</v>
      </c>
      <c r="P128" s="33" t="e">
        <f>SaisieECV_ECEQ!#REF!</f>
        <v>#REF!</v>
      </c>
    </row>
    <row r="129" spans="1:16">
      <c r="A129" s="31" t="e">
        <f>SaisieECV_ECEQ!#REF!</f>
        <v>#REF!</v>
      </c>
      <c r="B129" s="23" t="e">
        <f>SaisieECV_ECEQ!#REF!</f>
        <v>#REF!</v>
      </c>
      <c r="C129" s="23" t="e">
        <f>SaisieECV_ECEQ!#REF!</f>
        <v>#REF!</v>
      </c>
      <c r="D129" s="23" t="e">
        <f>SaisieECV_ECEQ!#REF!</f>
        <v>#REF!</v>
      </c>
      <c r="E129" s="23" t="e">
        <f>SaisieECV_ECEQ!#REF!</f>
        <v>#REF!</v>
      </c>
      <c r="F129" s="23" t="e">
        <f>LEFT(SaisieECV_ECEQ!#REF!,1)</f>
        <v>#REF!</v>
      </c>
      <c r="G129" s="23" t="e">
        <f>LEFT(SaisieECV_ECEQ!#REF!,1)</f>
        <v>#REF!</v>
      </c>
      <c r="H129" s="32" t="e">
        <f>SaisieECV_ECEQ!#REF!</f>
        <v>#REF!</v>
      </c>
      <c r="J129" s="32" t="e">
        <f>LEFT(SaisieECV_ECEQ!#REF!,SEARCH("_",SaisieECV_ECEQ!#REF!)-1)</f>
        <v>#REF!</v>
      </c>
      <c r="K129" s="32" t="e">
        <f>LEFT(SaisieECV_ECEQ!#REF!,SEARCH("_",SaisieECV_ECEQ!#REF!)-1)</f>
        <v>#REF!</v>
      </c>
      <c r="L129" s="32" t="e">
        <f>LEFT(SaisieECV_ECEQ!#REF!,SEARCH("_",SaisieECV_ECEQ!#REF!)-1)</f>
        <v>#REF!</v>
      </c>
      <c r="M129" s="23" t="e">
        <f>SaisieECV_ECEQ!#REF!</f>
        <v>#REF!</v>
      </c>
      <c r="O129" s="23" t="e">
        <f>SaisieECV_ECEQ!#REF!</f>
        <v>#REF!</v>
      </c>
      <c r="P129" s="33" t="e">
        <f>SaisieECV_ECEQ!#REF!</f>
        <v>#REF!</v>
      </c>
    </row>
    <row r="130" spans="1:16">
      <c r="A130" s="31" t="e">
        <f>SaisieECV_ECEQ!#REF!</f>
        <v>#REF!</v>
      </c>
      <c r="B130" s="23" t="e">
        <f>SaisieECV_ECEQ!#REF!</f>
        <v>#REF!</v>
      </c>
      <c r="C130" s="23" t="e">
        <f>SaisieECV_ECEQ!#REF!</f>
        <v>#REF!</v>
      </c>
      <c r="D130" s="23" t="e">
        <f>SaisieECV_ECEQ!#REF!</f>
        <v>#REF!</v>
      </c>
      <c r="E130" s="23" t="e">
        <f>SaisieECV_ECEQ!#REF!</f>
        <v>#REF!</v>
      </c>
      <c r="F130" s="23" t="e">
        <f>LEFT(SaisieECV_ECEQ!#REF!,1)</f>
        <v>#REF!</v>
      </c>
      <c r="G130" s="23" t="e">
        <f>LEFT(SaisieECV_ECEQ!#REF!,1)</f>
        <v>#REF!</v>
      </c>
      <c r="H130" s="32" t="e">
        <f>SaisieECV_ECEQ!#REF!</f>
        <v>#REF!</v>
      </c>
      <c r="J130" s="32" t="e">
        <f>LEFT(SaisieECV_ECEQ!#REF!,SEARCH("_",SaisieECV_ECEQ!#REF!)-1)</f>
        <v>#REF!</v>
      </c>
      <c r="K130" s="32" t="e">
        <f>LEFT(SaisieECV_ECEQ!#REF!,SEARCH("_",SaisieECV_ECEQ!#REF!)-1)</f>
        <v>#REF!</v>
      </c>
      <c r="L130" s="32" t="e">
        <f>LEFT(SaisieECV_ECEQ!#REF!,SEARCH("_",SaisieECV_ECEQ!#REF!)-1)</f>
        <v>#REF!</v>
      </c>
      <c r="M130" s="23" t="e">
        <f>SaisieECV_ECEQ!#REF!</f>
        <v>#REF!</v>
      </c>
      <c r="O130" s="23" t="e">
        <f>SaisieECV_ECEQ!#REF!</f>
        <v>#REF!</v>
      </c>
      <c r="P130" s="33" t="e">
        <f>SaisieECV_ECEQ!#REF!</f>
        <v>#REF!</v>
      </c>
    </row>
    <row r="131" spans="1:16">
      <c r="A131" s="31" t="e">
        <f>SaisieECV_ECEQ!#REF!</f>
        <v>#REF!</v>
      </c>
      <c r="B131" s="23" t="e">
        <f>SaisieECV_ECEQ!#REF!</f>
        <v>#REF!</v>
      </c>
      <c r="C131" s="23" t="e">
        <f>SaisieECV_ECEQ!#REF!</f>
        <v>#REF!</v>
      </c>
      <c r="D131" s="23" t="e">
        <f>SaisieECV_ECEQ!#REF!</f>
        <v>#REF!</v>
      </c>
      <c r="E131" s="23" t="e">
        <f>SaisieECV_ECEQ!#REF!</f>
        <v>#REF!</v>
      </c>
      <c r="F131" s="23" t="e">
        <f>LEFT(SaisieECV_ECEQ!#REF!,1)</f>
        <v>#REF!</v>
      </c>
      <c r="G131" s="23" t="e">
        <f>LEFT(SaisieECV_ECEQ!#REF!,1)</f>
        <v>#REF!</v>
      </c>
      <c r="H131" s="32" t="e">
        <f>SaisieECV_ECEQ!#REF!</f>
        <v>#REF!</v>
      </c>
      <c r="J131" s="32" t="e">
        <f>LEFT(SaisieECV_ECEQ!#REF!,SEARCH("_",SaisieECV_ECEQ!#REF!)-1)</f>
        <v>#REF!</v>
      </c>
      <c r="K131" s="32" t="e">
        <f>LEFT(SaisieECV_ECEQ!#REF!,SEARCH("_",SaisieECV_ECEQ!#REF!)-1)</f>
        <v>#REF!</v>
      </c>
      <c r="L131" s="32" t="e">
        <f>LEFT(SaisieECV_ECEQ!#REF!,SEARCH("_",SaisieECV_ECEQ!#REF!)-1)</f>
        <v>#REF!</v>
      </c>
      <c r="M131" s="23" t="e">
        <f>SaisieECV_ECEQ!#REF!</f>
        <v>#REF!</v>
      </c>
      <c r="O131" s="23" t="e">
        <f>SaisieECV_ECEQ!#REF!</f>
        <v>#REF!</v>
      </c>
      <c r="P131" s="33" t="e">
        <f>SaisieECV_ECEQ!#REF!</f>
        <v>#REF!</v>
      </c>
    </row>
    <row r="132" spans="1:16">
      <c r="A132" s="31" t="e">
        <f>SaisieECV_ECEQ!#REF!</f>
        <v>#REF!</v>
      </c>
      <c r="B132" s="23" t="e">
        <f>SaisieECV_ECEQ!#REF!</f>
        <v>#REF!</v>
      </c>
      <c r="C132" s="23" t="e">
        <f>SaisieECV_ECEQ!#REF!</f>
        <v>#REF!</v>
      </c>
      <c r="D132" s="23" t="e">
        <f>SaisieECV_ECEQ!#REF!</f>
        <v>#REF!</v>
      </c>
      <c r="E132" s="23" t="e">
        <f>SaisieECV_ECEQ!#REF!</f>
        <v>#REF!</v>
      </c>
      <c r="F132" s="23" t="e">
        <f>LEFT(SaisieECV_ECEQ!#REF!,1)</f>
        <v>#REF!</v>
      </c>
      <c r="G132" s="23" t="e">
        <f>LEFT(SaisieECV_ECEQ!#REF!,1)</f>
        <v>#REF!</v>
      </c>
      <c r="H132" s="32" t="e">
        <f>SaisieECV_ECEQ!#REF!</f>
        <v>#REF!</v>
      </c>
      <c r="J132" s="32" t="e">
        <f>LEFT(SaisieECV_ECEQ!#REF!,SEARCH("_",SaisieECV_ECEQ!#REF!)-1)</f>
        <v>#REF!</v>
      </c>
      <c r="K132" s="32" t="e">
        <f>LEFT(SaisieECV_ECEQ!#REF!,SEARCH("_",SaisieECV_ECEQ!#REF!)-1)</f>
        <v>#REF!</v>
      </c>
      <c r="L132" s="32" t="e">
        <f>LEFT(SaisieECV_ECEQ!#REF!,SEARCH("_",SaisieECV_ECEQ!#REF!)-1)</f>
        <v>#REF!</v>
      </c>
      <c r="M132" s="23" t="e">
        <f>SaisieECV_ECEQ!#REF!</f>
        <v>#REF!</v>
      </c>
      <c r="O132" s="23" t="e">
        <f>SaisieECV_ECEQ!#REF!</f>
        <v>#REF!</v>
      </c>
      <c r="P132" s="33" t="e">
        <f>SaisieECV_ECEQ!#REF!</f>
        <v>#REF!</v>
      </c>
    </row>
    <row r="133" spans="1:16">
      <c r="A133" s="31" t="e">
        <f>SaisieECV_ECEQ!#REF!</f>
        <v>#REF!</v>
      </c>
      <c r="B133" s="23" t="e">
        <f>SaisieECV_ECEQ!#REF!</f>
        <v>#REF!</v>
      </c>
      <c r="C133" s="23" t="e">
        <f>SaisieECV_ECEQ!#REF!</f>
        <v>#REF!</v>
      </c>
      <c r="D133" s="23" t="e">
        <f>SaisieECV_ECEQ!#REF!</f>
        <v>#REF!</v>
      </c>
      <c r="E133" s="23" t="e">
        <f>SaisieECV_ECEQ!#REF!</f>
        <v>#REF!</v>
      </c>
      <c r="F133" s="23" t="e">
        <f>LEFT(SaisieECV_ECEQ!#REF!,1)</f>
        <v>#REF!</v>
      </c>
      <c r="G133" s="23" t="e">
        <f>LEFT(SaisieECV_ECEQ!#REF!,1)</f>
        <v>#REF!</v>
      </c>
      <c r="H133" s="32" t="e">
        <f>SaisieECV_ECEQ!#REF!</f>
        <v>#REF!</v>
      </c>
      <c r="J133" s="32" t="e">
        <f>LEFT(SaisieECV_ECEQ!#REF!,SEARCH("_",SaisieECV_ECEQ!#REF!)-1)</f>
        <v>#REF!</v>
      </c>
      <c r="K133" s="32" t="e">
        <f>LEFT(SaisieECV_ECEQ!#REF!,SEARCH("_",SaisieECV_ECEQ!#REF!)-1)</f>
        <v>#REF!</v>
      </c>
      <c r="L133" s="32" t="e">
        <f>LEFT(SaisieECV_ECEQ!#REF!,SEARCH("_",SaisieECV_ECEQ!#REF!)-1)</f>
        <v>#REF!</v>
      </c>
      <c r="M133" s="23" t="e">
        <f>SaisieECV_ECEQ!#REF!</f>
        <v>#REF!</v>
      </c>
      <c r="O133" s="23" t="e">
        <f>SaisieECV_ECEQ!#REF!</f>
        <v>#REF!</v>
      </c>
      <c r="P133" s="33" t="e">
        <f>SaisieECV_ECEQ!#REF!</f>
        <v>#REF!</v>
      </c>
    </row>
    <row r="134" spans="1:16">
      <c r="A134" s="31" t="e">
        <f>SaisieECV_ECEQ!#REF!</f>
        <v>#REF!</v>
      </c>
      <c r="B134" s="23" t="e">
        <f>SaisieECV_ECEQ!#REF!</f>
        <v>#REF!</v>
      </c>
      <c r="C134" s="23" t="e">
        <f>SaisieECV_ECEQ!#REF!</f>
        <v>#REF!</v>
      </c>
      <c r="D134" s="23" t="e">
        <f>SaisieECV_ECEQ!#REF!</f>
        <v>#REF!</v>
      </c>
      <c r="E134" s="23" t="e">
        <f>SaisieECV_ECEQ!#REF!</f>
        <v>#REF!</v>
      </c>
      <c r="F134" s="23" t="e">
        <f>LEFT(SaisieECV_ECEQ!#REF!,1)</f>
        <v>#REF!</v>
      </c>
      <c r="G134" s="23" t="e">
        <f>LEFT(SaisieECV_ECEQ!#REF!,1)</f>
        <v>#REF!</v>
      </c>
      <c r="H134" s="32" t="e">
        <f>SaisieECV_ECEQ!#REF!</f>
        <v>#REF!</v>
      </c>
      <c r="J134" s="32" t="e">
        <f>LEFT(SaisieECV_ECEQ!#REF!,SEARCH("_",SaisieECV_ECEQ!#REF!)-1)</f>
        <v>#REF!</v>
      </c>
      <c r="K134" s="32" t="e">
        <f>LEFT(SaisieECV_ECEQ!#REF!,SEARCH("_",SaisieECV_ECEQ!#REF!)-1)</f>
        <v>#REF!</v>
      </c>
      <c r="L134" s="32" t="e">
        <f>LEFT(SaisieECV_ECEQ!#REF!,SEARCH("_",SaisieECV_ECEQ!#REF!)-1)</f>
        <v>#REF!</v>
      </c>
      <c r="M134" s="23" t="e">
        <f>SaisieECV_ECEQ!#REF!</f>
        <v>#REF!</v>
      </c>
      <c r="O134" s="23" t="e">
        <f>SaisieECV_ECEQ!#REF!</f>
        <v>#REF!</v>
      </c>
      <c r="P134" s="33" t="e">
        <f>SaisieECV_ECEQ!#REF!</f>
        <v>#REF!</v>
      </c>
    </row>
    <row r="135" spans="1:16">
      <c r="A135" s="31" t="e">
        <f>SaisieECV_ECEQ!#REF!</f>
        <v>#REF!</v>
      </c>
      <c r="B135" s="23" t="e">
        <f>SaisieECV_ECEQ!#REF!</f>
        <v>#REF!</v>
      </c>
      <c r="C135" s="23" t="e">
        <f>SaisieECV_ECEQ!#REF!</f>
        <v>#REF!</v>
      </c>
      <c r="D135" s="23" t="e">
        <f>SaisieECV_ECEQ!#REF!</f>
        <v>#REF!</v>
      </c>
      <c r="E135" s="23" t="e">
        <f>SaisieECV_ECEQ!#REF!</f>
        <v>#REF!</v>
      </c>
      <c r="F135" s="23" t="e">
        <f>LEFT(SaisieECV_ECEQ!#REF!,1)</f>
        <v>#REF!</v>
      </c>
      <c r="G135" s="23" t="e">
        <f>LEFT(SaisieECV_ECEQ!#REF!,1)</f>
        <v>#REF!</v>
      </c>
      <c r="H135" s="32" t="e">
        <f>SaisieECV_ECEQ!#REF!</f>
        <v>#REF!</v>
      </c>
      <c r="J135" s="32" t="e">
        <f>LEFT(SaisieECV_ECEQ!#REF!,SEARCH("_",SaisieECV_ECEQ!#REF!)-1)</f>
        <v>#REF!</v>
      </c>
      <c r="K135" s="32" t="e">
        <f>LEFT(SaisieECV_ECEQ!#REF!,SEARCH("_",SaisieECV_ECEQ!#REF!)-1)</f>
        <v>#REF!</v>
      </c>
      <c r="L135" s="32" t="e">
        <f>LEFT(SaisieECV_ECEQ!#REF!,SEARCH("_",SaisieECV_ECEQ!#REF!)-1)</f>
        <v>#REF!</v>
      </c>
      <c r="M135" s="23" t="e">
        <f>SaisieECV_ECEQ!#REF!</f>
        <v>#REF!</v>
      </c>
      <c r="O135" s="23" t="e">
        <f>SaisieECV_ECEQ!#REF!</f>
        <v>#REF!</v>
      </c>
      <c r="P135" s="33" t="e">
        <f>SaisieECV_ECEQ!#REF!</f>
        <v>#REF!</v>
      </c>
    </row>
    <row r="136" spans="1:16">
      <c r="A136" s="31" t="e">
        <f>SaisieECV_ECEQ!#REF!</f>
        <v>#REF!</v>
      </c>
      <c r="B136" s="23" t="e">
        <f>SaisieECV_ECEQ!#REF!</f>
        <v>#REF!</v>
      </c>
      <c r="C136" s="23" t="e">
        <f>SaisieECV_ECEQ!#REF!</f>
        <v>#REF!</v>
      </c>
      <c r="D136" s="23" t="e">
        <f>SaisieECV_ECEQ!#REF!</f>
        <v>#REF!</v>
      </c>
      <c r="E136" s="23" t="e">
        <f>SaisieECV_ECEQ!#REF!</f>
        <v>#REF!</v>
      </c>
      <c r="F136" s="23" t="e">
        <f>LEFT(SaisieECV_ECEQ!#REF!,1)</f>
        <v>#REF!</v>
      </c>
      <c r="G136" s="23" t="e">
        <f>LEFT(SaisieECV_ECEQ!#REF!,1)</f>
        <v>#REF!</v>
      </c>
      <c r="H136" s="32" t="e">
        <f>SaisieECV_ECEQ!#REF!</f>
        <v>#REF!</v>
      </c>
      <c r="J136" s="32" t="e">
        <f>LEFT(SaisieECV_ECEQ!#REF!,SEARCH("_",SaisieECV_ECEQ!#REF!)-1)</f>
        <v>#REF!</v>
      </c>
      <c r="K136" s="32" t="e">
        <f>LEFT(SaisieECV_ECEQ!#REF!,SEARCH("_",SaisieECV_ECEQ!#REF!)-1)</f>
        <v>#REF!</v>
      </c>
      <c r="L136" s="32" t="e">
        <f>LEFT(SaisieECV_ECEQ!#REF!,SEARCH("_",SaisieECV_ECEQ!#REF!)-1)</f>
        <v>#REF!</v>
      </c>
      <c r="M136" s="23" t="e">
        <f>SaisieECV_ECEQ!#REF!</f>
        <v>#REF!</v>
      </c>
      <c r="O136" s="23" t="e">
        <f>SaisieECV_ECEQ!#REF!</f>
        <v>#REF!</v>
      </c>
      <c r="P136" s="33" t="e">
        <f>SaisieECV_ECEQ!#REF!</f>
        <v>#REF!</v>
      </c>
    </row>
    <row r="137" spans="1:16">
      <c r="A137" s="31" t="e">
        <f>SaisieECV_ECEQ!#REF!</f>
        <v>#REF!</v>
      </c>
      <c r="B137" s="23" t="e">
        <f>SaisieECV_ECEQ!#REF!</f>
        <v>#REF!</v>
      </c>
      <c r="C137" s="23" t="e">
        <f>SaisieECV_ECEQ!#REF!</f>
        <v>#REF!</v>
      </c>
      <c r="D137" s="23" t="e">
        <f>SaisieECV_ECEQ!#REF!</f>
        <v>#REF!</v>
      </c>
      <c r="E137" s="23" t="e">
        <f>SaisieECV_ECEQ!#REF!</f>
        <v>#REF!</v>
      </c>
      <c r="F137" s="23" t="e">
        <f>LEFT(SaisieECV_ECEQ!#REF!,1)</f>
        <v>#REF!</v>
      </c>
      <c r="G137" s="23" t="e">
        <f>LEFT(SaisieECV_ECEQ!#REF!,1)</f>
        <v>#REF!</v>
      </c>
      <c r="H137" s="32" t="e">
        <f>SaisieECV_ECEQ!#REF!</f>
        <v>#REF!</v>
      </c>
      <c r="J137" s="32" t="e">
        <f>LEFT(SaisieECV_ECEQ!#REF!,SEARCH("_",SaisieECV_ECEQ!#REF!)-1)</f>
        <v>#REF!</v>
      </c>
      <c r="K137" s="32" t="e">
        <f>LEFT(SaisieECV_ECEQ!#REF!,SEARCH("_",SaisieECV_ECEQ!#REF!)-1)</f>
        <v>#REF!</v>
      </c>
      <c r="L137" s="32" t="e">
        <f>LEFT(SaisieECV_ECEQ!#REF!,SEARCH("_",SaisieECV_ECEQ!#REF!)-1)</f>
        <v>#REF!</v>
      </c>
      <c r="M137" s="23" t="e">
        <f>SaisieECV_ECEQ!#REF!</f>
        <v>#REF!</v>
      </c>
      <c r="O137" s="23" t="e">
        <f>SaisieECV_ECEQ!#REF!</f>
        <v>#REF!</v>
      </c>
      <c r="P137" s="33" t="e">
        <f>SaisieECV_ECEQ!#REF!</f>
        <v>#REF!</v>
      </c>
    </row>
    <row r="138" spans="1:16">
      <c r="A138" s="31" t="e">
        <f>SaisieECV_ECEQ!#REF!</f>
        <v>#REF!</v>
      </c>
      <c r="B138" s="23" t="e">
        <f>SaisieECV_ECEQ!#REF!</f>
        <v>#REF!</v>
      </c>
      <c r="C138" s="23" t="e">
        <f>SaisieECV_ECEQ!#REF!</f>
        <v>#REF!</v>
      </c>
      <c r="D138" s="23" t="e">
        <f>SaisieECV_ECEQ!#REF!</f>
        <v>#REF!</v>
      </c>
      <c r="E138" s="23" t="e">
        <f>SaisieECV_ECEQ!#REF!</f>
        <v>#REF!</v>
      </c>
      <c r="F138" s="23" t="e">
        <f>LEFT(SaisieECV_ECEQ!#REF!,1)</f>
        <v>#REF!</v>
      </c>
      <c r="G138" s="23" t="e">
        <f>LEFT(SaisieECV_ECEQ!#REF!,1)</f>
        <v>#REF!</v>
      </c>
      <c r="H138" s="32" t="e">
        <f>SaisieECV_ECEQ!#REF!</f>
        <v>#REF!</v>
      </c>
      <c r="J138" s="32" t="e">
        <f>LEFT(SaisieECV_ECEQ!#REF!,SEARCH("_",SaisieECV_ECEQ!#REF!)-1)</f>
        <v>#REF!</v>
      </c>
      <c r="K138" s="32" t="e">
        <f>LEFT(SaisieECV_ECEQ!#REF!,SEARCH("_",SaisieECV_ECEQ!#REF!)-1)</f>
        <v>#REF!</v>
      </c>
      <c r="L138" s="32" t="e">
        <f>LEFT(SaisieECV_ECEQ!#REF!,SEARCH("_",SaisieECV_ECEQ!#REF!)-1)</f>
        <v>#REF!</v>
      </c>
      <c r="M138" s="23" t="e">
        <f>SaisieECV_ECEQ!#REF!</f>
        <v>#REF!</v>
      </c>
      <c r="O138" s="23" t="e">
        <f>SaisieECV_ECEQ!#REF!</f>
        <v>#REF!</v>
      </c>
      <c r="P138" s="33" t="e">
        <f>SaisieECV_ECEQ!#REF!</f>
        <v>#REF!</v>
      </c>
    </row>
    <row r="139" spans="1:16">
      <c r="A139" s="31" t="e">
        <f>SaisieECV_ECEQ!#REF!</f>
        <v>#REF!</v>
      </c>
      <c r="B139" s="23" t="e">
        <f>SaisieECV_ECEQ!#REF!</f>
        <v>#REF!</v>
      </c>
      <c r="C139" s="23" t="e">
        <f>SaisieECV_ECEQ!#REF!</f>
        <v>#REF!</v>
      </c>
      <c r="D139" s="23" t="e">
        <f>SaisieECV_ECEQ!#REF!</f>
        <v>#REF!</v>
      </c>
      <c r="E139" s="23" t="e">
        <f>SaisieECV_ECEQ!#REF!</f>
        <v>#REF!</v>
      </c>
      <c r="F139" s="23" t="e">
        <f>LEFT(SaisieECV_ECEQ!#REF!,1)</f>
        <v>#REF!</v>
      </c>
      <c r="G139" s="23" t="e">
        <f>LEFT(SaisieECV_ECEQ!#REF!,1)</f>
        <v>#REF!</v>
      </c>
      <c r="H139" s="32" t="e">
        <f>SaisieECV_ECEQ!#REF!</f>
        <v>#REF!</v>
      </c>
      <c r="J139" s="32" t="e">
        <f>LEFT(SaisieECV_ECEQ!#REF!,SEARCH("_",SaisieECV_ECEQ!#REF!)-1)</f>
        <v>#REF!</v>
      </c>
      <c r="K139" s="32" t="e">
        <f>LEFT(SaisieECV_ECEQ!#REF!,SEARCH("_",SaisieECV_ECEQ!#REF!)-1)</f>
        <v>#REF!</v>
      </c>
      <c r="L139" s="32" t="e">
        <f>LEFT(SaisieECV_ECEQ!#REF!,SEARCH("_",SaisieECV_ECEQ!#REF!)-1)</f>
        <v>#REF!</v>
      </c>
      <c r="M139" s="23" t="e">
        <f>SaisieECV_ECEQ!#REF!</f>
        <v>#REF!</v>
      </c>
      <c r="O139" s="23" t="e">
        <f>SaisieECV_ECEQ!#REF!</f>
        <v>#REF!</v>
      </c>
      <c r="P139" s="33" t="e">
        <f>SaisieECV_ECEQ!#REF!</f>
        <v>#REF!</v>
      </c>
    </row>
    <row r="140" spans="1:16">
      <c r="A140" s="31" t="e">
        <f>SaisieECV_ECEQ!#REF!</f>
        <v>#REF!</v>
      </c>
      <c r="B140" s="23" t="e">
        <f>SaisieECV_ECEQ!#REF!</f>
        <v>#REF!</v>
      </c>
      <c r="C140" s="23" t="e">
        <f>SaisieECV_ECEQ!#REF!</f>
        <v>#REF!</v>
      </c>
      <c r="D140" s="23" t="e">
        <f>SaisieECV_ECEQ!#REF!</f>
        <v>#REF!</v>
      </c>
      <c r="E140" s="23" t="e">
        <f>SaisieECV_ECEQ!#REF!</f>
        <v>#REF!</v>
      </c>
      <c r="F140" s="23" t="e">
        <f>LEFT(SaisieECV_ECEQ!#REF!,1)</f>
        <v>#REF!</v>
      </c>
      <c r="G140" s="23" t="e">
        <f>LEFT(SaisieECV_ECEQ!#REF!,1)</f>
        <v>#REF!</v>
      </c>
      <c r="H140" s="32" t="e">
        <f>SaisieECV_ECEQ!#REF!</f>
        <v>#REF!</v>
      </c>
      <c r="J140" s="32" t="e">
        <f>LEFT(SaisieECV_ECEQ!#REF!,SEARCH("_",SaisieECV_ECEQ!#REF!)-1)</f>
        <v>#REF!</v>
      </c>
      <c r="K140" s="32" t="e">
        <f>LEFT(SaisieECV_ECEQ!#REF!,SEARCH("_",SaisieECV_ECEQ!#REF!)-1)</f>
        <v>#REF!</v>
      </c>
      <c r="L140" s="32" t="e">
        <f>LEFT(SaisieECV_ECEQ!#REF!,SEARCH("_",SaisieECV_ECEQ!#REF!)-1)</f>
        <v>#REF!</v>
      </c>
      <c r="M140" s="23" t="e">
        <f>SaisieECV_ECEQ!#REF!</f>
        <v>#REF!</v>
      </c>
      <c r="O140" s="23" t="e">
        <f>SaisieECV_ECEQ!#REF!</f>
        <v>#REF!</v>
      </c>
      <c r="P140" s="33" t="e">
        <f>SaisieECV_ECEQ!#REF!</f>
        <v>#REF!</v>
      </c>
    </row>
    <row r="141" spans="1:16">
      <c r="A141" s="31" t="e">
        <f>SaisieECV_ECEQ!#REF!</f>
        <v>#REF!</v>
      </c>
      <c r="B141" s="23" t="e">
        <f>SaisieECV_ECEQ!#REF!</f>
        <v>#REF!</v>
      </c>
      <c r="C141" s="23" t="e">
        <f>SaisieECV_ECEQ!#REF!</f>
        <v>#REF!</v>
      </c>
      <c r="D141" s="23" t="e">
        <f>SaisieECV_ECEQ!#REF!</f>
        <v>#REF!</v>
      </c>
      <c r="E141" s="23" t="e">
        <f>SaisieECV_ECEQ!#REF!</f>
        <v>#REF!</v>
      </c>
      <c r="F141" s="23" t="e">
        <f>LEFT(SaisieECV_ECEQ!#REF!,1)</f>
        <v>#REF!</v>
      </c>
      <c r="G141" s="23" t="e">
        <f>LEFT(SaisieECV_ECEQ!#REF!,1)</f>
        <v>#REF!</v>
      </c>
      <c r="H141" s="32" t="e">
        <f>SaisieECV_ECEQ!#REF!</f>
        <v>#REF!</v>
      </c>
      <c r="J141" s="32" t="e">
        <f>LEFT(SaisieECV_ECEQ!#REF!,SEARCH("_",SaisieECV_ECEQ!#REF!)-1)</f>
        <v>#REF!</v>
      </c>
      <c r="K141" s="32" t="e">
        <f>LEFT(SaisieECV_ECEQ!#REF!,SEARCH("_",SaisieECV_ECEQ!#REF!)-1)</f>
        <v>#REF!</v>
      </c>
      <c r="L141" s="32" t="e">
        <f>LEFT(SaisieECV_ECEQ!#REF!,SEARCH("_",SaisieECV_ECEQ!#REF!)-1)</f>
        <v>#REF!</v>
      </c>
      <c r="M141" s="23" t="e">
        <f>SaisieECV_ECEQ!#REF!</f>
        <v>#REF!</v>
      </c>
      <c r="O141" s="23" t="e">
        <f>SaisieECV_ECEQ!#REF!</f>
        <v>#REF!</v>
      </c>
      <c r="P141" s="33" t="e">
        <f>SaisieECV_ECEQ!#REF!</f>
        <v>#REF!</v>
      </c>
    </row>
    <row r="142" spans="1:16">
      <c r="A142" s="31" t="e">
        <f>SaisieECV_ECEQ!#REF!</f>
        <v>#REF!</v>
      </c>
      <c r="B142" s="23" t="e">
        <f>SaisieECV_ECEQ!#REF!</f>
        <v>#REF!</v>
      </c>
      <c r="C142" s="23" t="e">
        <f>SaisieECV_ECEQ!#REF!</f>
        <v>#REF!</v>
      </c>
      <c r="D142" s="23" t="e">
        <f>SaisieECV_ECEQ!#REF!</f>
        <v>#REF!</v>
      </c>
      <c r="E142" s="23" t="e">
        <f>SaisieECV_ECEQ!#REF!</f>
        <v>#REF!</v>
      </c>
      <c r="F142" s="23" t="e">
        <f>LEFT(SaisieECV_ECEQ!#REF!,1)</f>
        <v>#REF!</v>
      </c>
      <c r="G142" s="23" t="e">
        <f>LEFT(SaisieECV_ECEQ!#REF!,1)</f>
        <v>#REF!</v>
      </c>
      <c r="H142" s="32" t="e">
        <f>SaisieECV_ECEQ!#REF!</f>
        <v>#REF!</v>
      </c>
      <c r="J142" s="32" t="e">
        <f>LEFT(SaisieECV_ECEQ!#REF!,SEARCH("_",SaisieECV_ECEQ!#REF!)-1)</f>
        <v>#REF!</v>
      </c>
      <c r="K142" s="32" t="e">
        <f>LEFT(SaisieECV_ECEQ!#REF!,SEARCH("_",SaisieECV_ECEQ!#REF!)-1)</f>
        <v>#REF!</v>
      </c>
      <c r="L142" s="32" t="e">
        <f>LEFT(SaisieECV_ECEQ!#REF!,SEARCH("_",SaisieECV_ECEQ!#REF!)-1)</f>
        <v>#REF!</v>
      </c>
      <c r="M142" s="23" t="e">
        <f>SaisieECV_ECEQ!#REF!</f>
        <v>#REF!</v>
      </c>
      <c r="O142" s="23" t="e">
        <f>SaisieECV_ECEQ!#REF!</f>
        <v>#REF!</v>
      </c>
      <c r="P142" s="33" t="e">
        <f>SaisieECV_ECEQ!#REF!</f>
        <v>#REF!</v>
      </c>
    </row>
    <row r="143" spans="1:16">
      <c r="A143" s="31" t="e">
        <f>SaisieECV_ECEQ!#REF!</f>
        <v>#REF!</v>
      </c>
      <c r="B143" s="23" t="e">
        <f>SaisieECV_ECEQ!#REF!</f>
        <v>#REF!</v>
      </c>
      <c r="C143" s="23" t="e">
        <f>SaisieECV_ECEQ!#REF!</f>
        <v>#REF!</v>
      </c>
      <c r="D143" s="23" t="e">
        <f>SaisieECV_ECEQ!#REF!</f>
        <v>#REF!</v>
      </c>
      <c r="E143" s="23" t="e">
        <f>SaisieECV_ECEQ!#REF!</f>
        <v>#REF!</v>
      </c>
      <c r="F143" s="23" t="e">
        <f>LEFT(SaisieECV_ECEQ!#REF!,1)</f>
        <v>#REF!</v>
      </c>
      <c r="G143" s="23" t="e">
        <f>LEFT(SaisieECV_ECEQ!#REF!,1)</f>
        <v>#REF!</v>
      </c>
      <c r="H143" s="32" t="e">
        <f>SaisieECV_ECEQ!#REF!</f>
        <v>#REF!</v>
      </c>
      <c r="J143" s="32" t="e">
        <f>LEFT(SaisieECV_ECEQ!#REF!,SEARCH("_",SaisieECV_ECEQ!#REF!)-1)</f>
        <v>#REF!</v>
      </c>
      <c r="K143" s="32" t="e">
        <f>LEFT(SaisieECV_ECEQ!#REF!,SEARCH("_",SaisieECV_ECEQ!#REF!)-1)</f>
        <v>#REF!</v>
      </c>
      <c r="L143" s="32" t="e">
        <f>LEFT(SaisieECV_ECEQ!#REF!,SEARCH("_",SaisieECV_ECEQ!#REF!)-1)</f>
        <v>#REF!</v>
      </c>
      <c r="M143" s="23" t="e">
        <f>SaisieECV_ECEQ!#REF!</f>
        <v>#REF!</v>
      </c>
      <c r="O143" s="23" t="e">
        <f>SaisieECV_ECEQ!#REF!</f>
        <v>#REF!</v>
      </c>
      <c r="P143" s="33" t="e">
        <f>SaisieECV_ECEQ!#REF!</f>
        <v>#REF!</v>
      </c>
    </row>
    <row r="144" spans="1:16">
      <c r="A144" s="31" t="e">
        <f>SaisieECV_ECEQ!#REF!</f>
        <v>#REF!</v>
      </c>
      <c r="B144" s="23" t="e">
        <f>SaisieECV_ECEQ!#REF!</f>
        <v>#REF!</v>
      </c>
      <c r="C144" s="23" t="e">
        <f>SaisieECV_ECEQ!#REF!</f>
        <v>#REF!</v>
      </c>
      <c r="D144" s="23" t="e">
        <f>SaisieECV_ECEQ!#REF!</f>
        <v>#REF!</v>
      </c>
      <c r="E144" s="23" t="e">
        <f>SaisieECV_ECEQ!#REF!</f>
        <v>#REF!</v>
      </c>
      <c r="F144" s="23" t="e">
        <f>LEFT(SaisieECV_ECEQ!#REF!,1)</f>
        <v>#REF!</v>
      </c>
      <c r="G144" s="23" t="e">
        <f>LEFT(SaisieECV_ECEQ!#REF!,1)</f>
        <v>#REF!</v>
      </c>
      <c r="H144" s="32" t="e">
        <f>SaisieECV_ECEQ!#REF!</f>
        <v>#REF!</v>
      </c>
      <c r="J144" s="32" t="e">
        <f>LEFT(SaisieECV_ECEQ!#REF!,SEARCH("_",SaisieECV_ECEQ!#REF!)-1)</f>
        <v>#REF!</v>
      </c>
      <c r="K144" s="32" t="e">
        <f>LEFT(SaisieECV_ECEQ!#REF!,SEARCH("_",SaisieECV_ECEQ!#REF!)-1)</f>
        <v>#REF!</v>
      </c>
      <c r="L144" s="32" t="e">
        <f>LEFT(SaisieECV_ECEQ!#REF!,SEARCH("_",SaisieECV_ECEQ!#REF!)-1)</f>
        <v>#REF!</v>
      </c>
      <c r="M144" s="23" t="e">
        <f>SaisieECV_ECEQ!#REF!</f>
        <v>#REF!</v>
      </c>
      <c r="O144" s="23" t="e">
        <f>SaisieECV_ECEQ!#REF!</f>
        <v>#REF!</v>
      </c>
      <c r="P144" s="33" t="e">
        <f>SaisieECV_ECEQ!#REF!</f>
        <v>#REF!</v>
      </c>
    </row>
    <row r="145" spans="1:16">
      <c r="A145" s="31" t="e">
        <f>SaisieECV_ECEQ!#REF!</f>
        <v>#REF!</v>
      </c>
      <c r="B145" s="23" t="e">
        <f>SaisieECV_ECEQ!#REF!</f>
        <v>#REF!</v>
      </c>
      <c r="C145" s="23" t="e">
        <f>SaisieECV_ECEQ!#REF!</f>
        <v>#REF!</v>
      </c>
      <c r="D145" s="23" t="e">
        <f>SaisieECV_ECEQ!#REF!</f>
        <v>#REF!</v>
      </c>
      <c r="E145" s="23" t="e">
        <f>SaisieECV_ECEQ!#REF!</f>
        <v>#REF!</v>
      </c>
      <c r="F145" s="23" t="e">
        <f>LEFT(SaisieECV_ECEQ!#REF!,1)</f>
        <v>#REF!</v>
      </c>
      <c r="G145" s="23" t="e">
        <f>LEFT(SaisieECV_ECEQ!#REF!,1)</f>
        <v>#REF!</v>
      </c>
      <c r="H145" s="32" t="e">
        <f>SaisieECV_ECEQ!#REF!</f>
        <v>#REF!</v>
      </c>
      <c r="J145" s="32" t="e">
        <f>LEFT(SaisieECV_ECEQ!#REF!,SEARCH("_",SaisieECV_ECEQ!#REF!)-1)</f>
        <v>#REF!</v>
      </c>
      <c r="K145" s="32" t="e">
        <f>LEFT(SaisieECV_ECEQ!#REF!,SEARCH("_",SaisieECV_ECEQ!#REF!)-1)</f>
        <v>#REF!</v>
      </c>
      <c r="L145" s="32" t="e">
        <f>LEFT(SaisieECV_ECEQ!#REF!,SEARCH("_",SaisieECV_ECEQ!#REF!)-1)</f>
        <v>#REF!</v>
      </c>
      <c r="M145" s="23" t="e">
        <f>SaisieECV_ECEQ!#REF!</f>
        <v>#REF!</v>
      </c>
      <c r="O145" s="23" t="e">
        <f>SaisieECV_ECEQ!#REF!</f>
        <v>#REF!</v>
      </c>
      <c r="P145" s="33" t="e">
        <f>SaisieECV_ECEQ!#REF!</f>
        <v>#REF!</v>
      </c>
    </row>
    <row r="146" spans="1:16">
      <c r="A146" s="31" t="e">
        <f>SaisieECV_ECEQ!#REF!</f>
        <v>#REF!</v>
      </c>
      <c r="B146" s="23" t="e">
        <f>SaisieECV_ECEQ!#REF!</f>
        <v>#REF!</v>
      </c>
      <c r="C146" s="23" t="e">
        <f>SaisieECV_ECEQ!#REF!</f>
        <v>#REF!</v>
      </c>
      <c r="D146" s="23" t="e">
        <f>SaisieECV_ECEQ!#REF!</f>
        <v>#REF!</v>
      </c>
      <c r="E146" s="23" t="e">
        <f>SaisieECV_ECEQ!#REF!</f>
        <v>#REF!</v>
      </c>
      <c r="F146" s="23" t="e">
        <f>LEFT(SaisieECV_ECEQ!#REF!,1)</f>
        <v>#REF!</v>
      </c>
      <c r="G146" s="23" t="e">
        <f>LEFT(SaisieECV_ECEQ!#REF!,1)</f>
        <v>#REF!</v>
      </c>
      <c r="H146" s="32" t="e">
        <f>SaisieECV_ECEQ!#REF!</f>
        <v>#REF!</v>
      </c>
      <c r="J146" s="32" t="e">
        <f>LEFT(SaisieECV_ECEQ!#REF!,SEARCH("_",SaisieECV_ECEQ!#REF!)-1)</f>
        <v>#REF!</v>
      </c>
      <c r="K146" s="32" t="e">
        <f>LEFT(SaisieECV_ECEQ!#REF!,SEARCH("_",SaisieECV_ECEQ!#REF!)-1)</f>
        <v>#REF!</v>
      </c>
      <c r="L146" s="32" t="e">
        <f>LEFT(SaisieECV_ECEQ!#REF!,SEARCH("_",SaisieECV_ECEQ!#REF!)-1)</f>
        <v>#REF!</v>
      </c>
      <c r="M146" s="23" t="e">
        <f>SaisieECV_ECEQ!#REF!</f>
        <v>#REF!</v>
      </c>
      <c r="O146" s="23" t="e">
        <f>SaisieECV_ECEQ!#REF!</f>
        <v>#REF!</v>
      </c>
      <c r="P146" s="33" t="e">
        <f>SaisieECV_ECEQ!#REF!</f>
        <v>#REF!</v>
      </c>
    </row>
    <row r="147" spans="1:16">
      <c r="A147" s="31" t="e">
        <f>SaisieECV_ECEQ!#REF!</f>
        <v>#REF!</v>
      </c>
      <c r="B147" s="23" t="e">
        <f>SaisieECV_ECEQ!#REF!</f>
        <v>#REF!</v>
      </c>
      <c r="C147" s="23" t="e">
        <f>SaisieECV_ECEQ!#REF!</f>
        <v>#REF!</v>
      </c>
      <c r="D147" s="23" t="e">
        <f>SaisieECV_ECEQ!#REF!</f>
        <v>#REF!</v>
      </c>
      <c r="E147" s="23" t="e">
        <f>SaisieECV_ECEQ!#REF!</f>
        <v>#REF!</v>
      </c>
      <c r="F147" s="23" t="e">
        <f>LEFT(SaisieECV_ECEQ!#REF!,1)</f>
        <v>#REF!</v>
      </c>
      <c r="G147" s="23" t="e">
        <f>LEFT(SaisieECV_ECEQ!#REF!,1)</f>
        <v>#REF!</v>
      </c>
      <c r="H147" s="32" t="e">
        <f>SaisieECV_ECEQ!#REF!</f>
        <v>#REF!</v>
      </c>
      <c r="J147" s="32" t="e">
        <f>LEFT(SaisieECV_ECEQ!#REF!,SEARCH("_",SaisieECV_ECEQ!#REF!)-1)</f>
        <v>#REF!</v>
      </c>
      <c r="K147" s="32" t="e">
        <f>LEFT(SaisieECV_ECEQ!#REF!,SEARCH("_",SaisieECV_ECEQ!#REF!)-1)</f>
        <v>#REF!</v>
      </c>
      <c r="L147" s="32" t="e">
        <f>LEFT(SaisieECV_ECEQ!#REF!,SEARCH("_",SaisieECV_ECEQ!#REF!)-1)</f>
        <v>#REF!</v>
      </c>
      <c r="M147" s="23" t="e">
        <f>SaisieECV_ECEQ!#REF!</f>
        <v>#REF!</v>
      </c>
      <c r="O147" s="23" t="e">
        <f>SaisieECV_ECEQ!#REF!</f>
        <v>#REF!</v>
      </c>
      <c r="P147" s="33" t="e">
        <f>SaisieECV_ECEQ!#REF!</f>
        <v>#REF!</v>
      </c>
    </row>
    <row r="148" spans="1:16">
      <c r="A148" s="31" t="e">
        <f>SaisieECV_ECEQ!#REF!</f>
        <v>#REF!</v>
      </c>
      <c r="B148" s="23" t="e">
        <f>SaisieECV_ECEQ!#REF!</f>
        <v>#REF!</v>
      </c>
      <c r="C148" s="23" t="e">
        <f>SaisieECV_ECEQ!#REF!</f>
        <v>#REF!</v>
      </c>
      <c r="D148" s="23" t="e">
        <f>SaisieECV_ECEQ!#REF!</f>
        <v>#REF!</v>
      </c>
      <c r="E148" s="23" t="e">
        <f>SaisieECV_ECEQ!#REF!</f>
        <v>#REF!</v>
      </c>
      <c r="F148" s="23" t="e">
        <f>LEFT(SaisieECV_ECEQ!#REF!,1)</f>
        <v>#REF!</v>
      </c>
      <c r="G148" s="23" t="e">
        <f>LEFT(SaisieECV_ECEQ!#REF!,1)</f>
        <v>#REF!</v>
      </c>
      <c r="H148" s="32" t="e">
        <f>SaisieECV_ECEQ!#REF!</f>
        <v>#REF!</v>
      </c>
      <c r="J148" s="32" t="e">
        <f>LEFT(SaisieECV_ECEQ!#REF!,SEARCH("_",SaisieECV_ECEQ!#REF!)-1)</f>
        <v>#REF!</v>
      </c>
      <c r="K148" s="32" t="e">
        <f>LEFT(SaisieECV_ECEQ!#REF!,SEARCH("_",SaisieECV_ECEQ!#REF!)-1)</f>
        <v>#REF!</v>
      </c>
      <c r="L148" s="32" t="e">
        <f>LEFT(SaisieECV_ECEQ!#REF!,SEARCH("_",SaisieECV_ECEQ!#REF!)-1)</f>
        <v>#REF!</v>
      </c>
      <c r="M148" s="23" t="e">
        <f>SaisieECV_ECEQ!#REF!</f>
        <v>#REF!</v>
      </c>
      <c r="O148" s="23" t="e">
        <f>SaisieECV_ECEQ!#REF!</f>
        <v>#REF!</v>
      </c>
      <c r="P148" s="33" t="e">
        <f>SaisieECV_ECEQ!#REF!</f>
        <v>#REF!</v>
      </c>
    </row>
    <row r="149" spans="1:16">
      <c r="A149" s="31" t="e">
        <f>SaisieECV_ECEQ!#REF!</f>
        <v>#REF!</v>
      </c>
      <c r="B149" s="23" t="e">
        <f>SaisieECV_ECEQ!#REF!</f>
        <v>#REF!</v>
      </c>
      <c r="C149" s="23" t="e">
        <f>SaisieECV_ECEQ!#REF!</f>
        <v>#REF!</v>
      </c>
      <c r="D149" s="23" t="e">
        <f>SaisieECV_ECEQ!#REF!</f>
        <v>#REF!</v>
      </c>
      <c r="E149" s="23" t="e">
        <f>SaisieECV_ECEQ!#REF!</f>
        <v>#REF!</v>
      </c>
      <c r="F149" s="23" t="e">
        <f>LEFT(SaisieECV_ECEQ!#REF!,1)</f>
        <v>#REF!</v>
      </c>
      <c r="G149" s="23" t="e">
        <f>LEFT(SaisieECV_ECEQ!#REF!,1)</f>
        <v>#REF!</v>
      </c>
      <c r="H149" s="32" t="e">
        <f>SaisieECV_ECEQ!#REF!</f>
        <v>#REF!</v>
      </c>
      <c r="J149" s="32" t="e">
        <f>LEFT(SaisieECV_ECEQ!#REF!,SEARCH("_",SaisieECV_ECEQ!#REF!)-1)</f>
        <v>#REF!</v>
      </c>
      <c r="K149" s="32" t="e">
        <f>LEFT(SaisieECV_ECEQ!#REF!,SEARCH("_",SaisieECV_ECEQ!#REF!)-1)</f>
        <v>#REF!</v>
      </c>
      <c r="L149" s="32" t="e">
        <f>LEFT(SaisieECV_ECEQ!#REF!,SEARCH("_",SaisieECV_ECEQ!#REF!)-1)</f>
        <v>#REF!</v>
      </c>
      <c r="M149" s="23" t="e">
        <f>SaisieECV_ECEQ!#REF!</f>
        <v>#REF!</v>
      </c>
      <c r="O149" s="23" t="e">
        <f>SaisieECV_ECEQ!#REF!</f>
        <v>#REF!</v>
      </c>
      <c r="P149" s="33" t="e">
        <f>SaisieECV_ECEQ!#REF!</f>
        <v>#REF!</v>
      </c>
    </row>
    <row r="150" spans="1:16">
      <c r="A150" s="31" t="e">
        <f>SaisieECV_ECEQ!#REF!</f>
        <v>#REF!</v>
      </c>
      <c r="B150" s="23" t="e">
        <f>SaisieECV_ECEQ!#REF!</f>
        <v>#REF!</v>
      </c>
      <c r="C150" s="23" t="e">
        <f>SaisieECV_ECEQ!#REF!</f>
        <v>#REF!</v>
      </c>
      <c r="D150" s="23" t="e">
        <f>SaisieECV_ECEQ!#REF!</f>
        <v>#REF!</v>
      </c>
      <c r="E150" s="23" t="e">
        <f>SaisieECV_ECEQ!#REF!</f>
        <v>#REF!</v>
      </c>
      <c r="F150" s="23" t="e">
        <f>LEFT(SaisieECV_ECEQ!#REF!,1)</f>
        <v>#REF!</v>
      </c>
      <c r="G150" s="23" t="e">
        <f>LEFT(SaisieECV_ECEQ!#REF!,1)</f>
        <v>#REF!</v>
      </c>
      <c r="H150" s="32" t="e">
        <f>SaisieECV_ECEQ!#REF!</f>
        <v>#REF!</v>
      </c>
      <c r="J150" s="32" t="e">
        <f>LEFT(SaisieECV_ECEQ!#REF!,SEARCH("_",SaisieECV_ECEQ!#REF!)-1)</f>
        <v>#REF!</v>
      </c>
      <c r="K150" s="32" t="e">
        <f>LEFT(SaisieECV_ECEQ!#REF!,SEARCH("_",SaisieECV_ECEQ!#REF!)-1)</f>
        <v>#REF!</v>
      </c>
      <c r="L150" s="32" t="e">
        <f>LEFT(SaisieECV_ECEQ!#REF!,SEARCH("_",SaisieECV_ECEQ!#REF!)-1)</f>
        <v>#REF!</v>
      </c>
      <c r="M150" s="23" t="e">
        <f>SaisieECV_ECEQ!#REF!</f>
        <v>#REF!</v>
      </c>
      <c r="O150" s="23" t="e">
        <f>SaisieECV_ECEQ!#REF!</f>
        <v>#REF!</v>
      </c>
      <c r="P150" s="33" t="e">
        <f>SaisieECV_ECEQ!#REF!</f>
        <v>#REF!</v>
      </c>
    </row>
    <row r="151" spans="1:16">
      <c r="A151" s="31" t="e">
        <f>SaisieECV_ECEQ!#REF!</f>
        <v>#REF!</v>
      </c>
      <c r="B151" s="23" t="e">
        <f>SaisieECV_ECEQ!#REF!</f>
        <v>#REF!</v>
      </c>
      <c r="C151" s="23" t="e">
        <f>SaisieECV_ECEQ!#REF!</f>
        <v>#REF!</v>
      </c>
      <c r="D151" s="23" t="e">
        <f>SaisieECV_ECEQ!#REF!</f>
        <v>#REF!</v>
      </c>
      <c r="E151" s="23" t="e">
        <f>SaisieECV_ECEQ!#REF!</f>
        <v>#REF!</v>
      </c>
      <c r="F151" s="23" t="e">
        <f>LEFT(SaisieECV_ECEQ!#REF!,1)</f>
        <v>#REF!</v>
      </c>
      <c r="G151" s="23" t="e">
        <f>LEFT(SaisieECV_ECEQ!#REF!,1)</f>
        <v>#REF!</v>
      </c>
      <c r="H151" s="32" t="e">
        <f>SaisieECV_ECEQ!#REF!</f>
        <v>#REF!</v>
      </c>
      <c r="J151" s="32" t="e">
        <f>LEFT(SaisieECV_ECEQ!#REF!,SEARCH("_",SaisieECV_ECEQ!#REF!)-1)</f>
        <v>#REF!</v>
      </c>
      <c r="K151" s="32" t="e">
        <f>LEFT(SaisieECV_ECEQ!#REF!,SEARCH("_",SaisieECV_ECEQ!#REF!)-1)</f>
        <v>#REF!</v>
      </c>
      <c r="L151" s="32" t="e">
        <f>LEFT(SaisieECV_ECEQ!#REF!,SEARCH("_",SaisieECV_ECEQ!#REF!)-1)</f>
        <v>#REF!</v>
      </c>
      <c r="M151" s="23" t="e">
        <f>SaisieECV_ECEQ!#REF!</f>
        <v>#REF!</v>
      </c>
      <c r="O151" s="23" t="e">
        <f>SaisieECV_ECEQ!#REF!</f>
        <v>#REF!</v>
      </c>
      <c r="P151" s="33" t="e">
        <f>SaisieECV_ECEQ!#REF!</f>
        <v>#REF!</v>
      </c>
    </row>
    <row r="152" spans="1:16">
      <c r="A152" s="31" t="e">
        <f>SaisieECV_ECEQ!#REF!</f>
        <v>#REF!</v>
      </c>
      <c r="B152" s="23" t="e">
        <f>SaisieECV_ECEQ!#REF!</f>
        <v>#REF!</v>
      </c>
      <c r="C152" s="23" t="e">
        <f>SaisieECV_ECEQ!#REF!</f>
        <v>#REF!</v>
      </c>
      <c r="D152" s="23" t="e">
        <f>SaisieECV_ECEQ!#REF!</f>
        <v>#REF!</v>
      </c>
      <c r="E152" s="23" t="e">
        <f>SaisieECV_ECEQ!#REF!</f>
        <v>#REF!</v>
      </c>
      <c r="F152" s="23" t="e">
        <f>LEFT(SaisieECV_ECEQ!#REF!,1)</f>
        <v>#REF!</v>
      </c>
      <c r="G152" s="23" t="e">
        <f>LEFT(SaisieECV_ECEQ!#REF!,1)</f>
        <v>#REF!</v>
      </c>
      <c r="H152" s="32" t="e">
        <f>SaisieECV_ECEQ!#REF!</f>
        <v>#REF!</v>
      </c>
      <c r="J152" s="32" t="e">
        <f>LEFT(SaisieECV_ECEQ!#REF!,SEARCH("_",SaisieECV_ECEQ!#REF!)-1)</f>
        <v>#REF!</v>
      </c>
      <c r="K152" s="32" t="e">
        <f>LEFT(SaisieECV_ECEQ!#REF!,SEARCH("_",SaisieECV_ECEQ!#REF!)-1)</f>
        <v>#REF!</v>
      </c>
      <c r="L152" s="32" t="e">
        <f>LEFT(SaisieECV_ECEQ!#REF!,SEARCH("_",SaisieECV_ECEQ!#REF!)-1)</f>
        <v>#REF!</v>
      </c>
      <c r="M152" s="23" t="e">
        <f>SaisieECV_ECEQ!#REF!</f>
        <v>#REF!</v>
      </c>
      <c r="O152" s="23" t="e">
        <f>SaisieECV_ECEQ!#REF!</f>
        <v>#REF!</v>
      </c>
      <c r="P152" s="33" t="e">
        <f>SaisieECV_ECEQ!#REF!</f>
        <v>#REF!</v>
      </c>
    </row>
    <row r="153" spans="1:16">
      <c r="A153" s="31" t="e">
        <f>SaisieECV_ECEQ!#REF!</f>
        <v>#REF!</v>
      </c>
      <c r="B153" s="23" t="e">
        <f>SaisieECV_ECEQ!#REF!</f>
        <v>#REF!</v>
      </c>
      <c r="C153" s="23" t="e">
        <f>SaisieECV_ECEQ!#REF!</f>
        <v>#REF!</v>
      </c>
      <c r="D153" s="23" t="e">
        <f>SaisieECV_ECEQ!#REF!</f>
        <v>#REF!</v>
      </c>
      <c r="E153" s="23" t="e">
        <f>SaisieECV_ECEQ!#REF!</f>
        <v>#REF!</v>
      </c>
      <c r="F153" s="23" t="e">
        <f>LEFT(SaisieECV_ECEQ!#REF!,1)</f>
        <v>#REF!</v>
      </c>
      <c r="G153" s="23" t="e">
        <f>LEFT(SaisieECV_ECEQ!#REF!,1)</f>
        <v>#REF!</v>
      </c>
      <c r="H153" s="32" t="e">
        <f>SaisieECV_ECEQ!#REF!</f>
        <v>#REF!</v>
      </c>
      <c r="J153" s="32" t="e">
        <f>LEFT(SaisieECV_ECEQ!#REF!,SEARCH("_",SaisieECV_ECEQ!#REF!)-1)</f>
        <v>#REF!</v>
      </c>
      <c r="K153" s="32" t="e">
        <f>LEFT(SaisieECV_ECEQ!#REF!,SEARCH("_",SaisieECV_ECEQ!#REF!)-1)</f>
        <v>#REF!</v>
      </c>
      <c r="L153" s="32" t="e">
        <f>LEFT(SaisieECV_ECEQ!#REF!,SEARCH("_",SaisieECV_ECEQ!#REF!)-1)</f>
        <v>#REF!</v>
      </c>
      <c r="M153" s="23" t="e">
        <f>SaisieECV_ECEQ!#REF!</f>
        <v>#REF!</v>
      </c>
      <c r="O153" s="23" t="e">
        <f>SaisieECV_ECEQ!#REF!</f>
        <v>#REF!</v>
      </c>
      <c r="P153" s="33" t="e">
        <f>SaisieECV_ECEQ!#REF!</f>
        <v>#REF!</v>
      </c>
    </row>
    <row r="154" spans="1:16">
      <c r="A154" s="31" t="e">
        <f>SaisieECV_ECEQ!#REF!</f>
        <v>#REF!</v>
      </c>
      <c r="B154" s="23" t="e">
        <f>SaisieECV_ECEQ!#REF!</f>
        <v>#REF!</v>
      </c>
      <c r="C154" s="23" t="e">
        <f>SaisieECV_ECEQ!#REF!</f>
        <v>#REF!</v>
      </c>
      <c r="D154" s="23" t="e">
        <f>SaisieECV_ECEQ!#REF!</f>
        <v>#REF!</v>
      </c>
      <c r="E154" s="23" t="e">
        <f>SaisieECV_ECEQ!#REF!</f>
        <v>#REF!</v>
      </c>
      <c r="F154" s="23" t="e">
        <f>LEFT(SaisieECV_ECEQ!#REF!,1)</f>
        <v>#REF!</v>
      </c>
      <c r="G154" s="23" t="e">
        <f>LEFT(SaisieECV_ECEQ!#REF!,1)</f>
        <v>#REF!</v>
      </c>
      <c r="H154" s="32" t="e">
        <f>SaisieECV_ECEQ!#REF!</f>
        <v>#REF!</v>
      </c>
      <c r="J154" s="32" t="e">
        <f>LEFT(SaisieECV_ECEQ!#REF!,SEARCH("_",SaisieECV_ECEQ!#REF!)-1)</f>
        <v>#REF!</v>
      </c>
      <c r="K154" s="32" t="e">
        <f>LEFT(SaisieECV_ECEQ!#REF!,SEARCH("_",SaisieECV_ECEQ!#REF!)-1)</f>
        <v>#REF!</v>
      </c>
      <c r="L154" s="32" t="e">
        <f>LEFT(SaisieECV_ECEQ!#REF!,SEARCH("_",SaisieECV_ECEQ!#REF!)-1)</f>
        <v>#REF!</v>
      </c>
      <c r="M154" s="23" t="e">
        <f>SaisieECV_ECEQ!#REF!</f>
        <v>#REF!</v>
      </c>
      <c r="O154" s="23" t="e">
        <f>SaisieECV_ECEQ!#REF!</f>
        <v>#REF!</v>
      </c>
      <c r="P154" s="33" t="e">
        <f>SaisieECV_ECEQ!#REF!</f>
        <v>#REF!</v>
      </c>
    </row>
    <row r="155" spans="1:16">
      <c r="A155" s="31" t="e">
        <f>SaisieECV_ECEQ!#REF!</f>
        <v>#REF!</v>
      </c>
      <c r="B155" s="23" t="e">
        <f>SaisieECV_ECEQ!#REF!</f>
        <v>#REF!</v>
      </c>
      <c r="C155" s="23" t="e">
        <f>SaisieECV_ECEQ!#REF!</f>
        <v>#REF!</v>
      </c>
      <c r="D155" s="23" t="e">
        <f>SaisieECV_ECEQ!#REF!</f>
        <v>#REF!</v>
      </c>
      <c r="E155" s="23" t="e">
        <f>SaisieECV_ECEQ!#REF!</f>
        <v>#REF!</v>
      </c>
      <c r="F155" s="23" t="e">
        <f>LEFT(SaisieECV_ECEQ!#REF!,1)</f>
        <v>#REF!</v>
      </c>
      <c r="G155" s="23" t="e">
        <f>LEFT(SaisieECV_ECEQ!#REF!,1)</f>
        <v>#REF!</v>
      </c>
      <c r="H155" s="32" t="e">
        <f>SaisieECV_ECEQ!#REF!</f>
        <v>#REF!</v>
      </c>
      <c r="J155" s="32" t="e">
        <f>LEFT(SaisieECV_ECEQ!#REF!,SEARCH("_",SaisieECV_ECEQ!#REF!)-1)</f>
        <v>#REF!</v>
      </c>
      <c r="K155" s="32" t="e">
        <f>LEFT(SaisieECV_ECEQ!#REF!,SEARCH("_",SaisieECV_ECEQ!#REF!)-1)</f>
        <v>#REF!</v>
      </c>
      <c r="L155" s="32" t="e">
        <f>LEFT(SaisieECV_ECEQ!#REF!,SEARCH("_",SaisieECV_ECEQ!#REF!)-1)</f>
        <v>#REF!</v>
      </c>
      <c r="M155" s="23" t="e">
        <f>SaisieECV_ECEQ!#REF!</f>
        <v>#REF!</v>
      </c>
      <c r="O155" s="23" t="e">
        <f>SaisieECV_ECEQ!#REF!</f>
        <v>#REF!</v>
      </c>
      <c r="P155" s="33" t="e">
        <f>SaisieECV_ECEQ!#REF!</f>
        <v>#REF!</v>
      </c>
    </row>
    <row r="156" spans="1:16">
      <c r="A156" s="31" t="e">
        <f>SaisieECV_ECEQ!#REF!</f>
        <v>#REF!</v>
      </c>
      <c r="B156" s="23" t="e">
        <f>SaisieECV_ECEQ!#REF!</f>
        <v>#REF!</v>
      </c>
      <c r="C156" s="23" t="e">
        <f>SaisieECV_ECEQ!#REF!</f>
        <v>#REF!</v>
      </c>
      <c r="D156" s="23" t="e">
        <f>SaisieECV_ECEQ!#REF!</f>
        <v>#REF!</v>
      </c>
      <c r="E156" s="23" t="e">
        <f>SaisieECV_ECEQ!#REF!</f>
        <v>#REF!</v>
      </c>
      <c r="F156" s="23" t="e">
        <f>LEFT(SaisieECV_ECEQ!#REF!,1)</f>
        <v>#REF!</v>
      </c>
      <c r="G156" s="23" t="e">
        <f>LEFT(SaisieECV_ECEQ!#REF!,1)</f>
        <v>#REF!</v>
      </c>
      <c r="H156" s="32" t="e">
        <f>SaisieECV_ECEQ!#REF!</f>
        <v>#REF!</v>
      </c>
      <c r="J156" s="32" t="e">
        <f>LEFT(SaisieECV_ECEQ!#REF!,SEARCH("_",SaisieECV_ECEQ!#REF!)-1)</f>
        <v>#REF!</v>
      </c>
      <c r="K156" s="32" t="e">
        <f>LEFT(SaisieECV_ECEQ!#REF!,SEARCH("_",SaisieECV_ECEQ!#REF!)-1)</f>
        <v>#REF!</v>
      </c>
      <c r="L156" s="32" t="e">
        <f>LEFT(SaisieECV_ECEQ!#REF!,SEARCH("_",SaisieECV_ECEQ!#REF!)-1)</f>
        <v>#REF!</v>
      </c>
      <c r="M156" s="23" t="e">
        <f>SaisieECV_ECEQ!#REF!</f>
        <v>#REF!</v>
      </c>
      <c r="O156" s="23" t="e">
        <f>SaisieECV_ECEQ!#REF!</f>
        <v>#REF!</v>
      </c>
      <c r="P156" s="33" t="e">
        <f>SaisieECV_ECEQ!#REF!</f>
        <v>#REF!</v>
      </c>
    </row>
    <row r="157" spans="1:16">
      <c r="A157" s="31" t="e">
        <f>SaisieECV_ECEQ!#REF!</f>
        <v>#REF!</v>
      </c>
      <c r="B157" s="23" t="e">
        <f>SaisieECV_ECEQ!#REF!</f>
        <v>#REF!</v>
      </c>
      <c r="C157" s="23" t="e">
        <f>SaisieECV_ECEQ!#REF!</f>
        <v>#REF!</v>
      </c>
      <c r="D157" s="23" t="e">
        <f>SaisieECV_ECEQ!#REF!</f>
        <v>#REF!</v>
      </c>
      <c r="E157" s="23" t="e">
        <f>SaisieECV_ECEQ!#REF!</f>
        <v>#REF!</v>
      </c>
      <c r="F157" s="23" t="e">
        <f>LEFT(SaisieECV_ECEQ!#REF!,1)</f>
        <v>#REF!</v>
      </c>
      <c r="G157" s="23" t="e">
        <f>LEFT(SaisieECV_ECEQ!#REF!,1)</f>
        <v>#REF!</v>
      </c>
      <c r="H157" s="32" t="e">
        <f>SaisieECV_ECEQ!#REF!</f>
        <v>#REF!</v>
      </c>
      <c r="J157" s="32" t="e">
        <f>LEFT(SaisieECV_ECEQ!#REF!,SEARCH("_",SaisieECV_ECEQ!#REF!)-1)</f>
        <v>#REF!</v>
      </c>
      <c r="K157" s="32" t="e">
        <f>LEFT(SaisieECV_ECEQ!#REF!,SEARCH("_",SaisieECV_ECEQ!#REF!)-1)</f>
        <v>#REF!</v>
      </c>
      <c r="L157" s="32" t="e">
        <f>LEFT(SaisieECV_ECEQ!#REF!,SEARCH("_",SaisieECV_ECEQ!#REF!)-1)</f>
        <v>#REF!</v>
      </c>
      <c r="M157" s="23" t="e">
        <f>SaisieECV_ECEQ!#REF!</f>
        <v>#REF!</v>
      </c>
      <c r="O157" s="23" t="e">
        <f>SaisieECV_ECEQ!#REF!</f>
        <v>#REF!</v>
      </c>
      <c r="P157" s="33" t="e">
        <f>SaisieECV_ECEQ!#REF!</f>
        <v>#REF!</v>
      </c>
    </row>
    <row r="158" spans="1:16">
      <c r="A158" s="31" t="e">
        <f>SaisieECV_ECEQ!#REF!</f>
        <v>#REF!</v>
      </c>
      <c r="B158" s="23" t="e">
        <f>SaisieECV_ECEQ!#REF!</f>
        <v>#REF!</v>
      </c>
      <c r="C158" s="23" t="e">
        <f>SaisieECV_ECEQ!#REF!</f>
        <v>#REF!</v>
      </c>
      <c r="D158" s="23" t="e">
        <f>SaisieECV_ECEQ!#REF!</f>
        <v>#REF!</v>
      </c>
      <c r="E158" s="23" t="e">
        <f>SaisieECV_ECEQ!#REF!</f>
        <v>#REF!</v>
      </c>
      <c r="F158" s="23" t="e">
        <f>LEFT(SaisieECV_ECEQ!#REF!,1)</f>
        <v>#REF!</v>
      </c>
      <c r="G158" s="23" t="e">
        <f>LEFT(SaisieECV_ECEQ!#REF!,1)</f>
        <v>#REF!</v>
      </c>
      <c r="H158" s="32" t="e">
        <f>SaisieECV_ECEQ!#REF!</f>
        <v>#REF!</v>
      </c>
      <c r="J158" s="32" t="e">
        <f>LEFT(SaisieECV_ECEQ!#REF!,SEARCH("_",SaisieECV_ECEQ!#REF!)-1)</f>
        <v>#REF!</v>
      </c>
      <c r="K158" s="32" t="e">
        <f>LEFT(SaisieECV_ECEQ!#REF!,SEARCH("_",SaisieECV_ECEQ!#REF!)-1)</f>
        <v>#REF!</v>
      </c>
      <c r="L158" s="32" t="e">
        <f>LEFT(SaisieECV_ECEQ!#REF!,SEARCH("_",SaisieECV_ECEQ!#REF!)-1)</f>
        <v>#REF!</v>
      </c>
      <c r="M158" s="23" t="e">
        <f>SaisieECV_ECEQ!#REF!</f>
        <v>#REF!</v>
      </c>
      <c r="O158" s="23" t="e">
        <f>SaisieECV_ECEQ!#REF!</f>
        <v>#REF!</v>
      </c>
      <c r="P158" s="33" t="e">
        <f>SaisieECV_ECEQ!#REF!</f>
        <v>#REF!</v>
      </c>
    </row>
    <row r="159" spans="1:16">
      <c r="A159" s="31" t="e">
        <f>SaisieECV_ECEQ!#REF!</f>
        <v>#REF!</v>
      </c>
      <c r="B159" s="23" t="e">
        <f>SaisieECV_ECEQ!#REF!</f>
        <v>#REF!</v>
      </c>
      <c r="C159" s="23" t="e">
        <f>SaisieECV_ECEQ!#REF!</f>
        <v>#REF!</v>
      </c>
      <c r="D159" s="23" t="e">
        <f>SaisieECV_ECEQ!#REF!</f>
        <v>#REF!</v>
      </c>
      <c r="E159" s="23" t="e">
        <f>SaisieECV_ECEQ!#REF!</f>
        <v>#REF!</v>
      </c>
      <c r="F159" s="23" t="e">
        <f>LEFT(SaisieECV_ECEQ!#REF!,1)</f>
        <v>#REF!</v>
      </c>
      <c r="G159" s="23" t="e">
        <f>LEFT(SaisieECV_ECEQ!#REF!,1)</f>
        <v>#REF!</v>
      </c>
      <c r="H159" s="32" t="e">
        <f>SaisieECV_ECEQ!#REF!</f>
        <v>#REF!</v>
      </c>
      <c r="J159" s="32" t="e">
        <f>LEFT(SaisieECV_ECEQ!#REF!,SEARCH("_",SaisieECV_ECEQ!#REF!)-1)</f>
        <v>#REF!</v>
      </c>
      <c r="K159" s="32" t="e">
        <f>LEFT(SaisieECV_ECEQ!#REF!,SEARCH("_",SaisieECV_ECEQ!#REF!)-1)</f>
        <v>#REF!</v>
      </c>
      <c r="L159" s="32" t="e">
        <f>LEFT(SaisieECV_ECEQ!#REF!,SEARCH("_",SaisieECV_ECEQ!#REF!)-1)</f>
        <v>#REF!</v>
      </c>
      <c r="M159" s="23" t="e">
        <f>SaisieECV_ECEQ!#REF!</f>
        <v>#REF!</v>
      </c>
      <c r="O159" s="23" t="e">
        <f>SaisieECV_ECEQ!#REF!</f>
        <v>#REF!</v>
      </c>
      <c r="P159" s="33" t="e">
        <f>SaisieECV_ECEQ!#REF!</f>
        <v>#REF!</v>
      </c>
    </row>
    <row r="160" spans="1:16">
      <c r="A160" s="31" t="e">
        <f>SaisieECV_ECEQ!#REF!</f>
        <v>#REF!</v>
      </c>
      <c r="B160" s="23" t="e">
        <f>SaisieECV_ECEQ!#REF!</f>
        <v>#REF!</v>
      </c>
      <c r="C160" s="23" t="e">
        <f>SaisieECV_ECEQ!#REF!</f>
        <v>#REF!</v>
      </c>
      <c r="D160" s="23" t="e">
        <f>SaisieECV_ECEQ!#REF!</f>
        <v>#REF!</v>
      </c>
      <c r="E160" s="23" t="e">
        <f>SaisieECV_ECEQ!#REF!</f>
        <v>#REF!</v>
      </c>
      <c r="F160" s="23" t="e">
        <f>LEFT(SaisieECV_ECEQ!#REF!,1)</f>
        <v>#REF!</v>
      </c>
      <c r="G160" s="23" t="e">
        <f>LEFT(SaisieECV_ECEQ!#REF!,1)</f>
        <v>#REF!</v>
      </c>
      <c r="H160" s="32" t="e">
        <f>SaisieECV_ECEQ!#REF!</f>
        <v>#REF!</v>
      </c>
      <c r="J160" s="32" t="e">
        <f>LEFT(SaisieECV_ECEQ!#REF!,SEARCH("_",SaisieECV_ECEQ!#REF!)-1)</f>
        <v>#REF!</v>
      </c>
      <c r="K160" s="32" t="e">
        <f>LEFT(SaisieECV_ECEQ!#REF!,SEARCH("_",SaisieECV_ECEQ!#REF!)-1)</f>
        <v>#REF!</v>
      </c>
      <c r="L160" s="32" t="e">
        <f>LEFT(SaisieECV_ECEQ!#REF!,SEARCH("_",SaisieECV_ECEQ!#REF!)-1)</f>
        <v>#REF!</v>
      </c>
      <c r="M160" s="23" t="e">
        <f>SaisieECV_ECEQ!#REF!</f>
        <v>#REF!</v>
      </c>
      <c r="O160" s="23" t="e">
        <f>SaisieECV_ECEQ!#REF!</f>
        <v>#REF!</v>
      </c>
      <c r="P160" s="33" t="e">
        <f>SaisieECV_ECEQ!#REF!</f>
        <v>#REF!</v>
      </c>
    </row>
    <row r="161" spans="1:16">
      <c r="A161" s="31" t="e">
        <f>SaisieECV_ECEQ!#REF!</f>
        <v>#REF!</v>
      </c>
      <c r="B161" s="23" t="e">
        <f>SaisieECV_ECEQ!#REF!</f>
        <v>#REF!</v>
      </c>
      <c r="C161" s="23" t="e">
        <f>SaisieECV_ECEQ!#REF!</f>
        <v>#REF!</v>
      </c>
      <c r="D161" s="23" t="e">
        <f>SaisieECV_ECEQ!#REF!</f>
        <v>#REF!</v>
      </c>
      <c r="E161" s="23" t="e">
        <f>SaisieECV_ECEQ!#REF!</f>
        <v>#REF!</v>
      </c>
      <c r="F161" s="23" t="e">
        <f>LEFT(SaisieECV_ECEQ!#REF!,1)</f>
        <v>#REF!</v>
      </c>
      <c r="G161" s="23" t="e">
        <f>LEFT(SaisieECV_ECEQ!#REF!,1)</f>
        <v>#REF!</v>
      </c>
      <c r="H161" s="32" t="e">
        <f>SaisieECV_ECEQ!#REF!</f>
        <v>#REF!</v>
      </c>
      <c r="J161" s="32" t="e">
        <f>LEFT(SaisieECV_ECEQ!#REF!,SEARCH("_",SaisieECV_ECEQ!#REF!)-1)</f>
        <v>#REF!</v>
      </c>
      <c r="K161" s="32" t="e">
        <f>LEFT(SaisieECV_ECEQ!#REF!,SEARCH("_",SaisieECV_ECEQ!#REF!)-1)</f>
        <v>#REF!</v>
      </c>
      <c r="L161" s="32" t="e">
        <f>LEFT(SaisieECV_ECEQ!#REF!,SEARCH("_",SaisieECV_ECEQ!#REF!)-1)</f>
        <v>#REF!</v>
      </c>
      <c r="M161" s="23" t="e">
        <f>SaisieECV_ECEQ!#REF!</f>
        <v>#REF!</v>
      </c>
      <c r="O161" s="23" t="e">
        <f>SaisieECV_ECEQ!#REF!</f>
        <v>#REF!</v>
      </c>
      <c r="P161" s="33" t="e">
        <f>SaisieECV_ECEQ!#REF!</f>
        <v>#REF!</v>
      </c>
    </row>
    <row r="162" spans="1:16">
      <c r="A162" s="31" t="e">
        <f>SaisieECV_ECEQ!#REF!</f>
        <v>#REF!</v>
      </c>
      <c r="B162" s="23" t="e">
        <f>SaisieECV_ECEQ!#REF!</f>
        <v>#REF!</v>
      </c>
      <c r="C162" s="23" t="e">
        <f>SaisieECV_ECEQ!#REF!</f>
        <v>#REF!</v>
      </c>
      <c r="D162" s="23" t="e">
        <f>SaisieECV_ECEQ!#REF!</f>
        <v>#REF!</v>
      </c>
      <c r="E162" s="23" t="e">
        <f>SaisieECV_ECEQ!#REF!</f>
        <v>#REF!</v>
      </c>
      <c r="F162" s="23" t="e">
        <f>LEFT(SaisieECV_ECEQ!#REF!,1)</f>
        <v>#REF!</v>
      </c>
      <c r="G162" s="23" t="e">
        <f>LEFT(SaisieECV_ECEQ!#REF!,1)</f>
        <v>#REF!</v>
      </c>
      <c r="H162" s="32" t="e">
        <f>SaisieECV_ECEQ!#REF!</f>
        <v>#REF!</v>
      </c>
      <c r="J162" s="32" t="e">
        <f>LEFT(SaisieECV_ECEQ!#REF!,SEARCH("_",SaisieECV_ECEQ!#REF!)-1)</f>
        <v>#REF!</v>
      </c>
      <c r="K162" s="32" t="e">
        <f>LEFT(SaisieECV_ECEQ!#REF!,SEARCH("_",SaisieECV_ECEQ!#REF!)-1)</f>
        <v>#REF!</v>
      </c>
      <c r="L162" s="32" t="e">
        <f>LEFT(SaisieECV_ECEQ!#REF!,SEARCH("_",SaisieECV_ECEQ!#REF!)-1)</f>
        <v>#REF!</v>
      </c>
      <c r="M162" s="23" t="e">
        <f>SaisieECV_ECEQ!#REF!</f>
        <v>#REF!</v>
      </c>
      <c r="O162" s="23" t="e">
        <f>SaisieECV_ECEQ!#REF!</f>
        <v>#REF!</v>
      </c>
      <c r="P162" s="33" t="e">
        <f>SaisieECV_ECEQ!#REF!</f>
        <v>#REF!</v>
      </c>
    </row>
    <row r="163" spans="1:16">
      <c r="A163" s="31" t="e">
        <f>SaisieECV_ECEQ!#REF!</f>
        <v>#REF!</v>
      </c>
      <c r="B163" s="23" t="e">
        <f>SaisieECV_ECEQ!#REF!</f>
        <v>#REF!</v>
      </c>
      <c r="C163" s="23" t="e">
        <f>SaisieECV_ECEQ!#REF!</f>
        <v>#REF!</v>
      </c>
      <c r="D163" s="23" t="e">
        <f>SaisieECV_ECEQ!#REF!</f>
        <v>#REF!</v>
      </c>
      <c r="E163" s="23" t="e">
        <f>SaisieECV_ECEQ!#REF!</f>
        <v>#REF!</v>
      </c>
      <c r="F163" s="23" t="e">
        <f>LEFT(SaisieECV_ECEQ!#REF!,1)</f>
        <v>#REF!</v>
      </c>
      <c r="G163" s="23" t="e">
        <f>LEFT(SaisieECV_ECEQ!#REF!,1)</f>
        <v>#REF!</v>
      </c>
      <c r="H163" s="32" t="e">
        <f>SaisieECV_ECEQ!#REF!</f>
        <v>#REF!</v>
      </c>
      <c r="J163" s="32" t="e">
        <f>LEFT(SaisieECV_ECEQ!#REF!,SEARCH("_",SaisieECV_ECEQ!#REF!)-1)</f>
        <v>#REF!</v>
      </c>
      <c r="K163" s="32" t="e">
        <f>LEFT(SaisieECV_ECEQ!#REF!,SEARCH("_",SaisieECV_ECEQ!#REF!)-1)</f>
        <v>#REF!</v>
      </c>
      <c r="L163" s="32" t="e">
        <f>LEFT(SaisieECV_ECEQ!#REF!,SEARCH("_",SaisieECV_ECEQ!#REF!)-1)</f>
        <v>#REF!</v>
      </c>
      <c r="M163" s="23" t="e">
        <f>SaisieECV_ECEQ!#REF!</f>
        <v>#REF!</v>
      </c>
      <c r="O163" s="23" t="e">
        <f>SaisieECV_ECEQ!#REF!</f>
        <v>#REF!</v>
      </c>
      <c r="P163" s="33" t="e">
        <f>SaisieECV_ECEQ!#REF!</f>
        <v>#REF!</v>
      </c>
    </row>
    <row r="164" spans="1:16">
      <c r="A164" s="31" t="e">
        <f>SaisieECV_ECEQ!#REF!</f>
        <v>#REF!</v>
      </c>
      <c r="B164" s="23" t="e">
        <f>SaisieECV_ECEQ!#REF!</f>
        <v>#REF!</v>
      </c>
      <c r="C164" s="23" t="e">
        <f>SaisieECV_ECEQ!#REF!</f>
        <v>#REF!</v>
      </c>
      <c r="D164" s="23" t="e">
        <f>SaisieECV_ECEQ!#REF!</f>
        <v>#REF!</v>
      </c>
      <c r="E164" s="23" t="e">
        <f>SaisieECV_ECEQ!#REF!</f>
        <v>#REF!</v>
      </c>
      <c r="F164" s="23" t="e">
        <f>LEFT(SaisieECV_ECEQ!#REF!,1)</f>
        <v>#REF!</v>
      </c>
      <c r="G164" s="23" t="e">
        <f>LEFT(SaisieECV_ECEQ!#REF!,1)</f>
        <v>#REF!</v>
      </c>
      <c r="H164" s="32" t="e">
        <f>SaisieECV_ECEQ!#REF!</f>
        <v>#REF!</v>
      </c>
      <c r="J164" s="32" t="e">
        <f>LEFT(SaisieECV_ECEQ!#REF!,SEARCH("_",SaisieECV_ECEQ!#REF!)-1)</f>
        <v>#REF!</v>
      </c>
      <c r="K164" s="32" t="e">
        <f>LEFT(SaisieECV_ECEQ!#REF!,SEARCH("_",SaisieECV_ECEQ!#REF!)-1)</f>
        <v>#REF!</v>
      </c>
      <c r="L164" s="32" t="e">
        <f>LEFT(SaisieECV_ECEQ!#REF!,SEARCH("_",SaisieECV_ECEQ!#REF!)-1)</f>
        <v>#REF!</v>
      </c>
      <c r="M164" s="23" t="e">
        <f>SaisieECV_ECEQ!#REF!</f>
        <v>#REF!</v>
      </c>
      <c r="O164" s="23" t="e">
        <f>SaisieECV_ECEQ!#REF!</f>
        <v>#REF!</v>
      </c>
      <c r="P164" s="33" t="e">
        <f>SaisieECV_ECEQ!#REF!</f>
        <v>#REF!</v>
      </c>
    </row>
    <row r="165" spans="1:16">
      <c r="A165" s="31" t="e">
        <f>SaisieECV_ECEQ!#REF!</f>
        <v>#REF!</v>
      </c>
      <c r="B165" s="23" t="e">
        <f>SaisieECV_ECEQ!#REF!</f>
        <v>#REF!</v>
      </c>
      <c r="C165" s="23" t="e">
        <f>SaisieECV_ECEQ!#REF!</f>
        <v>#REF!</v>
      </c>
      <c r="D165" s="23" t="e">
        <f>SaisieECV_ECEQ!#REF!</f>
        <v>#REF!</v>
      </c>
      <c r="E165" s="23" t="e">
        <f>SaisieECV_ECEQ!#REF!</f>
        <v>#REF!</v>
      </c>
      <c r="F165" s="23" t="e">
        <f>LEFT(SaisieECV_ECEQ!#REF!,1)</f>
        <v>#REF!</v>
      </c>
      <c r="G165" s="23" t="e">
        <f>LEFT(SaisieECV_ECEQ!#REF!,1)</f>
        <v>#REF!</v>
      </c>
      <c r="H165" s="32" t="e">
        <f>SaisieECV_ECEQ!#REF!</f>
        <v>#REF!</v>
      </c>
      <c r="J165" s="32" t="e">
        <f>LEFT(SaisieECV_ECEQ!#REF!,SEARCH("_",SaisieECV_ECEQ!#REF!)-1)</f>
        <v>#REF!</v>
      </c>
      <c r="K165" s="32" t="e">
        <f>LEFT(SaisieECV_ECEQ!#REF!,SEARCH("_",SaisieECV_ECEQ!#REF!)-1)</f>
        <v>#REF!</v>
      </c>
      <c r="L165" s="32" t="e">
        <f>LEFT(SaisieECV_ECEQ!#REF!,SEARCH("_",SaisieECV_ECEQ!#REF!)-1)</f>
        <v>#REF!</v>
      </c>
      <c r="M165" s="23" t="e">
        <f>SaisieECV_ECEQ!#REF!</f>
        <v>#REF!</v>
      </c>
      <c r="O165" s="23" t="e">
        <f>SaisieECV_ECEQ!#REF!</f>
        <v>#REF!</v>
      </c>
      <c r="P165" s="33" t="e">
        <f>SaisieECV_ECEQ!#REF!</f>
        <v>#REF!</v>
      </c>
    </row>
    <row r="166" spans="1:16">
      <c r="A166" s="31" t="e">
        <f>SaisieECV_ECEQ!#REF!</f>
        <v>#REF!</v>
      </c>
      <c r="B166" s="23" t="e">
        <f>SaisieECV_ECEQ!#REF!</f>
        <v>#REF!</v>
      </c>
      <c r="C166" s="23" t="e">
        <f>SaisieECV_ECEQ!#REF!</f>
        <v>#REF!</v>
      </c>
      <c r="D166" s="23" t="e">
        <f>SaisieECV_ECEQ!#REF!</f>
        <v>#REF!</v>
      </c>
      <c r="E166" s="23" t="e">
        <f>SaisieECV_ECEQ!#REF!</f>
        <v>#REF!</v>
      </c>
      <c r="F166" s="23" t="e">
        <f>LEFT(SaisieECV_ECEQ!#REF!,1)</f>
        <v>#REF!</v>
      </c>
      <c r="G166" s="23" t="e">
        <f>LEFT(SaisieECV_ECEQ!#REF!,1)</f>
        <v>#REF!</v>
      </c>
      <c r="H166" s="32" t="e">
        <f>SaisieECV_ECEQ!#REF!</f>
        <v>#REF!</v>
      </c>
      <c r="J166" s="32" t="e">
        <f>LEFT(SaisieECV_ECEQ!#REF!,SEARCH("_",SaisieECV_ECEQ!#REF!)-1)</f>
        <v>#REF!</v>
      </c>
      <c r="K166" s="32" t="e">
        <f>LEFT(SaisieECV_ECEQ!#REF!,SEARCH("_",SaisieECV_ECEQ!#REF!)-1)</f>
        <v>#REF!</v>
      </c>
      <c r="L166" s="32" t="e">
        <f>LEFT(SaisieECV_ECEQ!#REF!,SEARCH("_",SaisieECV_ECEQ!#REF!)-1)</f>
        <v>#REF!</v>
      </c>
      <c r="M166" s="23" t="e">
        <f>SaisieECV_ECEQ!#REF!</f>
        <v>#REF!</v>
      </c>
      <c r="O166" s="23" t="e">
        <f>SaisieECV_ECEQ!#REF!</f>
        <v>#REF!</v>
      </c>
      <c r="P166" s="33" t="e">
        <f>SaisieECV_ECEQ!#REF!</f>
        <v>#REF!</v>
      </c>
    </row>
    <row r="167" spans="1:16">
      <c r="A167" s="31" t="e">
        <f>SaisieECV_ECEQ!#REF!</f>
        <v>#REF!</v>
      </c>
      <c r="B167" s="23" t="e">
        <f>SaisieECV_ECEQ!#REF!</f>
        <v>#REF!</v>
      </c>
      <c r="C167" s="23" t="e">
        <f>SaisieECV_ECEQ!#REF!</f>
        <v>#REF!</v>
      </c>
      <c r="D167" s="23" t="e">
        <f>SaisieECV_ECEQ!#REF!</f>
        <v>#REF!</v>
      </c>
      <c r="E167" s="23" t="e">
        <f>SaisieECV_ECEQ!#REF!</f>
        <v>#REF!</v>
      </c>
      <c r="F167" s="23" t="e">
        <f>LEFT(SaisieECV_ECEQ!#REF!,1)</f>
        <v>#REF!</v>
      </c>
      <c r="G167" s="23" t="e">
        <f>LEFT(SaisieECV_ECEQ!#REF!,1)</f>
        <v>#REF!</v>
      </c>
      <c r="H167" s="32" t="e">
        <f>SaisieECV_ECEQ!#REF!</f>
        <v>#REF!</v>
      </c>
      <c r="J167" s="32" t="e">
        <f>LEFT(SaisieECV_ECEQ!#REF!,SEARCH("_",SaisieECV_ECEQ!#REF!)-1)</f>
        <v>#REF!</v>
      </c>
      <c r="K167" s="32" t="e">
        <f>LEFT(SaisieECV_ECEQ!#REF!,SEARCH("_",SaisieECV_ECEQ!#REF!)-1)</f>
        <v>#REF!</v>
      </c>
      <c r="L167" s="32" t="e">
        <f>LEFT(SaisieECV_ECEQ!#REF!,SEARCH("_",SaisieECV_ECEQ!#REF!)-1)</f>
        <v>#REF!</v>
      </c>
      <c r="M167" s="23" t="e">
        <f>SaisieECV_ECEQ!#REF!</f>
        <v>#REF!</v>
      </c>
      <c r="O167" s="23" t="e">
        <f>SaisieECV_ECEQ!#REF!</f>
        <v>#REF!</v>
      </c>
      <c r="P167" s="33" t="e">
        <f>SaisieECV_ECEQ!#REF!</f>
        <v>#REF!</v>
      </c>
    </row>
    <row r="168" spans="1:16">
      <c r="A168" s="31" t="e">
        <f>SaisieECV_ECEQ!#REF!</f>
        <v>#REF!</v>
      </c>
      <c r="B168" s="23" t="e">
        <f>SaisieECV_ECEQ!#REF!</f>
        <v>#REF!</v>
      </c>
      <c r="C168" s="23" t="e">
        <f>SaisieECV_ECEQ!#REF!</f>
        <v>#REF!</v>
      </c>
      <c r="D168" s="23" t="e">
        <f>SaisieECV_ECEQ!#REF!</f>
        <v>#REF!</v>
      </c>
      <c r="E168" s="23" t="e">
        <f>SaisieECV_ECEQ!#REF!</f>
        <v>#REF!</v>
      </c>
      <c r="F168" s="23" t="e">
        <f>LEFT(SaisieECV_ECEQ!#REF!,1)</f>
        <v>#REF!</v>
      </c>
      <c r="G168" s="23" t="e">
        <f>LEFT(SaisieECV_ECEQ!#REF!,1)</f>
        <v>#REF!</v>
      </c>
      <c r="H168" s="32" t="e">
        <f>SaisieECV_ECEQ!#REF!</f>
        <v>#REF!</v>
      </c>
      <c r="J168" s="32" t="e">
        <f>LEFT(SaisieECV_ECEQ!#REF!,SEARCH("_",SaisieECV_ECEQ!#REF!)-1)</f>
        <v>#REF!</v>
      </c>
      <c r="K168" s="32" t="e">
        <f>LEFT(SaisieECV_ECEQ!#REF!,SEARCH("_",SaisieECV_ECEQ!#REF!)-1)</f>
        <v>#REF!</v>
      </c>
      <c r="L168" s="32" t="e">
        <f>LEFT(SaisieECV_ECEQ!#REF!,SEARCH("_",SaisieECV_ECEQ!#REF!)-1)</f>
        <v>#REF!</v>
      </c>
      <c r="M168" s="23" t="e">
        <f>SaisieECV_ECEQ!#REF!</f>
        <v>#REF!</v>
      </c>
      <c r="O168" s="23" t="e">
        <f>SaisieECV_ECEQ!#REF!</f>
        <v>#REF!</v>
      </c>
      <c r="P168" s="33" t="e">
        <f>SaisieECV_ECEQ!#REF!</f>
        <v>#REF!</v>
      </c>
    </row>
    <row r="169" spans="1:16">
      <c r="A169" s="31" t="e">
        <f>SaisieECV_ECEQ!#REF!</f>
        <v>#REF!</v>
      </c>
      <c r="B169" s="23" t="e">
        <f>SaisieECV_ECEQ!#REF!</f>
        <v>#REF!</v>
      </c>
      <c r="C169" s="23" t="e">
        <f>SaisieECV_ECEQ!#REF!</f>
        <v>#REF!</v>
      </c>
      <c r="D169" s="23" t="e">
        <f>SaisieECV_ECEQ!#REF!</f>
        <v>#REF!</v>
      </c>
      <c r="E169" s="23" t="e">
        <f>SaisieECV_ECEQ!#REF!</f>
        <v>#REF!</v>
      </c>
      <c r="F169" s="23" t="e">
        <f>LEFT(SaisieECV_ECEQ!#REF!,1)</f>
        <v>#REF!</v>
      </c>
      <c r="G169" s="23" t="e">
        <f>LEFT(SaisieECV_ECEQ!#REF!,1)</f>
        <v>#REF!</v>
      </c>
      <c r="H169" s="32" t="e">
        <f>SaisieECV_ECEQ!#REF!</f>
        <v>#REF!</v>
      </c>
      <c r="J169" s="32" t="e">
        <f>LEFT(SaisieECV_ECEQ!#REF!,SEARCH("_",SaisieECV_ECEQ!#REF!)-1)</f>
        <v>#REF!</v>
      </c>
      <c r="K169" s="32" t="e">
        <f>LEFT(SaisieECV_ECEQ!#REF!,SEARCH("_",SaisieECV_ECEQ!#REF!)-1)</f>
        <v>#REF!</v>
      </c>
      <c r="L169" s="32" t="e">
        <f>LEFT(SaisieECV_ECEQ!#REF!,SEARCH("_",SaisieECV_ECEQ!#REF!)-1)</f>
        <v>#REF!</v>
      </c>
      <c r="M169" s="23" t="e">
        <f>SaisieECV_ECEQ!#REF!</f>
        <v>#REF!</v>
      </c>
      <c r="O169" s="23" t="e">
        <f>SaisieECV_ECEQ!#REF!</f>
        <v>#REF!</v>
      </c>
      <c r="P169" s="33" t="e">
        <f>SaisieECV_ECEQ!#REF!</f>
        <v>#REF!</v>
      </c>
    </row>
    <row r="170" spans="1:16">
      <c r="A170" s="31" t="e">
        <f>SaisieECV_ECEQ!#REF!</f>
        <v>#REF!</v>
      </c>
      <c r="B170" s="23" t="e">
        <f>SaisieECV_ECEQ!#REF!</f>
        <v>#REF!</v>
      </c>
      <c r="C170" s="23" t="e">
        <f>SaisieECV_ECEQ!#REF!</f>
        <v>#REF!</v>
      </c>
      <c r="D170" s="23" t="e">
        <f>SaisieECV_ECEQ!#REF!</f>
        <v>#REF!</v>
      </c>
      <c r="E170" s="23" t="e">
        <f>SaisieECV_ECEQ!#REF!</f>
        <v>#REF!</v>
      </c>
      <c r="F170" s="23" t="e">
        <f>LEFT(SaisieECV_ECEQ!#REF!,1)</f>
        <v>#REF!</v>
      </c>
      <c r="G170" s="23" t="e">
        <f>LEFT(SaisieECV_ECEQ!#REF!,1)</f>
        <v>#REF!</v>
      </c>
      <c r="H170" s="32" t="e">
        <f>SaisieECV_ECEQ!#REF!</f>
        <v>#REF!</v>
      </c>
      <c r="J170" s="32" t="e">
        <f>LEFT(SaisieECV_ECEQ!#REF!,SEARCH("_",SaisieECV_ECEQ!#REF!)-1)</f>
        <v>#REF!</v>
      </c>
      <c r="K170" s="32" t="e">
        <f>LEFT(SaisieECV_ECEQ!#REF!,SEARCH("_",SaisieECV_ECEQ!#REF!)-1)</f>
        <v>#REF!</v>
      </c>
      <c r="L170" s="32" t="e">
        <f>LEFT(SaisieECV_ECEQ!#REF!,SEARCH("_",SaisieECV_ECEQ!#REF!)-1)</f>
        <v>#REF!</v>
      </c>
      <c r="M170" s="23" t="e">
        <f>SaisieECV_ECEQ!#REF!</f>
        <v>#REF!</v>
      </c>
      <c r="O170" s="23" t="e">
        <f>SaisieECV_ECEQ!#REF!</f>
        <v>#REF!</v>
      </c>
      <c r="P170" s="33" t="e">
        <f>SaisieECV_ECEQ!#REF!</f>
        <v>#REF!</v>
      </c>
    </row>
    <row r="171" spans="1:16">
      <c r="A171" s="31" t="e">
        <f>SaisieECV_ECEQ!#REF!</f>
        <v>#REF!</v>
      </c>
      <c r="B171" s="23" t="e">
        <f>SaisieECV_ECEQ!#REF!</f>
        <v>#REF!</v>
      </c>
      <c r="C171" s="23" t="e">
        <f>SaisieECV_ECEQ!#REF!</f>
        <v>#REF!</v>
      </c>
      <c r="D171" s="23" t="e">
        <f>SaisieECV_ECEQ!#REF!</f>
        <v>#REF!</v>
      </c>
      <c r="E171" s="23" t="e">
        <f>SaisieECV_ECEQ!#REF!</f>
        <v>#REF!</v>
      </c>
      <c r="F171" s="23" t="e">
        <f>LEFT(SaisieECV_ECEQ!#REF!,1)</f>
        <v>#REF!</v>
      </c>
      <c r="G171" s="23" t="e">
        <f>LEFT(SaisieECV_ECEQ!#REF!,1)</f>
        <v>#REF!</v>
      </c>
      <c r="H171" s="32" t="e">
        <f>SaisieECV_ECEQ!#REF!</f>
        <v>#REF!</v>
      </c>
      <c r="J171" s="32" t="e">
        <f>LEFT(SaisieECV_ECEQ!#REF!,SEARCH("_",SaisieECV_ECEQ!#REF!)-1)</f>
        <v>#REF!</v>
      </c>
      <c r="K171" s="32" t="e">
        <f>LEFT(SaisieECV_ECEQ!#REF!,SEARCH("_",SaisieECV_ECEQ!#REF!)-1)</f>
        <v>#REF!</v>
      </c>
      <c r="L171" s="32" t="e">
        <f>LEFT(SaisieECV_ECEQ!#REF!,SEARCH("_",SaisieECV_ECEQ!#REF!)-1)</f>
        <v>#REF!</v>
      </c>
      <c r="M171" s="23" t="e">
        <f>SaisieECV_ECEQ!#REF!</f>
        <v>#REF!</v>
      </c>
      <c r="O171" s="23" t="e">
        <f>SaisieECV_ECEQ!#REF!</f>
        <v>#REF!</v>
      </c>
      <c r="P171" s="33" t="e">
        <f>SaisieECV_ECEQ!#REF!</f>
        <v>#REF!</v>
      </c>
    </row>
    <row r="172" spans="1:16">
      <c r="A172" s="31" t="e">
        <f>SaisieECV_ECEQ!#REF!</f>
        <v>#REF!</v>
      </c>
      <c r="B172" s="23" t="e">
        <f>SaisieECV_ECEQ!#REF!</f>
        <v>#REF!</v>
      </c>
      <c r="C172" s="23" t="e">
        <f>SaisieECV_ECEQ!#REF!</f>
        <v>#REF!</v>
      </c>
      <c r="D172" s="23" t="e">
        <f>SaisieECV_ECEQ!#REF!</f>
        <v>#REF!</v>
      </c>
      <c r="E172" s="23" t="e">
        <f>SaisieECV_ECEQ!#REF!</f>
        <v>#REF!</v>
      </c>
      <c r="F172" s="23" t="e">
        <f>LEFT(SaisieECV_ECEQ!#REF!,1)</f>
        <v>#REF!</v>
      </c>
      <c r="G172" s="23" t="e">
        <f>LEFT(SaisieECV_ECEQ!#REF!,1)</f>
        <v>#REF!</v>
      </c>
      <c r="H172" s="32" t="e">
        <f>SaisieECV_ECEQ!#REF!</f>
        <v>#REF!</v>
      </c>
      <c r="J172" s="32" t="e">
        <f>LEFT(SaisieECV_ECEQ!#REF!,SEARCH("_",SaisieECV_ECEQ!#REF!)-1)</f>
        <v>#REF!</v>
      </c>
      <c r="K172" s="32" t="e">
        <f>LEFT(SaisieECV_ECEQ!#REF!,SEARCH("_",SaisieECV_ECEQ!#REF!)-1)</f>
        <v>#REF!</v>
      </c>
      <c r="L172" s="32" t="e">
        <f>LEFT(SaisieECV_ECEQ!#REF!,SEARCH("_",SaisieECV_ECEQ!#REF!)-1)</f>
        <v>#REF!</v>
      </c>
      <c r="M172" s="23" t="e">
        <f>SaisieECV_ECEQ!#REF!</f>
        <v>#REF!</v>
      </c>
      <c r="O172" s="23" t="e">
        <f>SaisieECV_ECEQ!#REF!</f>
        <v>#REF!</v>
      </c>
      <c r="P172" s="33" t="e">
        <f>SaisieECV_ECEQ!#REF!</f>
        <v>#REF!</v>
      </c>
    </row>
    <row r="173" spans="1:16">
      <c r="A173" s="31" t="e">
        <f>SaisieECV_ECEQ!#REF!</f>
        <v>#REF!</v>
      </c>
      <c r="B173" s="23" t="e">
        <f>SaisieECV_ECEQ!#REF!</f>
        <v>#REF!</v>
      </c>
      <c r="C173" s="23" t="e">
        <f>SaisieECV_ECEQ!#REF!</f>
        <v>#REF!</v>
      </c>
      <c r="D173" s="23" t="e">
        <f>SaisieECV_ECEQ!#REF!</f>
        <v>#REF!</v>
      </c>
      <c r="E173" s="23" t="e">
        <f>SaisieECV_ECEQ!#REF!</f>
        <v>#REF!</v>
      </c>
      <c r="F173" s="23" t="e">
        <f>LEFT(SaisieECV_ECEQ!#REF!,1)</f>
        <v>#REF!</v>
      </c>
      <c r="G173" s="23" t="e">
        <f>LEFT(SaisieECV_ECEQ!#REF!,1)</f>
        <v>#REF!</v>
      </c>
      <c r="H173" s="32" t="e">
        <f>SaisieECV_ECEQ!#REF!</f>
        <v>#REF!</v>
      </c>
      <c r="J173" s="32" t="e">
        <f>LEFT(SaisieECV_ECEQ!#REF!,SEARCH("_",SaisieECV_ECEQ!#REF!)-1)</f>
        <v>#REF!</v>
      </c>
      <c r="K173" s="32" t="e">
        <f>LEFT(SaisieECV_ECEQ!#REF!,SEARCH("_",SaisieECV_ECEQ!#REF!)-1)</f>
        <v>#REF!</v>
      </c>
      <c r="L173" s="32" t="e">
        <f>LEFT(SaisieECV_ECEQ!#REF!,SEARCH("_",SaisieECV_ECEQ!#REF!)-1)</f>
        <v>#REF!</v>
      </c>
      <c r="M173" s="23" t="e">
        <f>SaisieECV_ECEQ!#REF!</f>
        <v>#REF!</v>
      </c>
      <c r="O173" s="23" t="e">
        <f>SaisieECV_ECEQ!#REF!</f>
        <v>#REF!</v>
      </c>
      <c r="P173" s="33" t="e">
        <f>SaisieECV_ECEQ!#REF!</f>
        <v>#REF!</v>
      </c>
    </row>
    <row r="174" spans="1:16">
      <c r="A174" s="31" t="e">
        <f>SaisieECV_ECEQ!#REF!</f>
        <v>#REF!</v>
      </c>
      <c r="B174" s="23" t="e">
        <f>SaisieECV_ECEQ!#REF!</f>
        <v>#REF!</v>
      </c>
      <c r="C174" s="23" t="e">
        <f>SaisieECV_ECEQ!#REF!</f>
        <v>#REF!</v>
      </c>
      <c r="D174" s="23" t="e">
        <f>SaisieECV_ECEQ!#REF!</f>
        <v>#REF!</v>
      </c>
      <c r="E174" s="23" t="e">
        <f>SaisieECV_ECEQ!#REF!</f>
        <v>#REF!</v>
      </c>
      <c r="F174" s="23" t="e">
        <f>LEFT(SaisieECV_ECEQ!#REF!,1)</f>
        <v>#REF!</v>
      </c>
      <c r="G174" s="23" t="e">
        <f>LEFT(SaisieECV_ECEQ!#REF!,1)</f>
        <v>#REF!</v>
      </c>
      <c r="H174" s="32" t="e">
        <f>SaisieECV_ECEQ!#REF!</f>
        <v>#REF!</v>
      </c>
      <c r="J174" s="32" t="e">
        <f>LEFT(SaisieECV_ECEQ!#REF!,SEARCH("_",SaisieECV_ECEQ!#REF!)-1)</f>
        <v>#REF!</v>
      </c>
      <c r="K174" s="32" t="e">
        <f>LEFT(SaisieECV_ECEQ!#REF!,SEARCH("_",SaisieECV_ECEQ!#REF!)-1)</f>
        <v>#REF!</v>
      </c>
      <c r="L174" s="32" t="e">
        <f>LEFT(SaisieECV_ECEQ!#REF!,SEARCH("_",SaisieECV_ECEQ!#REF!)-1)</f>
        <v>#REF!</v>
      </c>
      <c r="M174" s="23" t="e">
        <f>SaisieECV_ECEQ!#REF!</f>
        <v>#REF!</v>
      </c>
      <c r="O174" s="23" t="e">
        <f>SaisieECV_ECEQ!#REF!</f>
        <v>#REF!</v>
      </c>
      <c r="P174" s="33" t="e">
        <f>SaisieECV_ECEQ!#REF!</f>
        <v>#REF!</v>
      </c>
    </row>
    <row r="175" spans="1:16">
      <c r="A175" s="31" t="e">
        <f>SaisieECV_ECEQ!#REF!</f>
        <v>#REF!</v>
      </c>
      <c r="B175" s="23" t="e">
        <f>SaisieECV_ECEQ!#REF!</f>
        <v>#REF!</v>
      </c>
      <c r="C175" s="23" t="e">
        <f>SaisieECV_ECEQ!#REF!</f>
        <v>#REF!</v>
      </c>
      <c r="D175" s="23" t="e">
        <f>SaisieECV_ECEQ!#REF!</f>
        <v>#REF!</v>
      </c>
      <c r="E175" s="23" t="e">
        <f>SaisieECV_ECEQ!#REF!</f>
        <v>#REF!</v>
      </c>
      <c r="F175" s="23" t="e">
        <f>LEFT(SaisieECV_ECEQ!#REF!,1)</f>
        <v>#REF!</v>
      </c>
      <c r="G175" s="23" t="e">
        <f>LEFT(SaisieECV_ECEQ!#REF!,1)</f>
        <v>#REF!</v>
      </c>
      <c r="H175" s="32" t="e">
        <f>SaisieECV_ECEQ!#REF!</f>
        <v>#REF!</v>
      </c>
      <c r="J175" s="32" t="e">
        <f>LEFT(SaisieECV_ECEQ!#REF!,SEARCH("_",SaisieECV_ECEQ!#REF!)-1)</f>
        <v>#REF!</v>
      </c>
      <c r="K175" s="32" t="e">
        <f>LEFT(SaisieECV_ECEQ!#REF!,SEARCH("_",SaisieECV_ECEQ!#REF!)-1)</f>
        <v>#REF!</v>
      </c>
      <c r="L175" s="32" t="e">
        <f>LEFT(SaisieECV_ECEQ!#REF!,SEARCH("_",SaisieECV_ECEQ!#REF!)-1)</f>
        <v>#REF!</v>
      </c>
      <c r="M175" s="23" t="e">
        <f>SaisieECV_ECEQ!#REF!</f>
        <v>#REF!</v>
      </c>
      <c r="O175" s="23" t="e">
        <f>SaisieECV_ECEQ!#REF!</f>
        <v>#REF!</v>
      </c>
      <c r="P175" s="33" t="e">
        <f>SaisieECV_ECEQ!#REF!</f>
        <v>#REF!</v>
      </c>
    </row>
    <row r="176" spans="1:16">
      <c r="A176" s="31" t="e">
        <f>SaisieECV_ECEQ!#REF!</f>
        <v>#REF!</v>
      </c>
      <c r="B176" s="23" t="e">
        <f>SaisieECV_ECEQ!#REF!</f>
        <v>#REF!</v>
      </c>
      <c r="C176" s="23" t="e">
        <f>SaisieECV_ECEQ!#REF!</f>
        <v>#REF!</v>
      </c>
      <c r="D176" s="23" t="e">
        <f>SaisieECV_ECEQ!#REF!</f>
        <v>#REF!</v>
      </c>
      <c r="E176" s="23" t="e">
        <f>SaisieECV_ECEQ!#REF!</f>
        <v>#REF!</v>
      </c>
      <c r="F176" s="23" t="e">
        <f>LEFT(SaisieECV_ECEQ!#REF!,1)</f>
        <v>#REF!</v>
      </c>
      <c r="G176" s="23" t="e">
        <f>LEFT(SaisieECV_ECEQ!#REF!,1)</f>
        <v>#REF!</v>
      </c>
      <c r="H176" s="32" t="e">
        <f>SaisieECV_ECEQ!#REF!</f>
        <v>#REF!</v>
      </c>
      <c r="J176" s="32" t="e">
        <f>LEFT(SaisieECV_ECEQ!#REF!,SEARCH("_",SaisieECV_ECEQ!#REF!)-1)</f>
        <v>#REF!</v>
      </c>
      <c r="K176" s="32" t="e">
        <f>LEFT(SaisieECV_ECEQ!#REF!,SEARCH("_",SaisieECV_ECEQ!#REF!)-1)</f>
        <v>#REF!</v>
      </c>
      <c r="L176" s="32" t="e">
        <f>LEFT(SaisieECV_ECEQ!#REF!,SEARCH("_",SaisieECV_ECEQ!#REF!)-1)</f>
        <v>#REF!</v>
      </c>
      <c r="M176" s="23" t="e">
        <f>SaisieECV_ECEQ!#REF!</f>
        <v>#REF!</v>
      </c>
      <c r="O176" s="23" t="e">
        <f>SaisieECV_ECEQ!#REF!</f>
        <v>#REF!</v>
      </c>
      <c r="P176" s="33" t="e">
        <f>SaisieECV_ECEQ!#REF!</f>
        <v>#REF!</v>
      </c>
    </row>
    <row r="177" spans="1:16">
      <c r="A177" s="31" t="e">
        <f>SaisieECV_ECEQ!#REF!</f>
        <v>#REF!</v>
      </c>
      <c r="B177" s="23" t="e">
        <f>SaisieECV_ECEQ!#REF!</f>
        <v>#REF!</v>
      </c>
      <c r="C177" s="23" t="e">
        <f>SaisieECV_ECEQ!#REF!</f>
        <v>#REF!</v>
      </c>
      <c r="D177" s="23" t="e">
        <f>SaisieECV_ECEQ!#REF!</f>
        <v>#REF!</v>
      </c>
      <c r="E177" s="23" t="e">
        <f>SaisieECV_ECEQ!#REF!</f>
        <v>#REF!</v>
      </c>
      <c r="F177" s="23" t="e">
        <f>LEFT(SaisieECV_ECEQ!#REF!,1)</f>
        <v>#REF!</v>
      </c>
      <c r="G177" s="23" t="e">
        <f>LEFT(SaisieECV_ECEQ!#REF!,1)</f>
        <v>#REF!</v>
      </c>
      <c r="H177" s="32" t="e">
        <f>SaisieECV_ECEQ!#REF!</f>
        <v>#REF!</v>
      </c>
      <c r="J177" s="32" t="e">
        <f>LEFT(SaisieECV_ECEQ!#REF!,SEARCH("_",SaisieECV_ECEQ!#REF!)-1)</f>
        <v>#REF!</v>
      </c>
      <c r="K177" s="32" t="e">
        <f>LEFT(SaisieECV_ECEQ!#REF!,SEARCH("_",SaisieECV_ECEQ!#REF!)-1)</f>
        <v>#REF!</v>
      </c>
      <c r="L177" s="32" t="e">
        <f>LEFT(SaisieECV_ECEQ!#REF!,SEARCH("_",SaisieECV_ECEQ!#REF!)-1)</f>
        <v>#REF!</v>
      </c>
      <c r="M177" s="23" t="e">
        <f>SaisieECV_ECEQ!#REF!</f>
        <v>#REF!</v>
      </c>
      <c r="O177" s="23" t="e">
        <f>SaisieECV_ECEQ!#REF!</f>
        <v>#REF!</v>
      </c>
      <c r="P177" s="33" t="e">
        <f>SaisieECV_ECEQ!#REF!</f>
        <v>#REF!</v>
      </c>
    </row>
    <row r="178" spans="1:16">
      <c r="A178" s="31" t="e">
        <f>SaisieECV_ECEQ!#REF!</f>
        <v>#REF!</v>
      </c>
      <c r="B178" s="23" t="e">
        <f>SaisieECV_ECEQ!#REF!</f>
        <v>#REF!</v>
      </c>
      <c r="C178" s="23" t="e">
        <f>SaisieECV_ECEQ!#REF!</f>
        <v>#REF!</v>
      </c>
      <c r="D178" s="23" t="e">
        <f>SaisieECV_ECEQ!#REF!</f>
        <v>#REF!</v>
      </c>
      <c r="E178" s="23" t="e">
        <f>SaisieECV_ECEQ!#REF!</f>
        <v>#REF!</v>
      </c>
      <c r="F178" s="23" t="e">
        <f>LEFT(SaisieECV_ECEQ!#REF!,1)</f>
        <v>#REF!</v>
      </c>
      <c r="G178" s="23" t="e">
        <f>LEFT(SaisieECV_ECEQ!#REF!,1)</f>
        <v>#REF!</v>
      </c>
      <c r="H178" s="32" t="e">
        <f>SaisieECV_ECEQ!#REF!</f>
        <v>#REF!</v>
      </c>
      <c r="J178" s="32" t="e">
        <f>LEFT(SaisieECV_ECEQ!#REF!,SEARCH("_",SaisieECV_ECEQ!#REF!)-1)</f>
        <v>#REF!</v>
      </c>
      <c r="K178" s="32" t="e">
        <f>LEFT(SaisieECV_ECEQ!#REF!,SEARCH("_",SaisieECV_ECEQ!#REF!)-1)</f>
        <v>#REF!</v>
      </c>
      <c r="L178" s="32" t="e">
        <f>LEFT(SaisieECV_ECEQ!#REF!,SEARCH("_",SaisieECV_ECEQ!#REF!)-1)</f>
        <v>#REF!</v>
      </c>
      <c r="M178" s="23" t="e">
        <f>SaisieECV_ECEQ!#REF!</f>
        <v>#REF!</v>
      </c>
      <c r="O178" s="23" t="e">
        <f>SaisieECV_ECEQ!#REF!</f>
        <v>#REF!</v>
      </c>
      <c r="P178" s="33" t="e">
        <f>SaisieECV_ECEQ!#REF!</f>
        <v>#REF!</v>
      </c>
    </row>
    <row r="179" spans="1:16">
      <c r="A179" s="31" t="e">
        <f>SaisieECV_ECEQ!#REF!</f>
        <v>#REF!</v>
      </c>
      <c r="B179" s="23" t="e">
        <f>SaisieECV_ECEQ!#REF!</f>
        <v>#REF!</v>
      </c>
      <c r="C179" s="23" t="e">
        <f>SaisieECV_ECEQ!#REF!</f>
        <v>#REF!</v>
      </c>
      <c r="D179" s="23" t="e">
        <f>SaisieECV_ECEQ!#REF!</f>
        <v>#REF!</v>
      </c>
      <c r="E179" s="23" t="e">
        <f>SaisieECV_ECEQ!#REF!</f>
        <v>#REF!</v>
      </c>
      <c r="F179" s="23" t="e">
        <f>LEFT(SaisieECV_ECEQ!#REF!,1)</f>
        <v>#REF!</v>
      </c>
      <c r="G179" s="23" t="e">
        <f>LEFT(SaisieECV_ECEQ!#REF!,1)</f>
        <v>#REF!</v>
      </c>
      <c r="H179" s="32" t="e">
        <f>SaisieECV_ECEQ!#REF!</f>
        <v>#REF!</v>
      </c>
      <c r="J179" s="32" t="e">
        <f>LEFT(SaisieECV_ECEQ!#REF!,SEARCH("_",SaisieECV_ECEQ!#REF!)-1)</f>
        <v>#REF!</v>
      </c>
      <c r="K179" s="32" t="e">
        <f>LEFT(SaisieECV_ECEQ!#REF!,SEARCH("_",SaisieECV_ECEQ!#REF!)-1)</f>
        <v>#REF!</v>
      </c>
      <c r="L179" s="32" t="e">
        <f>LEFT(SaisieECV_ECEQ!#REF!,SEARCH("_",SaisieECV_ECEQ!#REF!)-1)</f>
        <v>#REF!</v>
      </c>
      <c r="M179" s="23" t="e">
        <f>SaisieECV_ECEQ!#REF!</f>
        <v>#REF!</v>
      </c>
      <c r="O179" s="23" t="e">
        <f>SaisieECV_ECEQ!#REF!</f>
        <v>#REF!</v>
      </c>
      <c r="P179" s="33" t="e">
        <f>SaisieECV_ECEQ!#REF!</f>
        <v>#REF!</v>
      </c>
    </row>
    <row r="180" spans="1:16">
      <c r="A180" s="31" t="e">
        <f>SaisieECV_ECEQ!#REF!</f>
        <v>#REF!</v>
      </c>
      <c r="B180" s="23" t="e">
        <f>SaisieECV_ECEQ!#REF!</f>
        <v>#REF!</v>
      </c>
      <c r="C180" s="23" t="e">
        <f>SaisieECV_ECEQ!#REF!</f>
        <v>#REF!</v>
      </c>
      <c r="D180" s="23" t="e">
        <f>SaisieECV_ECEQ!#REF!</f>
        <v>#REF!</v>
      </c>
      <c r="E180" s="23" t="e">
        <f>SaisieECV_ECEQ!#REF!</f>
        <v>#REF!</v>
      </c>
      <c r="F180" s="23" t="e">
        <f>LEFT(SaisieECV_ECEQ!#REF!,1)</f>
        <v>#REF!</v>
      </c>
      <c r="G180" s="23" t="e">
        <f>LEFT(SaisieECV_ECEQ!#REF!,1)</f>
        <v>#REF!</v>
      </c>
      <c r="H180" s="32" t="e">
        <f>SaisieECV_ECEQ!#REF!</f>
        <v>#REF!</v>
      </c>
      <c r="J180" s="32" t="e">
        <f>LEFT(SaisieECV_ECEQ!#REF!,SEARCH("_",SaisieECV_ECEQ!#REF!)-1)</f>
        <v>#REF!</v>
      </c>
      <c r="K180" s="32" t="e">
        <f>LEFT(SaisieECV_ECEQ!#REF!,SEARCH("_",SaisieECV_ECEQ!#REF!)-1)</f>
        <v>#REF!</v>
      </c>
      <c r="L180" s="32" t="e">
        <f>LEFT(SaisieECV_ECEQ!#REF!,SEARCH("_",SaisieECV_ECEQ!#REF!)-1)</f>
        <v>#REF!</v>
      </c>
      <c r="M180" s="23" t="e">
        <f>SaisieECV_ECEQ!#REF!</f>
        <v>#REF!</v>
      </c>
      <c r="O180" s="23" t="e">
        <f>SaisieECV_ECEQ!#REF!</f>
        <v>#REF!</v>
      </c>
      <c r="P180" s="33" t="e">
        <f>SaisieECV_ECEQ!#REF!</f>
        <v>#REF!</v>
      </c>
    </row>
    <row r="181" spans="1:16">
      <c r="A181" s="31" t="e">
        <f>SaisieECV_ECEQ!#REF!</f>
        <v>#REF!</v>
      </c>
      <c r="B181" s="23" t="e">
        <f>SaisieECV_ECEQ!#REF!</f>
        <v>#REF!</v>
      </c>
      <c r="C181" s="23" t="e">
        <f>SaisieECV_ECEQ!#REF!</f>
        <v>#REF!</v>
      </c>
      <c r="D181" s="23" t="e">
        <f>SaisieECV_ECEQ!#REF!</f>
        <v>#REF!</v>
      </c>
      <c r="E181" s="23" t="e">
        <f>SaisieECV_ECEQ!#REF!</f>
        <v>#REF!</v>
      </c>
      <c r="F181" s="23" t="e">
        <f>LEFT(SaisieECV_ECEQ!#REF!,1)</f>
        <v>#REF!</v>
      </c>
      <c r="G181" s="23" t="e">
        <f>LEFT(SaisieECV_ECEQ!#REF!,1)</f>
        <v>#REF!</v>
      </c>
      <c r="H181" s="32" t="e">
        <f>SaisieECV_ECEQ!#REF!</f>
        <v>#REF!</v>
      </c>
      <c r="J181" s="32" t="e">
        <f>LEFT(SaisieECV_ECEQ!#REF!,SEARCH("_",SaisieECV_ECEQ!#REF!)-1)</f>
        <v>#REF!</v>
      </c>
      <c r="K181" s="32" t="e">
        <f>LEFT(SaisieECV_ECEQ!#REF!,SEARCH("_",SaisieECV_ECEQ!#REF!)-1)</f>
        <v>#REF!</v>
      </c>
      <c r="L181" s="32" t="e">
        <f>LEFT(SaisieECV_ECEQ!#REF!,SEARCH("_",SaisieECV_ECEQ!#REF!)-1)</f>
        <v>#REF!</v>
      </c>
      <c r="M181" s="23" t="e">
        <f>SaisieECV_ECEQ!#REF!</f>
        <v>#REF!</v>
      </c>
      <c r="O181" s="23" t="e">
        <f>SaisieECV_ECEQ!#REF!</f>
        <v>#REF!</v>
      </c>
      <c r="P181" s="33" t="e">
        <f>SaisieECV_ECEQ!#REF!</f>
        <v>#REF!</v>
      </c>
    </row>
    <row r="182" spans="1:16">
      <c r="A182" s="31" t="e">
        <f>SaisieECV_ECEQ!#REF!</f>
        <v>#REF!</v>
      </c>
      <c r="B182" s="23" t="e">
        <f>SaisieECV_ECEQ!#REF!</f>
        <v>#REF!</v>
      </c>
      <c r="C182" s="23" t="e">
        <f>SaisieECV_ECEQ!#REF!</f>
        <v>#REF!</v>
      </c>
      <c r="D182" s="23" t="e">
        <f>SaisieECV_ECEQ!#REF!</f>
        <v>#REF!</v>
      </c>
      <c r="E182" s="23" t="e">
        <f>SaisieECV_ECEQ!#REF!</f>
        <v>#REF!</v>
      </c>
      <c r="F182" s="23" t="e">
        <f>LEFT(SaisieECV_ECEQ!#REF!,1)</f>
        <v>#REF!</v>
      </c>
      <c r="G182" s="23" t="e">
        <f>LEFT(SaisieECV_ECEQ!#REF!,1)</f>
        <v>#REF!</v>
      </c>
      <c r="H182" s="32" t="e">
        <f>SaisieECV_ECEQ!#REF!</f>
        <v>#REF!</v>
      </c>
      <c r="J182" s="32" t="e">
        <f>LEFT(SaisieECV_ECEQ!#REF!,SEARCH("_",SaisieECV_ECEQ!#REF!)-1)</f>
        <v>#REF!</v>
      </c>
      <c r="K182" s="32" t="e">
        <f>LEFT(SaisieECV_ECEQ!#REF!,SEARCH("_",SaisieECV_ECEQ!#REF!)-1)</f>
        <v>#REF!</v>
      </c>
      <c r="L182" s="32" t="e">
        <f>LEFT(SaisieECV_ECEQ!#REF!,SEARCH("_",SaisieECV_ECEQ!#REF!)-1)</f>
        <v>#REF!</v>
      </c>
      <c r="M182" s="23" t="e">
        <f>SaisieECV_ECEQ!#REF!</f>
        <v>#REF!</v>
      </c>
      <c r="O182" s="23" t="e">
        <f>SaisieECV_ECEQ!#REF!</f>
        <v>#REF!</v>
      </c>
      <c r="P182" s="33" t="e">
        <f>SaisieECV_ECEQ!#REF!</f>
        <v>#REF!</v>
      </c>
    </row>
    <row r="183" spans="1:16">
      <c r="A183" s="31" t="e">
        <f>SaisieECV_ECEQ!#REF!</f>
        <v>#REF!</v>
      </c>
      <c r="B183" s="23" t="e">
        <f>SaisieECV_ECEQ!#REF!</f>
        <v>#REF!</v>
      </c>
      <c r="C183" s="23" t="e">
        <f>SaisieECV_ECEQ!#REF!</f>
        <v>#REF!</v>
      </c>
      <c r="D183" s="23" t="e">
        <f>SaisieECV_ECEQ!#REF!</f>
        <v>#REF!</v>
      </c>
      <c r="E183" s="23" t="e">
        <f>SaisieECV_ECEQ!#REF!</f>
        <v>#REF!</v>
      </c>
      <c r="F183" s="23" t="e">
        <f>LEFT(SaisieECV_ECEQ!#REF!,1)</f>
        <v>#REF!</v>
      </c>
      <c r="G183" s="23" t="e">
        <f>LEFT(SaisieECV_ECEQ!#REF!,1)</f>
        <v>#REF!</v>
      </c>
      <c r="H183" s="32" t="e">
        <f>SaisieECV_ECEQ!#REF!</f>
        <v>#REF!</v>
      </c>
      <c r="J183" s="32" t="e">
        <f>LEFT(SaisieECV_ECEQ!#REF!,SEARCH("_",SaisieECV_ECEQ!#REF!)-1)</f>
        <v>#REF!</v>
      </c>
      <c r="K183" s="32" t="e">
        <f>LEFT(SaisieECV_ECEQ!#REF!,SEARCH("_",SaisieECV_ECEQ!#REF!)-1)</f>
        <v>#REF!</v>
      </c>
      <c r="L183" s="32" t="e">
        <f>LEFT(SaisieECV_ECEQ!#REF!,SEARCH("_",SaisieECV_ECEQ!#REF!)-1)</f>
        <v>#REF!</v>
      </c>
      <c r="M183" s="23" t="e">
        <f>SaisieECV_ECEQ!#REF!</f>
        <v>#REF!</v>
      </c>
      <c r="O183" s="23" t="e">
        <f>SaisieECV_ECEQ!#REF!</f>
        <v>#REF!</v>
      </c>
      <c r="P183" s="33" t="e">
        <f>SaisieECV_ECEQ!#REF!</f>
        <v>#REF!</v>
      </c>
    </row>
    <row r="184" spans="1:16">
      <c r="A184" s="31" t="e">
        <f>SaisieECV_ECEQ!#REF!</f>
        <v>#REF!</v>
      </c>
      <c r="B184" s="23" t="e">
        <f>SaisieECV_ECEQ!#REF!</f>
        <v>#REF!</v>
      </c>
      <c r="C184" s="23" t="e">
        <f>SaisieECV_ECEQ!#REF!</f>
        <v>#REF!</v>
      </c>
      <c r="D184" s="23" t="e">
        <f>SaisieECV_ECEQ!#REF!</f>
        <v>#REF!</v>
      </c>
      <c r="E184" s="23" t="e">
        <f>SaisieECV_ECEQ!#REF!</f>
        <v>#REF!</v>
      </c>
      <c r="F184" s="23" t="e">
        <f>LEFT(SaisieECV_ECEQ!#REF!,1)</f>
        <v>#REF!</v>
      </c>
      <c r="G184" s="23" t="e">
        <f>LEFT(SaisieECV_ECEQ!#REF!,1)</f>
        <v>#REF!</v>
      </c>
      <c r="H184" s="32" t="e">
        <f>SaisieECV_ECEQ!#REF!</f>
        <v>#REF!</v>
      </c>
      <c r="J184" s="32" t="e">
        <f>LEFT(SaisieECV_ECEQ!#REF!,SEARCH("_",SaisieECV_ECEQ!#REF!)-1)</f>
        <v>#REF!</v>
      </c>
      <c r="K184" s="32" t="e">
        <f>LEFT(SaisieECV_ECEQ!#REF!,SEARCH("_",SaisieECV_ECEQ!#REF!)-1)</f>
        <v>#REF!</v>
      </c>
      <c r="L184" s="32" t="e">
        <f>LEFT(SaisieECV_ECEQ!#REF!,SEARCH("_",SaisieECV_ECEQ!#REF!)-1)</f>
        <v>#REF!</v>
      </c>
      <c r="M184" s="23" t="e">
        <f>SaisieECV_ECEQ!#REF!</f>
        <v>#REF!</v>
      </c>
      <c r="O184" s="23" t="e">
        <f>SaisieECV_ECEQ!#REF!</f>
        <v>#REF!</v>
      </c>
      <c r="P184" s="33" t="e">
        <f>SaisieECV_ECEQ!#REF!</f>
        <v>#REF!</v>
      </c>
    </row>
    <row r="185" spans="1:16">
      <c r="A185" s="31" t="e">
        <f>SaisieECV_ECEQ!#REF!</f>
        <v>#REF!</v>
      </c>
      <c r="B185" s="23" t="e">
        <f>SaisieECV_ECEQ!#REF!</f>
        <v>#REF!</v>
      </c>
      <c r="C185" s="23" t="e">
        <f>SaisieECV_ECEQ!#REF!</f>
        <v>#REF!</v>
      </c>
      <c r="D185" s="23" t="e">
        <f>SaisieECV_ECEQ!#REF!</f>
        <v>#REF!</v>
      </c>
      <c r="E185" s="23" t="e">
        <f>SaisieECV_ECEQ!#REF!</f>
        <v>#REF!</v>
      </c>
      <c r="F185" s="23" t="e">
        <f>LEFT(SaisieECV_ECEQ!#REF!,1)</f>
        <v>#REF!</v>
      </c>
      <c r="G185" s="23" t="e">
        <f>LEFT(SaisieECV_ECEQ!#REF!,1)</f>
        <v>#REF!</v>
      </c>
      <c r="H185" s="32" t="e">
        <f>SaisieECV_ECEQ!#REF!</f>
        <v>#REF!</v>
      </c>
      <c r="J185" s="32" t="e">
        <f>LEFT(SaisieECV_ECEQ!#REF!,SEARCH("_",SaisieECV_ECEQ!#REF!)-1)</f>
        <v>#REF!</v>
      </c>
      <c r="K185" s="32" t="e">
        <f>LEFT(SaisieECV_ECEQ!#REF!,SEARCH("_",SaisieECV_ECEQ!#REF!)-1)</f>
        <v>#REF!</v>
      </c>
      <c r="L185" s="32" t="e">
        <f>LEFT(SaisieECV_ECEQ!#REF!,SEARCH("_",SaisieECV_ECEQ!#REF!)-1)</f>
        <v>#REF!</v>
      </c>
      <c r="M185" s="23" t="e">
        <f>SaisieECV_ECEQ!#REF!</f>
        <v>#REF!</v>
      </c>
      <c r="O185" s="23" t="e">
        <f>SaisieECV_ECEQ!#REF!</f>
        <v>#REF!</v>
      </c>
      <c r="P185" s="33" t="e">
        <f>SaisieECV_ECEQ!#REF!</f>
        <v>#REF!</v>
      </c>
    </row>
    <row r="186" spans="1:16">
      <c r="A186" s="31" t="e">
        <f>SaisieECV_ECEQ!#REF!</f>
        <v>#REF!</v>
      </c>
      <c r="B186" s="23" t="e">
        <f>SaisieECV_ECEQ!#REF!</f>
        <v>#REF!</v>
      </c>
      <c r="C186" s="23" t="e">
        <f>SaisieECV_ECEQ!#REF!</f>
        <v>#REF!</v>
      </c>
      <c r="D186" s="23" t="e">
        <f>SaisieECV_ECEQ!#REF!</f>
        <v>#REF!</v>
      </c>
      <c r="E186" s="23" t="e">
        <f>SaisieECV_ECEQ!#REF!</f>
        <v>#REF!</v>
      </c>
      <c r="F186" s="23" t="e">
        <f>LEFT(SaisieECV_ECEQ!#REF!,1)</f>
        <v>#REF!</v>
      </c>
      <c r="G186" s="23" t="e">
        <f>LEFT(SaisieECV_ECEQ!#REF!,1)</f>
        <v>#REF!</v>
      </c>
      <c r="H186" s="32" t="e">
        <f>SaisieECV_ECEQ!#REF!</f>
        <v>#REF!</v>
      </c>
      <c r="J186" s="32" t="e">
        <f>LEFT(SaisieECV_ECEQ!#REF!,SEARCH("_",SaisieECV_ECEQ!#REF!)-1)</f>
        <v>#REF!</v>
      </c>
      <c r="K186" s="32" t="e">
        <f>LEFT(SaisieECV_ECEQ!#REF!,SEARCH("_",SaisieECV_ECEQ!#REF!)-1)</f>
        <v>#REF!</v>
      </c>
      <c r="L186" s="32" t="e">
        <f>LEFT(SaisieECV_ECEQ!#REF!,SEARCH("_",SaisieECV_ECEQ!#REF!)-1)</f>
        <v>#REF!</v>
      </c>
      <c r="M186" s="23" t="e">
        <f>SaisieECV_ECEQ!#REF!</f>
        <v>#REF!</v>
      </c>
      <c r="O186" s="23" t="e">
        <f>SaisieECV_ECEQ!#REF!</f>
        <v>#REF!</v>
      </c>
      <c r="P186" s="33" t="e">
        <f>SaisieECV_ECEQ!#REF!</f>
        <v>#REF!</v>
      </c>
    </row>
    <row r="187" spans="1:16">
      <c r="A187" s="31" t="e">
        <f>SaisieECV_ECEQ!#REF!</f>
        <v>#REF!</v>
      </c>
      <c r="B187" s="23" t="e">
        <f>SaisieECV_ECEQ!#REF!</f>
        <v>#REF!</v>
      </c>
      <c r="C187" s="23" t="e">
        <f>SaisieECV_ECEQ!#REF!</f>
        <v>#REF!</v>
      </c>
      <c r="D187" s="23" t="e">
        <f>SaisieECV_ECEQ!#REF!</f>
        <v>#REF!</v>
      </c>
      <c r="E187" s="23" t="e">
        <f>SaisieECV_ECEQ!#REF!</f>
        <v>#REF!</v>
      </c>
      <c r="F187" s="23" t="e">
        <f>LEFT(SaisieECV_ECEQ!#REF!,1)</f>
        <v>#REF!</v>
      </c>
      <c r="G187" s="23" t="e">
        <f>LEFT(SaisieECV_ECEQ!#REF!,1)</f>
        <v>#REF!</v>
      </c>
      <c r="H187" s="32" t="e">
        <f>SaisieECV_ECEQ!#REF!</f>
        <v>#REF!</v>
      </c>
      <c r="J187" s="32" t="e">
        <f>LEFT(SaisieECV_ECEQ!#REF!,SEARCH("_",SaisieECV_ECEQ!#REF!)-1)</f>
        <v>#REF!</v>
      </c>
      <c r="K187" s="32" t="e">
        <f>LEFT(SaisieECV_ECEQ!#REF!,SEARCH("_",SaisieECV_ECEQ!#REF!)-1)</f>
        <v>#REF!</v>
      </c>
      <c r="L187" s="32" t="e">
        <f>LEFT(SaisieECV_ECEQ!#REF!,SEARCH("_",SaisieECV_ECEQ!#REF!)-1)</f>
        <v>#REF!</v>
      </c>
      <c r="M187" s="23" t="e">
        <f>SaisieECV_ECEQ!#REF!</f>
        <v>#REF!</v>
      </c>
      <c r="O187" s="23" t="e">
        <f>SaisieECV_ECEQ!#REF!</f>
        <v>#REF!</v>
      </c>
      <c r="P187" s="33" t="e">
        <f>SaisieECV_ECEQ!#REF!</f>
        <v>#REF!</v>
      </c>
    </row>
    <row r="188" spans="1:16">
      <c r="A188" s="31" t="e">
        <f>SaisieECV_ECEQ!#REF!</f>
        <v>#REF!</v>
      </c>
      <c r="B188" s="23" t="e">
        <f>SaisieECV_ECEQ!#REF!</f>
        <v>#REF!</v>
      </c>
      <c r="C188" s="23" t="e">
        <f>SaisieECV_ECEQ!#REF!</f>
        <v>#REF!</v>
      </c>
      <c r="D188" s="23" t="e">
        <f>SaisieECV_ECEQ!#REF!</f>
        <v>#REF!</v>
      </c>
      <c r="E188" s="23" t="e">
        <f>SaisieECV_ECEQ!#REF!</f>
        <v>#REF!</v>
      </c>
      <c r="F188" s="23" t="e">
        <f>LEFT(SaisieECV_ECEQ!#REF!,1)</f>
        <v>#REF!</v>
      </c>
      <c r="G188" s="23" t="e">
        <f>LEFT(SaisieECV_ECEQ!#REF!,1)</f>
        <v>#REF!</v>
      </c>
      <c r="H188" s="32" t="e">
        <f>SaisieECV_ECEQ!#REF!</f>
        <v>#REF!</v>
      </c>
      <c r="J188" s="32" t="e">
        <f>LEFT(SaisieECV_ECEQ!#REF!,SEARCH("_",SaisieECV_ECEQ!#REF!)-1)</f>
        <v>#REF!</v>
      </c>
      <c r="K188" s="32" t="e">
        <f>LEFT(SaisieECV_ECEQ!#REF!,SEARCH("_",SaisieECV_ECEQ!#REF!)-1)</f>
        <v>#REF!</v>
      </c>
      <c r="L188" s="32" t="e">
        <f>LEFT(SaisieECV_ECEQ!#REF!,SEARCH("_",SaisieECV_ECEQ!#REF!)-1)</f>
        <v>#REF!</v>
      </c>
      <c r="M188" s="23" t="e">
        <f>SaisieECV_ECEQ!#REF!</f>
        <v>#REF!</v>
      </c>
      <c r="O188" s="23" t="e">
        <f>SaisieECV_ECEQ!#REF!</f>
        <v>#REF!</v>
      </c>
      <c r="P188" s="33" t="e">
        <f>SaisieECV_ECEQ!#REF!</f>
        <v>#REF!</v>
      </c>
    </row>
    <row r="189" spans="1:16">
      <c r="A189" s="31" t="e">
        <f>SaisieECV_ECEQ!#REF!</f>
        <v>#REF!</v>
      </c>
      <c r="B189" s="23" t="e">
        <f>SaisieECV_ECEQ!#REF!</f>
        <v>#REF!</v>
      </c>
      <c r="C189" s="23" t="e">
        <f>SaisieECV_ECEQ!#REF!</f>
        <v>#REF!</v>
      </c>
      <c r="D189" s="23" t="e">
        <f>SaisieECV_ECEQ!#REF!</f>
        <v>#REF!</v>
      </c>
      <c r="E189" s="23" t="e">
        <f>SaisieECV_ECEQ!#REF!</f>
        <v>#REF!</v>
      </c>
      <c r="F189" s="23" t="e">
        <f>LEFT(SaisieECV_ECEQ!#REF!,1)</f>
        <v>#REF!</v>
      </c>
      <c r="G189" s="23" t="e">
        <f>LEFT(SaisieECV_ECEQ!#REF!,1)</f>
        <v>#REF!</v>
      </c>
      <c r="H189" s="32" t="e">
        <f>SaisieECV_ECEQ!#REF!</f>
        <v>#REF!</v>
      </c>
      <c r="J189" s="32" t="e">
        <f>LEFT(SaisieECV_ECEQ!#REF!,SEARCH("_",SaisieECV_ECEQ!#REF!)-1)</f>
        <v>#REF!</v>
      </c>
      <c r="K189" s="32" t="e">
        <f>LEFT(SaisieECV_ECEQ!#REF!,SEARCH("_",SaisieECV_ECEQ!#REF!)-1)</f>
        <v>#REF!</v>
      </c>
      <c r="L189" s="32" t="e">
        <f>LEFT(SaisieECV_ECEQ!#REF!,SEARCH("_",SaisieECV_ECEQ!#REF!)-1)</f>
        <v>#REF!</v>
      </c>
      <c r="M189" s="23" t="e">
        <f>SaisieECV_ECEQ!#REF!</f>
        <v>#REF!</v>
      </c>
      <c r="O189" s="23" t="e">
        <f>SaisieECV_ECEQ!#REF!</f>
        <v>#REF!</v>
      </c>
      <c r="P189" s="33" t="e">
        <f>SaisieECV_ECEQ!#REF!</f>
        <v>#REF!</v>
      </c>
    </row>
    <row r="190" spans="1:16">
      <c r="A190" s="31" t="e">
        <f>SaisieECV_ECEQ!#REF!</f>
        <v>#REF!</v>
      </c>
      <c r="B190" s="23" t="e">
        <f>SaisieECV_ECEQ!#REF!</f>
        <v>#REF!</v>
      </c>
      <c r="C190" s="23" t="e">
        <f>SaisieECV_ECEQ!#REF!</f>
        <v>#REF!</v>
      </c>
      <c r="D190" s="23" t="e">
        <f>SaisieECV_ECEQ!#REF!</f>
        <v>#REF!</v>
      </c>
      <c r="E190" s="23" t="e">
        <f>SaisieECV_ECEQ!#REF!</f>
        <v>#REF!</v>
      </c>
      <c r="F190" s="23" t="e">
        <f>LEFT(SaisieECV_ECEQ!#REF!,1)</f>
        <v>#REF!</v>
      </c>
      <c r="G190" s="23" t="e">
        <f>LEFT(SaisieECV_ECEQ!#REF!,1)</f>
        <v>#REF!</v>
      </c>
      <c r="H190" s="32" t="e">
        <f>SaisieECV_ECEQ!#REF!</f>
        <v>#REF!</v>
      </c>
      <c r="J190" s="32" t="e">
        <f>LEFT(SaisieECV_ECEQ!#REF!,SEARCH("_",SaisieECV_ECEQ!#REF!)-1)</f>
        <v>#REF!</v>
      </c>
      <c r="K190" s="32" t="e">
        <f>LEFT(SaisieECV_ECEQ!#REF!,SEARCH("_",SaisieECV_ECEQ!#REF!)-1)</f>
        <v>#REF!</v>
      </c>
      <c r="L190" s="32" t="e">
        <f>LEFT(SaisieECV_ECEQ!#REF!,SEARCH("_",SaisieECV_ECEQ!#REF!)-1)</f>
        <v>#REF!</v>
      </c>
      <c r="M190" s="23" t="e">
        <f>SaisieECV_ECEQ!#REF!</f>
        <v>#REF!</v>
      </c>
      <c r="O190" s="23" t="e">
        <f>SaisieECV_ECEQ!#REF!</f>
        <v>#REF!</v>
      </c>
      <c r="P190" s="33" t="e">
        <f>SaisieECV_ECEQ!#REF!</f>
        <v>#REF!</v>
      </c>
    </row>
    <row r="191" spans="1:16">
      <c r="A191" s="31" t="e">
        <f>SaisieECV_ECEQ!#REF!</f>
        <v>#REF!</v>
      </c>
      <c r="B191" s="23" t="e">
        <f>SaisieECV_ECEQ!#REF!</f>
        <v>#REF!</v>
      </c>
      <c r="C191" s="23" t="e">
        <f>SaisieECV_ECEQ!#REF!</f>
        <v>#REF!</v>
      </c>
      <c r="D191" s="23" t="e">
        <f>SaisieECV_ECEQ!#REF!</f>
        <v>#REF!</v>
      </c>
      <c r="E191" s="23" t="e">
        <f>SaisieECV_ECEQ!#REF!</f>
        <v>#REF!</v>
      </c>
      <c r="F191" s="23" t="e">
        <f>LEFT(SaisieECV_ECEQ!#REF!,1)</f>
        <v>#REF!</v>
      </c>
      <c r="G191" s="23" t="e">
        <f>LEFT(SaisieECV_ECEQ!#REF!,1)</f>
        <v>#REF!</v>
      </c>
      <c r="H191" s="32" t="e">
        <f>SaisieECV_ECEQ!#REF!</f>
        <v>#REF!</v>
      </c>
      <c r="J191" s="32" t="e">
        <f>LEFT(SaisieECV_ECEQ!#REF!,SEARCH("_",SaisieECV_ECEQ!#REF!)-1)</f>
        <v>#REF!</v>
      </c>
      <c r="K191" s="32" t="e">
        <f>LEFT(SaisieECV_ECEQ!#REF!,SEARCH("_",SaisieECV_ECEQ!#REF!)-1)</f>
        <v>#REF!</v>
      </c>
      <c r="L191" s="32" t="e">
        <f>LEFT(SaisieECV_ECEQ!#REF!,SEARCH("_",SaisieECV_ECEQ!#REF!)-1)</f>
        <v>#REF!</v>
      </c>
      <c r="M191" s="23" t="e">
        <f>SaisieECV_ECEQ!#REF!</f>
        <v>#REF!</v>
      </c>
      <c r="O191" s="23" t="e">
        <f>SaisieECV_ECEQ!#REF!</f>
        <v>#REF!</v>
      </c>
      <c r="P191" s="33" t="e">
        <f>SaisieECV_ECEQ!#REF!</f>
        <v>#REF!</v>
      </c>
    </row>
    <row r="192" spans="1:16">
      <c r="A192" s="31" t="e">
        <f>SaisieECV_ECEQ!#REF!</f>
        <v>#REF!</v>
      </c>
      <c r="B192" s="23" t="e">
        <f>SaisieECV_ECEQ!#REF!</f>
        <v>#REF!</v>
      </c>
      <c r="C192" s="23" t="e">
        <f>SaisieECV_ECEQ!#REF!</f>
        <v>#REF!</v>
      </c>
      <c r="D192" s="23" t="e">
        <f>SaisieECV_ECEQ!#REF!</f>
        <v>#REF!</v>
      </c>
      <c r="E192" s="23" t="e">
        <f>SaisieECV_ECEQ!#REF!</f>
        <v>#REF!</v>
      </c>
      <c r="F192" s="23" t="e">
        <f>LEFT(SaisieECV_ECEQ!#REF!,1)</f>
        <v>#REF!</v>
      </c>
      <c r="G192" s="23" t="e">
        <f>LEFT(SaisieECV_ECEQ!#REF!,1)</f>
        <v>#REF!</v>
      </c>
      <c r="H192" s="32" t="e">
        <f>SaisieECV_ECEQ!#REF!</f>
        <v>#REF!</v>
      </c>
      <c r="J192" s="32" t="e">
        <f>LEFT(SaisieECV_ECEQ!#REF!,SEARCH("_",SaisieECV_ECEQ!#REF!)-1)</f>
        <v>#REF!</v>
      </c>
      <c r="K192" s="32" t="e">
        <f>LEFT(SaisieECV_ECEQ!#REF!,SEARCH("_",SaisieECV_ECEQ!#REF!)-1)</f>
        <v>#REF!</v>
      </c>
      <c r="L192" s="32" t="e">
        <f>LEFT(SaisieECV_ECEQ!#REF!,SEARCH("_",SaisieECV_ECEQ!#REF!)-1)</f>
        <v>#REF!</v>
      </c>
      <c r="M192" s="23" t="e">
        <f>SaisieECV_ECEQ!#REF!</f>
        <v>#REF!</v>
      </c>
      <c r="O192" s="23" t="e">
        <f>SaisieECV_ECEQ!#REF!</f>
        <v>#REF!</v>
      </c>
      <c r="P192" s="33" t="e">
        <f>SaisieECV_ECEQ!#REF!</f>
        <v>#REF!</v>
      </c>
    </row>
    <row r="193" spans="1:16">
      <c r="A193" s="31" t="e">
        <f>SaisieECV_ECEQ!#REF!</f>
        <v>#REF!</v>
      </c>
      <c r="B193" s="23" t="e">
        <f>SaisieECV_ECEQ!#REF!</f>
        <v>#REF!</v>
      </c>
      <c r="C193" s="23" t="e">
        <f>SaisieECV_ECEQ!#REF!</f>
        <v>#REF!</v>
      </c>
      <c r="D193" s="23" t="e">
        <f>SaisieECV_ECEQ!#REF!</f>
        <v>#REF!</v>
      </c>
      <c r="E193" s="23" t="e">
        <f>SaisieECV_ECEQ!#REF!</f>
        <v>#REF!</v>
      </c>
      <c r="F193" s="23" t="e">
        <f>LEFT(SaisieECV_ECEQ!#REF!,1)</f>
        <v>#REF!</v>
      </c>
      <c r="G193" s="23" t="e">
        <f>LEFT(SaisieECV_ECEQ!#REF!,1)</f>
        <v>#REF!</v>
      </c>
      <c r="H193" s="32" t="e">
        <f>SaisieECV_ECEQ!#REF!</f>
        <v>#REF!</v>
      </c>
      <c r="J193" s="32" t="e">
        <f>LEFT(SaisieECV_ECEQ!#REF!,SEARCH("_",SaisieECV_ECEQ!#REF!)-1)</f>
        <v>#REF!</v>
      </c>
      <c r="K193" s="32" t="e">
        <f>LEFT(SaisieECV_ECEQ!#REF!,SEARCH("_",SaisieECV_ECEQ!#REF!)-1)</f>
        <v>#REF!</v>
      </c>
      <c r="L193" s="32" t="e">
        <f>LEFT(SaisieECV_ECEQ!#REF!,SEARCH("_",SaisieECV_ECEQ!#REF!)-1)</f>
        <v>#REF!</v>
      </c>
      <c r="M193" s="23" t="e">
        <f>SaisieECV_ECEQ!#REF!</f>
        <v>#REF!</v>
      </c>
      <c r="O193" s="23" t="e">
        <f>SaisieECV_ECEQ!#REF!</f>
        <v>#REF!</v>
      </c>
      <c r="P193" s="33" t="e">
        <f>SaisieECV_ECEQ!#REF!</f>
        <v>#REF!</v>
      </c>
    </row>
    <row r="194" spans="1:16">
      <c r="A194" s="31" t="e">
        <f>SaisieECV_ECEQ!#REF!</f>
        <v>#REF!</v>
      </c>
      <c r="B194" s="23" t="e">
        <f>SaisieECV_ECEQ!#REF!</f>
        <v>#REF!</v>
      </c>
      <c r="C194" s="23" t="e">
        <f>SaisieECV_ECEQ!#REF!</f>
        <v>#REF!</v>
      </c>
      <c r="D194" s="23" t="e">
        <f>SaisieECV_ECEQ!#REF!</f>
        <v>#REF!</v>
      </c>
      <c r="E194" s="23" t="e">
        <f>SaisieECV_ECEQ!#REF!</f>
        <v>#REF!</v>
      </c>
      <c r="F194" s="23" t="e">
        <f>LEFT(SaisieECV_ECEQ!#REF!,1)</f>
        <v>#REF!</v>
      </c>
      <c r="G194" s="23" t="e">
        <f>LEFT(SaisieECV_ECEQ!#REF!,1)</f>
        <v>#REF!</v>
      </c>
      <c r="H194" s="32" t="e">
        <f>SaisieECV_ECEQ!#REF!</f>
        <v>#REF!</v>
      </c>
      <c r="J194" s="32" t="e">
        <f>LEFT(SaisieECV_ECEQ!#REF!,SEARCH("_",SaisieECV_ECEQ!#REF!)-1)</f>
        <v>#REF!</v>
      </c>
      <c r="K194" s="32" t="e">
        <f>LEFT(SaisieECV_ECEQ!#REF!,SEARCH("_",SaisieECV_ECEQ!#REF!)-1)</f>
        <v>#REF!</v>
      </c>
      <c r="L194" s="32" t="e">
        <f>LEFT(SaisieECV_ECEQ!#REF!,SEARCH("_",SaisieECV_ECEQ!#REF!)-1)</f>
        <v>#REF!</v>
      </c>
      <c r="M194" s="23" t="e">
        <f>SaisieECV_ECEQ!#REF!</f>
        <v>#REF!</v>
      </c>
      <c r="O194" s="23" t="e">
        <f>SaisieECV_ECEQ!#REF!</f>
        <v>#REF!</v>
      </c>
      <c r="P194" s="33" t="e">
        <f>SaisieECV_ECEQ!#REF!</f>
        <v>#REF!</v>
      </c>
    </row>
    <row r="195" spans="1:16">
      <c r="A195" s="31" t="e">
        <f>SaisieECV_ECEQ!#REF!</f>
        <v>#REF!</v>
      </c>
      <c r="B195" s="23" t="e">
        <f>SaisieECV_ECEQ!#REF!</f>
        <v>#REF!</v>
      </c>
      <c r="C195" s="23" t="e">
        <f>SaisieECV_ECEQ!#REF!</f>
        <v>#REF!</v>
      </c>
      <c r="D195" s="23" t="e">
        <f>SaisieECV_ECEQ!#REF!</f>
        <v>#REF!</v>
      </c>
      <c r="E195" s="23" t="e">
        <f>SaisieECV_ECEQ!#REF!</f>
        <v>#REF!</v>
      </c>
      <c r="F195" s="23" t="e">
        <f>LEFT(SaisieECV_ECEQ!#REF!,1)</f>
        <v>#REF!</v>
      </c>
      <c r="G195" s="23" t="e">
        <f>LEFT(SaisieECV_ECEQ!#REF!,1)</f>
        <v>#REF!</v>
      </c>
      <c r="H195" s="32" t="e">
        <f>SaisieECV_ECEQ!#REF!</f>
        <v>#REF!</v>
      </c>
      <c r="J195" s="32" t="e">
        <f>LEFT(SaisieECV_ECEQ!#REF!,SEARCH("_",SaisieECV_ECEQ!#REF!)-1)</f>
        <v>#REF!</v>
      </c>
      <c r="K195" s="32" t="e">
        <f>LEFT(SaisieECV_ECEQ!#REF!,SEARCH("_",SaisieECV_ECEQ!#REF!)-1)</f>
        <v>#REF!</v>
      </c>
      <c r="L195" s="32" t="e">
        <f>LEFT(SaisieECV_ECEQ!#REF!,SEARCH("_",SaisieECV_ECEQ!#REF!)-1)</f>
        <v>#REF!</v>
      </c>
      <c r="M195" s="23" t="e">
        <f>SaisieECV_ECEQ!#REF!</f>
        <v>#REF!</v>
      </c>
      <c r="O195" s="23" t="e">
        <f>SaisieECV_ECEQ!#REF!</f>
        <v>#REF!</v>
      </c>
      <c r="P195" s="33" t="e">
        <f>SaisieECV_ECEQ!#REF!</f>
        <v>#REF!</v>
      </c>
    </row>
    <row r="196" spans="1:16">
      <c r="A196" s="31" t="e">
        <f>SaisieECV_ECEQ!#REF!</f>
        <v>#REF!</v>
      </c>
      <c r="B196" s="23" t="e">
        <f>SaisieECV_ECEQ!#REF!</f>
        <v>#REF!</v>
      </c>
      <c r="C196" s="23" t="e">
        <f>SaisieECV_ECEQ!#REF!</f>
        <v>#REF!</v>
      </c>
      <c r="D196" s="23" t="e">
        <f>SaisieECV_ECEQ!#REF!</f>
        <v>#REF!</v>
      </c>
      <c r="E196" s="23" t="e">
        <f>SaisieECV_ECEQ!#REF!</f>
        <v>#REF!</v>
      </c>
      <c r="F196" s="23" t="e">
        <f>LEFT(SaisieECV_ECEQ!#REF!,1)</f>
        <v>#REF!</v>
      </c>
      <c r="G196" s="23" t="e">
        <f>LEFT(SaisieECV_ECEQ!#REF!,1)</f>
        <v>#REF!</v>
      </c>
      <c r="H196" s="32" t="e">
        <f>SaisieECV_ECEQ!#REF!</f>
        <v>#REF!</v>
      </c>
      <c r="J196" s="32" t="e">
        <f>LEFT(SaisieECV_ECEQ!#REF!,SEARCH("_",SaisieECV_ECEQ!#REF!)-1)</f>
        <v>#REF!</v>
      </c>
      <c r="K196" s="32" t="e">
        <f>LEFT(SaisieECV_ECEQ!#REF!,SEARCH("_",SaisieECV_ECEQ!#REF!)-1)</f>
        <v>#REF!</v>
      </c>
      <c r="L196" s="32" t="e">
        <f>LEFT(SaisieECV_ECEQ!#REF!,SEARCH("_",SaisieECV_ECEQ!#REF!)-1)</f>
        <v>#REF!</v>
      </c>
      <c r="M196" s="23" t="e">
        <f>SaisieECV_ECEQ!#REF!</f>
        <v>#REF!</v>
      </c>
      <c r="O196" s="23" t="e">
        <f>SaisieECV_ECEQ!#REF!</f>
        <v>#REF!</v>
      </c>
      <c r="P196" s="33" t="e">
        <f>SaisieECV_ECEQ!#REF!</f>
        <v>#REF!</v>
      </c>
    </row>
    <row r="197" spans="1:16">
      <c r="A197" s="31" t="e">
        <f>SaisieECV_ECEQ!#REF!</f>
        <v>#REF!</v>
      </c>
      <c r="B197" s="23" t="e">
        <f>SaisieECV_ECEQ!#REF!</f>
        <v>#REF!</v>
      </c>
      <c r="C197" s="23" t="e">
        <f>SaisieECV_ECEQ!#REF!</f>
        <v>#REF!</v>
      </c>
      <c r="D197" s="23" t="e">
        <f>SaisieECV_ECEQ!#REF!</f>
        <v>#REF!</v>
      </c>
      <c r="E197" s="23" t="e">
        <f>SaisieECV_ECEQ!#REF!</f>
        <v>#REF!</v>
      </c>
      <c r="F197" s="23" t="e">
        <f>LEFT(SaisieECV_ECEQ!#REF!,1)</f>
        <v>#REF!</v>
      </c>
      <c r="G197" s="23" t="e">
        <f>LEFT(SaisieECV_ECEQ!#REF!,1)</f>
        <v>#REF!</v>
      </c>
      <c r="H197" s="32" t="e">
        <f>SaisieECV_ECEQ!#REF!</f>
        <v>#REF!</v>
      </c>
      <c r="J197" s="32" t="e">
        <f>LEFT(SaisieECV_ECEQ!#REF!,SEARCH("_",SaisieECV_ECEQ!#REF!)-1)</f>
        <v>#REF!</v>
      </c>
      <c r="K197" s="32" t="e">
        <f>LEFT(SaisieECV_ECEQ!#REF!,SEARCH("_",SaisieECV_ECEQ!#REF!)-1)</f>
        <v>#REF!</v>
      </c>
      <c r="L197" s="32" t="e">
        <f>LEFT(SaisieECV_ECEQ!#REF!,SEARCH("_",SaisieECV_ECEQ!#REF!)-1)</f>
        <v>#REF!</v>
      </c>
      <c r="M197" s="23" t="e">
        <f>SaisieECV_ECEQ!#REF!</f>
        <v>#REF!</v>
      </c>
      <c r="O197" s="23" t="e">
        <f>SaisieECV_ECEQ!#REF!</f>
        <v>#REF!</v>
      </c>
      <c r="P197" s="33" t="e">
        <f>SaisieECV_ECEQ!#REF!</f>
        <v>#REF!</v>
      </c>
    </row>
    <row r="198" spans="1:16">
      <c r="A198" s="31" t="e">
        <f>SaisieECV_ECEQ!#REF!</f>
        <v>#REF!</v>
      </c>
      <c r="B198" s="23" t="e">
        <f>SaisieECV_ECEQ!#REF!</f>
        <v>#REF!</v>
      </c>
      <c r="C198" s="23" t="e">
        <f>SaisieECV_ECEQ!#REF!</f>
        <v>#REF!</v>
      </c>
      <c r="D198" s="23" t="e">
        <f>SaisieECV_ECEQ!#REF!</f>
        <v>#REF!</v>
      </c>
      <c r="E198" s="23" t="e">
        <f>SaisieECV_ECEQ!#REF!</f>
        <v>#REF!</v>
      </c>
      <c r="F198" s="23" t="e">
        <f>LEFT(SaisieECV_ECEQ!#REF!,1)</f>
        <v>#REF!</v>
      </c>
      <c r="G198" s="23" t="e">
        <f>LEFT(SaisieECV_ECEQ!#REF!,1)</f>
        <v>#REF!</v>
      </c>
      <c r="H198" s="32" t="e">
        <f>SaisieECV_ECEQ!#REF!</f>
        <v>#REF!</v>
      </c>
      <c r="J198" s="32" t="e">
        <f>LEFT(SaisieECV_ECEQ!#REF!,SEARCH("_",SaisieECV_ECEQ!#REF!)-1)</f>
        <v>#REF!</v>
      </c>
      <c r="K198" s="32" t="e">
        <f>LEFT(SaisieECV_ECEQ!#REF!,SEARCH("_",SaisieECV_ECEQ!#REF!)-1)</f>
        <v>#REF!</v>
      </c>
      <c r="L198" s="32" t="e">
        <f>LEFT(SaisieECV_ECEQ!#REF!,SEARCH("_",SaisieECV_ECEQ!#REF!)-1)</f>
        <v>#REF!</v>
      </c>
      <c r="M198" s="23" t="e">
        <f>SaisieECV_ECEQ!#REF!</f>
        <v>#REF!</v>
      </c>
      <c r="O198" s="23" t="e">
        <f>SaisieECV_ECEQ!#REF!</f>
        <v>#REF!</v>
      </c>
      <c r="P198" s="33" t="e">
        <f>SaisieECV_ECEQ!#REF!</f>
        <v>#REF!</v>
      </c>
    </row>
    <row r="199" spans="1:16">
      <c r="A199" s="31" t="e">
        <f>SaisieECV_ECEQ!#REF!</f>
        <v>#REF!</v>
      </c>
      <c r="B199" s="23" t="e">
        <f>SaisieECV_ECEQ!#REF!</f>
        <v>#REF!</v>
      </c>
      <c r="C199" s="23" t="e">
        <f>SaisieECV_ECEQ!#REF!</f>
        <v>#REF!</v>
      </c>
      <c r="D199" s="23" t="e">
        <f>SaisieECV_ECEQ!#REF!</f>
        <v>#REF!</v>
      </c>
      <c r="E199" s="23" t="e">
        <f>SaisieECV_ECEQ!#REF!</f>
        <v>#REF!</v>
      </c>
      <c r="F199" s="23" t="e">
        <f>LEFT(SaisieECV_ECEQ!#REF!,1)</f>
        <v>#REF!</v>
      </c>
      <c r="G199" s="23" t="e">
        <f>LEFT(SaisieECV_ECEQ!#REF!,1)</f>
        <v>#REF!</v>
      </c>
      <c r="H199" s="32" t="e">
        <f>SaisieECV_ECEQ!#REF!</f>
        <v>#REF!</v>
      </c>
      <c r="J199" s="32" t="e">
        <f>LEFT(SaisieECV_ECEQ!#REF!,SEARCH("_",SaisieECV_ECEQ!#REF!)-1)</f>
        <v>#REF!</v>
      </c>
      <c r="K199" s="32" t="e">
        <f>LEFT(SaisieECV_ECEQ!#REF!,SEARCH("_",SaisieECV_ECEQ!#REF!)-1)</f>
        <v>#REF!</v>
      </c>
      <c r="L199" s="32" t="e">
        <f>LEFT(SaisieECV_ECEQ!#REF!,SEARCH("_",SaisieECV_ECEQ!#REF!)-1)</f>
        <v>#REF!</v>
      </c>
      <c r="M199" s="23" t="e">
        <f>SaisieECV_ECEQ!#REF!</f>
        <v>#REF!</v>
      </c>
      <c r="O199" s="23" t="e">
        <f>SaisieECV_ECEQ!#REF!</f>
        <v>#REF!</v>
      </c>
      <c r="P199" s="33" t="e">
        <f>SaisieECV_ECEQ!#REF!</f>
        <v>#REF!</v>
      </c>
    </row>
    <row r="200" spans="1:16">
      <c r="A200" s="31" t="e">
        <f>SaisieECV_ECEQ!#REF!</f>
        <v>#REF!</v>
      </c>
      <c r="B200" s="23" t="e">
        <f>SaisieECV_ECEQ!#REF!</f>
        <v>#REF!</v>
      </c>
      <c r="C200" s="23" t="e">
        <f>SaisieECV_ECEQ!#REF!</f>
        <v>#REF!</v>
      </c>
      <c r="D200" s="23" t="e">
        <f>SaisieECV_ECEQ!#REF!</f>
        <v>#REF!</v>
      </c>
      <c r="E200" s="23" t="e">
        <f>SaisieECV_ECEQ!#REF!</f>
        <v>#REF!</v>
      </c>
      <c r="F200" s="23" t="e">
        <f>LEFT(SaisieECV_ECEQ!#REF!,1)</f>
        <v>#REF!</v>
      </c>
      <c r="G200" s="23" t="e">
        <f>LEFT(SaisieECV_ECEQ!#REF!,1)</f>
        <v>#REF!</v>
      </c>
      <c r="H200" s="32" t="e">
        <f>SaisieECV_ECEQ!#REF!</f>
        <v>#REF!</v>
      </c>
      <c r="J200" s="32" t="e">
        <f>LEFT(SaisieECV_ECEQ!#REF!,SEARCH("_",SaisieECV_ECEQ!#REF!)-1)</f>
        <v>#REF!</v>
      </c>
      <c r="K200" s="32" t="e">
        <f>LEFT(SaisieECV_ECEQ!#REF!,SEARCH("_",SaisieECV_ECEQ!#REF!)-1)</f>
        <v>#REF!</v>
      </c>
      <c r="L200" s="32" t="e">
        <f>LEFT(SaisieECV_ECEQ!#REF!,SEARCH("_",SaisieECV_ECEQ!#REF!)-1)</f>
        <v>#REF!</v>
      </c>
      <c r="M200" s="23" t="e">
        <f>SaisieECV_ECEQ!#REF!</f>
        <v>#REF!</v>
      </c>
      <c r="O200" s="23" t="e">
        <f>SaisieECV_ECEQ!#REF!</f>
        <v>#REF!</v>
      </c>
      <c r="P200" s="33" t="e">
        <f>SaisieECV_ECEQ!#REF!</f>
        <v>#REF!</v>
      </c>
    </row>
    <row r="201" spans="1:16">
      <c r="A201" s="31" t="e">
        <f>SaisieECV_ECEQ!#REF!</f>
        <v>#REF!</v>
      </c>
      <c r="B201" s="23" t="e">
        <f>SaisieECV_ECEQ!#REF!</f>
        <v>#REF!</v>
      </c>
      <c r="C201" s="23" t="e">
        <f>SaisieECV_ECEQ!#REF!</f>
        <v>#REF!</v>
      </c>
      <c r="D201" s="23" t="e">
        <f>SaisieECV_ECEQ!#REF!</f>
        <v>#REF!</v>
      </c>
      <c r="E201" s="23" t="e">
        <f>SaisieECV_ECEQ!#REF!</f>
        <v>#REF!</v>
      </c>
      <c r="F201" s="23" t="e">
        <f>LEFT(SaisieECV_ECEQ!#REF!,1)</f>
        <v>#REF!</v>
      </c>
      <c r="G201" s="23" t="e">
        <f>LEFT(SaisieECV_ECEQ!#REF!,1)</f>
        <v>#REF!</v>
      </c>
      <c r="H201" s="32" t="e">
        <f>SaisieECV_ECEQ!#REF!</f>
        <v>#REF!</v>
      </c>
      <c r="J201" s="32" t="e">
        <f>LEFT(SaisieECV_ECEQ!#REF!,SEARCH("_",SaisieECV_ECEQ!#REF!)-1)</f>
        <v>#REF!</v>
      </c>
      <c r="K201" s="32" t="e">
        <f>LEFT(SaisieECV_ECEQ!#REF!,SEARCH("_",SaisieECV_ECEQ!#REF!)-1)</f>
        <v>#REF!</v>
      </c>
      <c r="L201" s="32" t="e">
        <f>LEFT(SaisieECV_ECEQ!#REF!,SEARCH("_",SaisieECV_ECEQ!#REF!)-1)</f>
        <v>#REF!</v>
      </c>
      <c r="M201" s="23" t="e">
        <f>SaisieECV_ECEQ!#REF!</f>
        <v>#REF!</v>
      </c>
      <c r="O201" s="23" t="e">
        <f>SaisieECV_ECEQ!#REF!</f>
        <v>#REF!</v>
      </c>
      <c r="P201" s="33" t="e">
        <f>SaisieECV_ECEQ!#REF!</f>
        <v>#REF!</v>
      </c>
    </row>
    <row r="202" spans="1:16">
      <c r="A202" s="31" t="e">
        <f>SaisieECV_ECEQ!#REF!</f>
        <v>#REF!</v>
      </c>
      <c r="B202" s="23" t="e">
        <f>SaisieECV_ECEQ!#REF!</f>
        <v>#REF!</v>
      </c>
      <c r="C202" s="23" t="e">
        <f>SaisieECV_ECEQ!#REF!</f>
        <v>#REF!</v>
      </c>
      <c r="D202" s="23" t="e">
        <f>SaisieECV_ECEQ!#REF!</f>
        <v>#REF!</v>
      </c>
      <c r="E202" s="23" t="e">
        <f>SaisieECV_ECEQ!#REF!</f>
        <v>#REF!</v>
      </c>
      <c r="F202" s="23" t="e">
        <f>LEFT(SaisieECV_ECEQ!#REF!,1)</f>
        <v>#REF!</v>
      </c>
      <c r="G202" s="23" t="e">
        <f>LEFT(SaisieECV_ECEQ!#REF!,1)</f>
        <v>#REF!</v>
      </c>
      <c r="H202" s="32" t="e">
        <f>SaisieECV_ECEQ!#REF!</f>
        <v>#REF!</v>
      </c>
      <c r="J202" s="32" t="e">
        <f>LEFT(SaisieECV_ECEQ!#REF!,SEARCH("_",SaisieECV_ECEQ!#REF!)-1)</f>
        <v>#REF!</v>
      </c>
      <c r="K202" s="32" t="e">
        <f>LEFT(SaisieECV_ECEQ!#REF!,SEARCH("_",SaisieECV_ECEQ!#REF!)-1)</f>
        <v>#REF!</v>
      </c>
      <c r="L202" s="32" t="e">
        <f>LEFT(SaisieECV_ECEQ!#REF!,SEARCH("_",SaisieECV_ECEQ!#REF!)-1)</f>
        <v>#REF!</v>
      </c>
      <c r="M202" s="23" t="e">
        <f>SaisieECV_ECEQ!#REF!</f>
        <v>#REF!</v>
      </c>
      <c r="O202" s="23" t="e">
        <f>SaisieECV_ECEQ!#REF!</f>
        <v>#REF!</v>
      </c>
      <c r="P202" s="33" t="e">
        <f>SaisieECV_ECEQ!#REF!</f>
        <v>#REF!</v>
      </c>
    </row>
    <row r="203" spans="1:16">
      <c r="A203" s="31" t="e">
        <f>SaisieECV_ECEQ!#REF!</f>
        <v>#REF!</v>
      </c>
      <c r="B203" s="23" t="e">
        <f>SaisieECV_ECEQ!#REF!</f>
        <v>#REF!</v>
      </c>
      <c r="C203" s="23" t="e">
        <f>SaisieECV_ECEQ!#REF!</f>
        <v>#REF!</v>
      </c>
      <c r="D203" s="23" t="e">
        <f>SaisieECV_ECEQ!#REF!</f>
        <v>#REF!</v>
      </c>
      <c r="E203" s="23" t="e">
        <f>SaisieECV_ECEQ!#REF!</f>
        <v>#REF!</v>
      </c>
      <c r="F203" s="23" t="e">
        <f>LEFT(SaisieECV_ECEQ!#REF!,1)</f>
        <v>#REF!</v>
      </c>
      <c r="G203" s="23" t="e">
        <f>LEFT(SaisieECV_ECEQ!#REF!,1)</f>
        <v>#REF!</v>
      </c>
      <c r="H203" s="32" t="e">
        <f>SaisieECV_ECEQ!#REF!</f>
        <v>#REF!</v>
      </c>
      <c r="J203" s="32" t="e">
        <f>LEFT(SaisieECV_ECEQ!#REF!,SEARCH("_",SaisieECV_ECEQ!#REF!)-1)</f>
        <v>#REF!</v>
      </c>
      <c r="K203" s="32" t="e">
        <f>LEFT(SaisieECV_ECEQ!#REF!,SEARCH("_",SaisieECV_ECEQ!#REF!)-1)</f>
        <v>#REF!</v>
      </c>
      <c r="L203" s="32" t="e">
        <f>LEFT(SaisieECV_ECEQ!#REF!,SEARCH("_",SaisieECV_ECEQ!#REF!)-1)</f>
        <v>#REF!</v>
      </c>
      <c r="M203" s="23" t="e">
        <f>SaisieECV_ECEQ!#REF!</f>
        <v>#REF!</v>
      </c>
      <c r="O203" s="23" t="e">
        <f>SaisieECV_ECEQ!#REF!</f>
        <v>#REF!</v>
      </c>
      <c r="P203" s="33" t="e">
        <f>SaisieECV_ECEQ!#REF!</f>
        <v>#REF!</v>
      </c>
    </row>
    <row r="204" spans="1:16">
      <c r="A204" s="31" t="e">
        <f>SaisieECV_ECEQ!#REF!</f>
        <v>#REF!</v>
      </c>
      <c r="B204" s="23" t="e">
        <f>SaisieECV_ECEQ!#REF!</f>
        <v>#REF!</v>
      </c>
      <c r="C204" s="23" t="e">
        <f>SaisieECV_ECEQ!#REF!</f>
        <v>#REF!</v>
      </c>
      <c r="D204" s="23" t="e">
        <f>SaisieECV_ECEQ!#REF!</f>
        <v>#REF!</v>
      </c>
      <c r="E204" s="23" t="e">
        <f>SaisieECV_ECEQ!#REF!</f>
        <v>#REF!</v>
      </c>
      <c r="F204" s="23" t="e">
        <f>LEFT(SaisieECV_ECEQ!#REF!,1)</f>
        <v>#REF!</v>
      </c>
      <c r="G204" s="23" t="e">
        <f>LEFT(SaisieECV_ECEQ!#REF!,1)</f>
        <v>#REF!</v>
      </c>
      <c r="H204" s="32" t="e">
        <f>SaisieECV_ECEQ!#REF!</f>
        <v>#REF!</v>
      </c>
      <c r="J204" s="32" t="e">
        <f>LEFT(SaisieECV_ECEQ!#REF!,SEARCH("_",SaisieECV_ECEQ!#REF!)-1)</f>
        <v>#REF!</v>
      </c>
      <c r="K204" s="32" t="e">
        <f>LEFT(SaisieECV_ECEQ!#REF!,SEARCH("_",SaisieECV_ECEQ!#REF!)-1)</f>
        <v>#REF!</v>
      </c>
      <c r="L204" s="32" t="e">
        <f>LEFT(SaisieECV_ECEQ!#REF!,SEARCH("_",SaisieECV_ECEQ!#REF!)-1)</f>
        <v>#REF!</v>
      </c>
      <c r="M204" s="23" t="e">
        <f>SaisieECV_ECEQ!#REF!</f>
        <v>#REF!</v>
      </c>
      <c r="O204" s="23" t="e">
        <f>SaisieECV_ECEQ!#REF!</f>
        <v>#REF!</v>
      </c>
      <c r="P204" s="33" t="e">
        <f>SaisieECV_ECEQ!#REF!</f>
        <v>#REF!</v>
      </c>
    </row>
    <row r="205" spans="1:16">
      <c r="A205" s="31" t="e">
        <f>SaisieECV_ECEQ!#REF!</f>
        <v>#REF!</v>
      </c>
      <c r="B205" s="23" t="e">
        <f>SaisieECV_ECEQ!#REF!</f>
        <v>#REF!</v>
      </c>
      <c r="C205" s="23" t="e">
        <f>SaisieECV_ECEQ!#REF!</f>
        <v>#REF!</v>
      </c>
      <c r="D205" s="23" t="e">
        <f>SaisieECV_ECEQ!#REF!</f>
        <v>#REF!</v>
      </c>
      <c r="E205" s="23" t="e">
        <f>SaisieECV_ECEQ!#REF!</f>
        <v>#REF!</v>
      </c>
      <c r="F205" s="23" t="e">
        <f>LEFT(SaisieECV_ECEQ!#REF!,1)</f>
        <v>#REF!</v>
      </c>
      <c r="G205" s="23" t="e">
        <f>LEFT(SaisieECV_ECEQ!#REF!,1)</f>
        <v>#REF!</v>
      </c>
      <c r="H205" s="32" t="e">
        <f>SaisieECV_ECEQ!#REF!</f>
        <v>#REF!</v>
      </c>
      <c r="J205" s="32" t="e">
        <f>LEFT(SaisieECV_ECEQ!#REF!,SEARCH("_",SaisieECV_ECEQ!#REF!)-1)</f>
        <v>#REF!</v>
      </c>
      <c r="K205" s="32" t="e">
        <f>LEFT(SaisieECV_ECEQ!#REF!,SEARCH("_",SaisieECV_ECEQ!#REF!)-1)</f>
        <v>#REF!</v>
      </c>
      <c r="L205" s="32" t="e">
        <f>LEFT(SaisieECV_ECEQ!#REF!,SEARCH("_",SaisieECV_ECEQ!#REF!)-1)</f>
        <v>#REF!</v>
      </c>
      <c r="M205" s="23" t="e">
        <f>SaisieECV_ECEQ!#REF!</f>
        <v>#REF!</v>
      </c>
      <c r="O205" s="23" t="e">
        <f>SaisieECV_ECEQ!#REF!</f>
        <v>#REF!</v>
      </c>
      <c r="P205" s="33" t="e">
        <f>SaisieECV_ECEQ!#REF!</f>
        <v>#REF!</v>
      </c>
    </row>
    <row r="206" spans="1:16">
      <c r="A206" s="31" t="e">
        <f>SaisieECV_ECEQ!#REF!</f>
        <v>#REF!</v>
      </c>
      <c r="B206" s="23" t="e">
        <f>SaisieECV_ECEQ!#REF!</f>
        <v>#REF!</v>
      </c>
      <c r="C206" s="23" t="e">
        <f>SaisieECV_ECEQ!#REF!</f>
        <v>#REF!</v>
      </c>
      <c r="D206" s="23" t="e">
        <f>SaisieECV_ECEQ!#REF!</f>
        <v>#REF!</v>
      </c>
      <c r="E206" s="23" t="e">
        <f>SaisieECV_ECEQ!#REF!</f>
        <v>#REF!</v>
      </c>
      <c r="F206" s="23" t="e">
        <f>LEFT(SaisieECV_ECEQ!#REF!,1)</f>
        <v>#REF!</v>
      </c>
      <c r="G206" s="23" t="e">
        <f>LEFT(SaisieECV_ECEQ!#REF!,1)</f>
        <v>#REF!</v>
      </c>
      <c r="H206" s="32" t="e">
        <f>SaisieECV_ECEQ!#REF!</f>
        <v>#REF!</v>
      </c>
      <c r="J206" s="32" t="e">
        <f>LEFT(SaisieECV_ECEQ!#REF!,SEARCH("_",SaisieECV_ECEQ!#REF!)-1)</f>
        <v>#REF!</v>
      </c>
      <c r="K206" s="32" t="e">
        <f>LEFT(SaisieECV_ECEQ!#REF!,SEARCH("_",SaisieECV_ECEQ!#REF!)-1)</f>
        <v>#REF!</v>
      </c>
      <c r="L206" s="32" t="e">
        <f>LEFT(SaisieECV_ECEQ!#REF!,SEARCH("_",SaisieECV_ECEQ!#REF!)-1)</f>
        <v>#REF!</v>
      </c>
      <c r="M206" s="23" t="e">
        <f>SaisieECV_ECEQ!#REF!</f>
        <v>#REF!</v>
      </c>
      <c r="O206" s="23" t="e">
        <f>SaisieECV_ECEQ!#REF!</f>
        <v>#REF!</v>
      </c>
      <c r="P206" s="33" t="e">
        <f>SaisieECV_ECEQ!#REF!</f>
        <v>#REF!</v>
      </c>
    </row>
    <row r="207" spans="1:16">
      <c r="A207" s="31" t="e">
        <f>SaisieECV_ECEQ!#REF!</f>
        <v>#REF!</v>
      </c>
      <c r="B207" s="23" t="e">
        <f>SaisieECV_ECEQ!#REF!</f>
        <v>#REF!</v>
      </c>
      <c r="C207" s="23" t="e">
        <f>SaisieECV_ECEQ!#REF!</f>
        <v>#REF!</v>
      </c>
      <c r="D207" s="23" t="e">
        <f>SaisieECV_ECEQ!#REF!</f>
        <v>#REF!</v>
      </c>
      <c r="E207" s="23" t="e">
        <f>SaisieECV_ECEQ!#REF!</f>
        <v>#REF!</v>
      </c>
      <c r="F207" s="23" t="e">
        <f>LEFT(SaisieECV_ECEQ!#REF!,1)</f>
        <v>#REF!</v>
      </c>
      <c r="G207" s="23" t="e">
        <f>LEFT(SaisieECV_ECEQ!#REF!,1)</f>
        <v>#REF!</v>
      </c>
      <c r="H207" s="32" t="e">
        <f>SaisieECV_ECEQ!#REF!</f>
        <v>#REF!</v>
      </c>
      <c r="J207" s="32" t="e">
        <f>LEFT(SaisieECV_ECEQ!#REF!,SEARCH("_",SaisieECV_ECEQ!#REF!)-1)</f>
        <v>#REF!</v>
      </c>
      <c r="K207" s="32" t="e">
        <f>LEFT(SaisieECV_ECEQ!#REF!,SEARCH("_",SaisieECV_ECEQ!#REF!)-1)</f>
        <v>#REF!</v>
      </c>
      <c r="L207" s="32" t="e">
        <f>LEFT(SaisieECV_ECEQ!#REF!,SEARCH("_",SaisieECV_ECEQ!#REF!)-1)</f>
        <v>#REF!</v>
      </c>
      <c r="M207" s="23" t="e">
        <f>SaisieECV_ECEQ!#REF!</f>
        <v>#REF!</v>
      </c>
      <c r="O207" s="23" t="e">
        <f>SaisieECV_ECEQ!#REF!</f>
        <v>#REF!</v>
      </c>
      <c r="P207" s="33" t="e">
        <f>SaisieECV_ECEQ!#REF!</f>
        <v>#REF!</v>
      </c>
    </row>
    <row r="208" spans="1:16">
      <c r="A208" s="31" t="e">
        <f>SaisieECV_ECEQ!#REF!</f>
        <v>#REF!</v>
      </c>
      <c r="B208" s="23" t="e">
        <f>SaisieECV_ECEQ!#REF!</f>
        <v>#REF!</v>
      </c>
      <c r="C208" s="23" t="e">
        <f>SaisieECV_ECEQ!#REF!</f>
        <v>#REF!</v>
      </c>
      <c r="D208" s="23" t="e">
        <f>SaisieECV_ECEQ!#REF!</f>
        <v>#REF!</v>
      </c>
      <c r="E208" s="23" t="e">
        <f>SaisieECV_ECEQ!#REF!</f>
        <v>#REF!</v>
      </c>
      <c r="F208" s="23" t="e">
        <f>LEFT(SaisieECV_ECEQ!#REF!,1)</f>
        <v>#REF!</v>
      </c>
      <c r="G208" s="23" t="e">
        <f>LEFT(SaisieECV_ECEQ!#REF!,1)</f>
        <v>#REF!</v>
      </c>
      <c r="H208" s="32" t="e">
        <f>SaisieECV_ECEQ!#REF!</f>
        <v>#REF!</v>
      </c>
      <c r="J208" s="32" t="e">
        <f>LEFT(SaisieECV_ECEQ!#REF!,SEARCH("_",SaisieECV_ECEQ!#REF!)-1)</f>
        <v>#REF!</v>
      </c>
      <c r="K208" s="32" t="e">
        <f>LEFT(SaisieECV_ECEQ!#REF!,SEARCH("_",SaisieECV_ECEQ!#REF!)-1)</f>
        <v>#REF!</v>
      </c>
      <c r="L208" s="32" t="e">
        <f>LEFT(SaisieECV_ECEQ!#REF!,SEARCH("_",SaisieECV_ECEQ!#REF!)-1)</f>
        <v>#REF!</v>
      </c>
      <c r="M208" s="23" t="e">
        <f>SaisieECV_ECEQ!#REF!</f>
        <v>#REF!</v>
      </c>
      <c r="O208" s="23" t="e">
        <f>SaisieECV_ECEQ!#REF!</f>
        <v>#REF!</v>
      </c>
      <c r="P208" s="33" t="e">
        <f>SaisieECV_ECEQ!#REF!</f>
        <v>#REF!</v>
      </c>
    </row>
    <row r="209" spans="1:16">
      <c r="A209" s="31" t="e">
        <f>SaisieECV_ECEQ!#REF!</f>
        <v>#REF!</v>
      </c>
      <c r="B209" s="23" t="e">
        <f>SaisieECV_ECEQ!#REF!</f>
        <v>#REF!</v>
      </c>
      <c r="C209" s="23" t="e">
        <f>SaisieECV_ECEQ!#REF!</f>
        <v>#REF!</v>
      </c>
      <c r="D209" s="23" t="e">
        <f>SaisieECV_ECEQ!#REF!</f>
        <v>#REF!</v>
      </c>
      <c r="E209" s="23" t="e">
        <f>SaisieECV_ECEQ!#REF!</f>
        <v>#REF!</v>
      </c>
      <c r="F209" s="23" t="e">
        <f>LEFT(SaisieECV_ECEQ!#REF!,1)</f>
        <v>#REF!</v>
      </c>
      <c r="G209" s="23" t="e">
        <f>LEFT(SaisieECV_ECEQ!#REF!,1)</f>
        <v>#REF!</v>
      </c>
      <c r="H209" s="32" t="e">
        <f>SaisieECV_ECEQ!#REF!</f>
        <v>#REF!</v>
      </c>
      <c r="J209" s="32" t="e">
        <f>LEFT(SaisieECV_ECEQ!#REF!,SEARCH("_",SaisieECV_ECEQ!#REF!)-1)</f>
        <v>#REF!</v>
      </c>
      <c r="K209" s="32" t="e">
        <f>LEFT(SaisieECV_ECEQ!#REF!,SEARCH("_",SaisieECV_ECEQ!#REF!)-1)</f>
        <v>#REF!</v>
      </c>
      <c r="L209" s="32" t="e">
        <f>LEFT(SaisieECV_ECEQ!#REF!,SEARCH("_",SaisieECV_ECEQ!#REF!)-1)</f>
        <v>#REF!</v>
      </c>
      <c r="M209" s="23" t="e">
        <f>SaisieECV_ECEQ!#REF!</f>
        <v>#REF!</v>
      </c>
      <c r="O209" s="23" t="e">
        <f>SaisieECV_ECEQ!#REF!</f>
        <v>#REF!</v>
      </c>
      <c r="P209" s="33" t="e">
        <f>SaisieECV_ECEQ!#REF!</f>
        <v>#REF!</v>
      </c>
    </row>
    <row r="210" spans="1:16">
      <c r="A210" s="31" t="e">
        <f>SaisieECV_ECEQ!#REF!</f>
        <v>#REF!</v>
      </c>
      <c r="B210" s="23" t="e">
        <f>SaisieECV_ECEQ!#REF!</f>
        <v>#REF!</v>
      </c>
      <c r="C210" s="23" t="e">
        <f>SaisieECV_ECEQ!#REF!</f>
        <v>#REF!</v>
      </c>
      <c r="D210" s="23" t="e">
        <f>SaisieECV_ECEQ!#REF!</f>
        <v>#REF!</v>
      </c>
      <c r="E210" s="23" t="e">
        <f>SaisieECV_ECEQ!#REF!</f>
        <v>#REF!</v>
      </c>
      <c r="F210" s="23" t="e">
        <f>LEFT(SaisieECV_ECEQ!#REF!,1)</f>
        <v>#REF!</v>
      </c>
      <c r="G210" s="23" t="e">
        <f>LEFT(SaisieECV_ECEQ!#REF!,1)</f>
        <v>#REF!</v>
      </c>
      <c r="H210" s="32" t="e">
        <f>SaisieECV_ECEQ!#REF!</f>
        <v>#REF!</v>
      </c>
      <c r="J210" s="32" t="e">
        <f>LEFT(SaisieECV_ECEQ!#REF!,SEARCH("_",SaisieECV_ECEQ!#REF!)-1)</f>
        <v>#REF!</v>
      </c>
      <c r="K210" s="32" t="e">
        <f>LEFT(SaisieECV_ECEQ!#REF!,SEARCH("_",SaisieECV_ECEQ!#REF!)-1)</f>
        <v>#REF!</v>
      </c>
      <c r="L210" s="32" t="e">
        <f>LEFT(SaisieECV_ECEQ!#REF!,SEARCH("_",SaisieECV_ECEQ!#REF!)-1)</f>
        <v>#REF!</v>
      </c>
      <c r="M210" s="23" t="e">
        <f>SaisieECV_ECEQ!#REF!</f>
        <v>#REF!</v>
      </c>
      <c r="O210" s="23" t="e">
        <f>SaisieECV_ECEQ!#REF!</f>
        <v>#REF!</v>
      </c>
      <c r="P210" s="33" t="e">
        <f>SaisieECV_ECEQ!#REF!</f>
        <v>#REF!</v>
      </c>
    </row>
    <row r="211" spans="1:16">
      <c r="A211" s="31" t="e">
        <f>SaisieECV_ECEQ!#REF!</f>
        <v>#REF!</v>
      </c>
      <c r="B211" s="23" t="e">
        <f>SaisieECV_ECEQ!#REF!</f>
        <v>#REF!</v>
      </c>
      <c r="C211" s="23" t="e">
        <f>SaisieECV_ECEQ!#REF!</f>
        <v>#REF!</v>
      </c>
      <c r="D211" s="23" t="e">
        <f>SaisieECV_ECEQ!#REF!</f>
        <v>#REF!</v>
      </c>
      <c r="E211" s="23" t="e">
        <f>SaisieECV_ECEQ!#REF!</f>
        <v>#REF!</v>
      </c>
      <c r="F211" s="23" t="e">
        <f>LEFT(SaisieECV_ECEQ!#REF!,1)</f>
        <v>#REF!</v>
      </c>
      <c r="G211" s="23" t="e">
        <f>LEFT(SaisieECV_ECEQ!#REF!,1)</f>
        <v>#REF!</v>
      </c>
      <c r="H211" s="32" t="e">
        <f>SaisieECV_ECEQ!#REF!</f>
        <v>#REF!</v>
      </c>
      <c r="J211" s="32" t="e">
        <f>LEFT(SaisieECV_ECEQ!#REF!,SEARCH("_",SaisieECV_ECEQ!#REF!)-1)</f>
        <v>#REF!</v>
      </c>
      <c r="K211" s="32" t="e">
        <f>LEFT(SaisieECV_ECEQ!#REF!,SEARCH("_",SaisieECV_ECEQ!#REF!)-1)</f>
        <v>#REF!</v>
      </c>
      <c r="L211" s="32" t="e">
        <f>LEFT(SaisieECV_ECEQ!#REF!,SEARCH("_",SaisieECV_ECEQ!#REF!)-1)</f>
        <v>#REF!</v>
      </c>
      <c r="M211" s="23" t="e">
        <f>SaisieECV_ECEQ!#REF!</f>
        <v>#REF!</v>
      </c>
      <c r="O211" s="23" t="e">
        <f>SaisieECV_ECEQ!#REF!</f>
        <v>#REF!</v>
      </c>
      <c r="P211" s="33" t="e">
        <f>SaisieECV_ECEQ!#REF!</f>
        <v>#REF!</v>
      </c>
    </row>
    <row r="212" spans="1:16">
      <c r="A212" s="31" t="e">
        <f>SaisieECV_ECEQ!#REF!</f>
        <v>#REF!</v>
      </c>
      <c r="B212" s="23" t="e">
        <f>SaisieECV_ECEQ!#REF!</f>
        <v>#REF!</v>
      </c>
      <c r="C212" s="23" t="e">
        <f>SaisieECV_ECEQ!#REF!</f>
        <v>#REF!</v>
      </c>
      <c r="D212" s="23" t="e">
        <f>SaisieECV_ECEQ!#REF!</f>
        <v>#REF!</v>
      </c>
      <c r="E212" s="23" t="e">
        <f>SaisieECV_ECEQ!#REF!</f>
        <v>#REF!</v>
      </c>
      <c r="F212" s="23" t="e">
        <f>LEFT(SaisieECV_ECEQ!#REF!,1)</f>
        <v>#REF!</v>
      </c>
      <c r="G212" s="23" t="e">
        <f>LEFT(SaisieECV_ECEQ!#REF!,1)</f>
        <v>#REF!</v>
      </c>
      <c r="H212" s="32" t="e">
        <f>SaisieECV_ECEQ!#REF!</f>
        <v>#REF!</v>
      </c>
      <c r="J212" s="32" t="e">
        <f>LEFT(SaisieECV_ECEQ!#REF!,SEARCH("_",SaisieECV_ECEQ!#REF!)-1)</f>
        <v>#REF!</v>
      </c>
      <c r="K212" s="32" t="e">
        <f>LEFT(SaisieECV_ECEQ!#REF!,SEARCH("_",SaisieECV_ECEQ!#REF!)-1)</f>
        <v>#REF!</v>
      </c>
      <c r="L212" s="32" t="e">
        <f>LEFT(SaisieECV_ECEQ!#REF!,SEARCH("_",SaisieECV_ECEQ!#REF!)-1)</f>
        <v>#REF!</v>
      </c>
      <c r="M212" s="23" t="e">
        <f>SaisieECV_ECEQ!#REF!</f>
        <v>#REF!</v>
      </c>
      <c r="O212" s="23" t="e">
        <f>SaisieECV_ECEQ!#REF!</f>
        <v>#REF!</v>
      </c>
      <c r="P212" s="33" t="e">
        <f>SaisieECV_ECEQ!#REF!</f>
        <v>#REF!</v>
      </c>
    </row>
    <row r="213" spans="1:16">
      <c r="A213" s="31" t="e">
        <f>SaisieECV_ECEQ!#REF!</f>
        <v>#REF!</v>
      </c>
      <c r="B213" s="23" t="e">
        <f>SaisieECV_ECEQ!#REF!</f>
        <v>#REF!</v>
      </c>
      <c r="C213" s="23" t="e">
        <f>SaisieECV_ECEQ!#REF!</f>
        <v>#REF!</v>
      </c>
      <c r="D213" s="23" t="e">
        <f>SaisieECV_ECEQ!#REF!</f>
        <v>#REF!</v>
      </c>
      <c r="E213" s="23" t="e">
        <f>SaisieECV_ECEQ!#REF!</f>
        <v>#REF!</v>
      </c>
      <c r="F213" s="23" t="e">
        <f>LEFT(SaisieECV_ECEQ!#REF!,1)</f>
        <v>#REF!</v>
      </c>
      <c r="G213" s="23" t="e">
        <f>LEFT(SaisieECV_ECEQ!#REF!,1)</f>
        <v>#REF!</v>
      </c>
      <c r="H213" s="32" t="e">
        <f>SaisieECV_ECEQ!#REF!</f>
        <v>#REF!</v>
      </c>
      <c r="J213" s="32" t="e">
        <f>LEFT(SaisieECV_ECEQ!#REF!,SEARCH("_",SaisieECV_ECEQ!#REF!)-1)</f>
        <v>#REF!</v>
      </c>
      <c r="K213" s="32" t="e">
        <f>LEFT(SaisieECV_ECEQ!#REF!,SEARCH("_",SaisieECV_ECEQ!#REF!)-1)</f>
        <v>#REF!</v>
      </c>
      <c r="L213" s="32" t="e">
        <f>LEFT(SaisieECV_ECEQ!#REF!,SEARCH("_",SaisieECV_ECEQ!#REF!)-1)</f>
        <v>#REF!</v>
      </c>
      <c r="M213" s="23" t="e">
        <f>SaisieECV_ECEQ!#REF!</f>
        <v>#REF!</v>
      </c>
      <c r="O213" s="23" t="e">
        <f>SaisieECV_ECEQ!#REF!</f>
        <v>#REF!</v>
      </c>
      <c r="P213" s="33" t="e">
        <f>SaisieECV_ECEQ!#REF!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33BB-A26C-4396-A6DD-AA6C01D5A773}">
  <sheetPr codeName="Feuil6"/>
  <dimension ref="A1:J4"/>
  <sheetViews>
    <sheetView workbookViewId="0">
      <pane ySplit="1" topLeftCell="A2" activePane="bottomLeft" state="frozen"/>
      <selection activeCell="A89" sqref="A89:A96"/>
      <selection pane="bottomLeft" activeCell="A89" sqref="A89:A96"/>
    </sheetView>
  </sheetViews>
  <sheetFormatPr baseColWidth="10" defaultRowHeight="15"/>
  <cols>
    <col min="1" max="1" width="16.140625" style="5" customWidth="1"/>
    <col min="3" max="3" width="13.5703125" style="6" customWidth="1"/>
    <col min="4" max="4" width="11.42578125" style="6"/>
    <col min="9" max="9" width="31.7109375" customWidth="1"/>
  </cols>
  <sheetData>
    <row r="1" spans="1:10">
      <c r="A1" s="14" t="s">
        <v>5382</v>
      </c>
      <c r="B1" s="3" t="s">
        <v>15</v>
      </c>
      <c r="C1" s="7" t="s">
        <v>13</v>
      </c>
      <c r="D1" s="7" t="s">
        <v>14</v>
      </c>
      <c r="E1" s="3" t="s">
        <v>5516</v>
      </c>
      <c r="F1" s="3" t="s">
        <v>5383</v>
      </c>
      <c r="G1" s="3" t="s">
        <v>20</v>
      </c>
      <c r="H1" s="3" t="s">
        <v>5517</v>
      </c>
      <c r="I1" s="3" t="s">
        <v>5518</v>
      </c>
      <c r="J1" s="3" t="s">
        <v>5384</v>
      </c>
    </row>
    <row r="2" spans="1:10">
      <c r="A2" s="14" t="e">
        <f>IF(#REF!="","",#REF!)</f>
        <v>#REF!</v>
      </c>
      <c r="B2" s="3">
        <v>1</v>
      </c>
      <c r="C2" s="7" t="e">
        <f>#REF!</f>
        <v>#REF!</v>
      </c>
      <c r="D2" s="7" t="e">
        <f>#REF!</f>
        <v>#REF!</v>
      </c>
      <c r="E2" s="3" t="e">
        <f>CONCATENATE(#REF!," ",#REF!)</f>
        <v>#REF!</v>
      </c>
      <c r="F2" s="3" t="e">
        <f>#REF!</f>
        <v>#REF!</v>
      </c>
      <c r="G2" s="3" t="e">
        <f>LEFT(#REF!,SEARCH("#",#REF!)-1)</f>
        <v>#REF!</v>
      </c>
      <c r="H2" s="3" t="e">
        <f>IF(#REF!="","approx","exacte")</f>
        <v>#REF!</v>
      </c>
      <c r="I2" s="3" t="e">
        <f>CONCATENATE("mag",YEAR(FIXED(#REF!)),"_C",LEFT(#REF!,3),"_",1)</f>
        <v>#REF!</v>
      </c>
      <c r="J2" s="3" t="e">
        <f>_xlfn.XLOOKUP(#REF!,description_points!$P:$P,description_points!$N:$N)</f>
        <v>#REF!</v>
      </c>
    </row>
    <row r="3" spans="1:10">
      <c r="A3" s="14" t="e">
        <f>IF(#REF!="","",#REF!)</f>
        <v>#REF!</v>
      </c>
      <c r="B3" s="3">
        <v>2</v>
      </c>
      <c r="C3" s="7" t="e">
        <f>#REF!</f>
        <v>#REF!</v>
      </c>
      <c r="D3" s="7" t="e">
        <f>#REF!</f>
        <v>#REF!</v>
      </c>
      <c r="E3" s="3" t="e">
        <f>CONCATENATE(#REF!," ",#REF!)</f>
        <v>#REF!</v>
      </c>
      <c r="F3" s="3" t="e">
        <f>#REF!</f>
        <v>#REF!</v>
      </c>
      <c r="G3" s="3" t="e">
        <f>G2</f>
        <v>#REF!</v>
      </c>
      <c r="H3" s="3" t="e">
        <f>IF(#REF!="","approx","exacte")</f>
        <v>#REF!</v>
      </c>
      <c r="I3" s="3" t="e">
        <f>CONCATENATE("mag",YEAR(FIXED(#REF!)),"_C",LEFT(#REF!,3),"_",2)</f>
        <v>#REF!</v>
      </c>
      <c r="J3" s="3" t="e">
        <f>J2</f>
        <v>#REF!</v>
      </c>
    </row>
    <row r="4" spans="1:10">
      <c r="A4" s="14" t="e">
        <f>IF(#REF!="","",#REF!)</f>
        <v>#REF!</v>
      </c>
      <c r="B4" s="3">
        <v>3</v>
      </c>
      <c r="C4" s="7" t="e">
        <f>#REF!</f>
        <v>#REF!</v>
      </c>
      <c r="D4" s="7" t="e">
        <f>#REF!</f>
        <v>#REF!</v>
      </c>
      <c r="E4" s="3" t="e">
        <f>CONCATENATE(#REF!," ",#REF!)</f>
        <v>#REF!</v>
      </c>
      <c r="F4" s="3" t="e">
        <f>#REF!</f>
        <v>#REF!</v>
      </c>
      <c r="G4" s="3" t="e">
        <f>G3</f>
        <v>#REF!</v>
      </c>
      <c r="H4" s="3" t="e">
        <f>IF(#REF!="","approx","exacte")</f>
        <v>#REF!</v>
      </c>
      <c r="I4" s="3" t="e">
        <f>CONCATENATE("mag",YEAR(FIXED(#REF!)),"_C",LEFT(#REF!,3),"_",3)</f>
        <v>#REF!</v>
      </c>
      <c r="J4" s="3" t="e">
        <f>J3</f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C2B6F-EE88-4580-BEC4-8C4DF36FE03E}">
  <sheetPr codeName="Feuil5"/>
  <dimension ref="A1:H40"/>
  <sheetViews>
    <sheetView workbookViewId="0">
      <pane ySplit="1" topLeftCell="A2" activePane="bottomLeft" state="frozen"/>
      <selection activeCell="A89" sqref="A89:A96"/>
      <selection pane="bottomLeft" activeCell="A89" sqref="A89:A96"/>
    </sheetView>
  </sheetViews>
  <sheetFormatPr baseColWidth="10" defaultColWidth="16.85546875" defaultRowHeight="15"/>
  <cols>
    <col min="1" max="1" width="16.85546875" style="6"/>
    <col min="4" max="4" width="22.5703125" customWidth="1"/>
  </cols>
  <sheetData>
    <row r="1" spans="1:8">
      <c r="A1" s="7" t="s">
        <v>13</v>
      </c>
      <c r="B1" s="3" t="s">
        <v>5380</v>
      </c>
      <c r="C1" s="3" t="s">
        <v>5381</v>
      </c>
      <c r="D1" s="3" t="s">
        <v>5518</v>
      </c>
      <c r="E1" s="3" t="s">
        <v>16</v>
      </c>
      <c r="F1" s="3" t="s">
        <v>5519</v>
      </c>
      <c r="G1" s="3" t="s">
        <v>5520</v>
      </c>
      <c r="H1" s="3" t="s">
        <v>5379</v>
      </c>
    </row>
    <row r="2" spans="1:8">
      <c r="A2" s="12" t="e">
        <f>IF(#REF!="","",#REF!)</f>
        <v>#REF!</v>
      </c>
      <c r="B2" s="13" t="e">
        <f>IF(#REF!="","",#REF!)</f>
        <v>#REF!</v>
      </c>
      <c r="C2" s="13" t="e">
        <f>IF(#REF!="","",#REF!)</f>
        <v>#REF!</v>
      </c>
      <c r="D2" s="12" t="e">
        <f>IF(#REF!="","",magneto_condition!$I$2)</f>
        <v>#REF!</v>
      </c>
      <c r="E2" s="13" t="e">
        <f>IF(#REF!="","",_xlfn.XLOOKUP(#REF!,description_points!B:B,description_points!A:A))</f>
        <v>#REF!</v>
      </c>
      <c r="F2" s="11" t="str">
        <f>IF(ISBLANK(A2),"approx","exacte")</f>
        <v>exacte</v>
      </c>
      <c r="G2" s="11" t="str">
        <f>IF(ISBLANK(C2),"approx","exacte")</f>
        <v>exacte</v>
      </c>
    </row>
    <row r="3" spans="1:8">
      <c r="A3" s="12" t="e">
        <f>IF(#REF!="","",#REF!)</f>
        <v>#REF!</v>
      </c>
      <c r="B3" s="13" t="e">
        <f>IF(#REF!="","",#REF!)</f>
        <v>#REF!</v>
      </c>
      <c r="C3" s="13" t="e">
        <f>IF(#REF!="","",#REF!)</f>
        <v>#REF!</v>
      </c>
      <c r="D3" s="12" t="e">
        <f>IF(#REF!="","",magneto_condition!$I$2)</f>
        <v>#REF!</v>
      </c>
      <c r="E3" s="13" t="e">
        <f>IF(#REF!="","",_xlfn.XLOOKUP(#REF!,description_points!B:B,description_points!A:A))</f>
        <v>#REF!</v>
      </c>
      <c r="F3" s="11" t="str">
        <f t="shared" ref="F3:F14" si="0">IF(ISBLANK(A3),"approx","exacte")</f>
        <v>exacte</v>
      </c>
      <c r="G3" s="11" t="str">
        <f t="shared" ref="G3:G14" si="1">IF(ISBLANK(C3),"approx","exacte")</f>
        <v>exacte</v>
      </c>
    </row>
    <row r="4" spans="1:8">
      <c r="A4" s="12" t="e">
        <f>IF(#REF!="","",#REF!)</f>
        <v>#REF!</v>
      </c>
      <c r="B4" s="13" t="e">
        <f>IF(#REF!="","",#REF!)</f>
        <v>#REF!</v>
      </c>
      <c r="C4" s="13" t="e">
        <f>IF(#REF!="","",#REF!)</f>
        <v>#REF!</v>
      </c>
      <c r="D4" s="12" t="e">
        <f>IF(#REF!="","",magneto_condition!$I$2)</f>
        <v>#REF!</v>
      </c>
      <c r="E4" s="13" t="e">
        <f>IF(#REF!="","",_xlfn.XLOOKUP(#REF!,description_points!B:B,description_points!A:A))</f>
        <v>#REF!</v>
      </c>
      <c r="F4" s="11" t="str">
        <f t="shared" si="0"/>
        <v>exacte</v>
      </c>
      <c r="G4" s="11" t="str">
        <f t="shared" si="1"/>
        <v>exacte</v>
      </c>
    </row>
    <row r="5" spans="1:8">
      <c r="A5" s="12" t="e">
        <f>IF(#REF!="","",#REF!)</f>
        <v>#REF!</v>
      </c>
      <c r="B5" s="13" t="e">
        <f>IF(#REF!="","",#REF!)</f>
        <v>#REF!</v>
      </c>
      <c r="C5" s="13" t="e">
        <f>IF(#REF!="","",#REF!)</f>
        <v>#REF!</v>
      </c>
      <c r="D5" s="12" t="e">
        <f>IF(#REF!="","",magneto_condition!$I$2)</f>
        <v>#REF!</v>
      </c>
      <c r="E5" s="13" t="e">
        <f>IF(#REF!="","",_xlfn.XLOOKUP(#REF!,description_points!B:B,description_points!A:A))</f>
        <v>#REF!</v>
      </c>
      <c r="F5" s="11" t="str">
        <f t="shared" si="0"/>
        <v>exacte</v>
      </c>
      <c r="G5" s="11" t="str">
        <f t="shared" si="1"/>
        <v>exacte</v>
      </c>
    </row>
    <row r="6" spans="1:8">
      <c r="A6" s="12" t="e">
        <f>IF(#REF!="","",#REF!)</f>
        <v>#REF!</v>
      </c>
      <c r="B6" s="13" t="e">
        <f>IF(#REF!="","",#REF!)</f>
        <v>#REF!</v>
      </c>
      <c r="C6" s="13" t="e">
        <f>IF(#REF!="","",#REF!)</f>
        <v>#REF!</v>
      </c>
      <c r="D6" s="12" t="e">
        <f>IF(#REF!="","",magneto_condition!$I$2)</f>
        <v>#REF!</v>
      </c>
      <c r="E6" s="13" t="e">
        <f>IF(#REF!="","",_xlfn.XLOOKUP(#REF!,description_points!B:B,description_points!A:A))</f>
        <v>#REF!</v>
      </c>
      <c r="F6" s="11" t="str">
        <f t="shared" si="0"/>
        <v>exacte</v>
      </c>
      <c r="G6" s="11" t="str">
        <f t="shared" si="1"/>
        <v>exacte</v>
      </c>
    </row>
    <row r="7" spans="1:8">
      <c r="A7" s="12" t="e">
        <f>IF(#REF!="","",#REF!)</f>
        <v>#REF!</v>
      </c>
      <c r="B7" s="13" t="e">
        <f>IF(#REF!="","",#REF!)</f>
        <v>#REF!</v>
      </c>
      <c r="C7" s="13" t="e">
        <f>IF(#REF!="","",#REF!)</f>
        <v>#REF!</v>
      </c>
      <c r="D7" s="12" t="e">
        <f>IF(#REF!="","",magneto_condition!$I$2)</f>
        <v>#REF!</v>
      </c>
      <c r="E7" s="13" t="e">
        <f>IF(#REF!="","",_xlfn.XLOOKUP(#REF!,description_points!B:B,description_points!A:A))</f>
        <v>#REF!</v>
      </c>
      <c r="F7" s="11" t="str">
        <f t="shared" si="0"/>
        <v>exacte</v>
      </c>
      <c r="G7" s="11" t="str">
        <f t="shared" si="1"/>
        <v>exacte</v>
      </c>
    </row>
    <row r="8" spans="1:8">
      <c r="A8" s="12" t="e">
        <f>IF(#REF!="","",#REF!)</f>
        <v>#REF!</v>
      </c>
      <c r="B8" s="13" t="e">
        <f>IF(#REF!="","",#REF!)</f>
        <v>#REF!</v>
      </c>
      <c r="C8" s="13" t="e">
        <f>IF(#REF!="","",#REF!)</f>
        <v>#REF!</v>
      </c>
      <c r="D8" s="12" t="e">
        <f>IF(#REF!="","",magneto_condition!$I$2)</f>
        <v>#REF!</v>
      </c>
      <c r="E8" s="13" t="e">
        <f>IF(#REF!="","",_xlfn.XLOOKUP(#REF!,description_points!B:B,description_points!A:A))</f>
        <v>#REF!</v>
      </c>
      <c r="F8" s="11" t="str">
        <f t="shared" si="0"/>
        <v>exacte</v>
      </c>
      <c r="G8" s="11" t="str">
        <f t="shared" si="1"/>
        <v>exacte</v>
      </c>
    </row>
    <row r="9" spans="1:8">
      <c r="A9" s="12" t="e">
        <f>IF(#REF!="","",#REF!)</f>
        <v>#REF!</v>
      </c>
      <c r="B9" s="13" t="e">
        <f>IF(#REF!="","",#REF!)</f>
        <v>#REF!</v>
      </c>
      <c r="C9" s="13" t="e">
        <f>IF(#REF!="","",#REF!)</f>
        <v>#REF!</v>
      </c>
      <c r="D9" s="12" t="e">
        <f>IF(#REF!="","",magneto_condition!$I$2)</f>
        <v>#REF!</v>
      </c>
      <c r="E9" s="13" t="e">
        <f>IF(#REF!="","",_xlfn.XLOOKUP(#REF!,description_points!B:B,description_points!A:A))</f>
        <v>#REF!</v>
      </c>
      <c r="F9" s="11" t="str">
        <f t="shared" si="0"/>
        <v>exacte</v>
      </c>
      <c r="G9" s="11" t="str">
        <f t="shared" si="1"/>
        <v>exacte</v>
      </c>
    </row>
    <row r="10" spans="1:8">
      <c r="A10" s="12" t="e">
        <f>IF(#REF!="","",#REF!)</f>
        <v>#REF!</v>
      </c>
      <c r="B10" s="13" t="e">
        <f>IF(#REF!="","",#REF!)</f>
        <v>#REF!</v>
      </c>
      <c r="C10" s="13" t="e">
        <f>IF(#REF!="","",#REF!)</f>
        <v>#REF!</v>
      </c>
      <c r="D10" s="12" t="e">
        <f>IF(#REF!="","",magneto_condition!$I$2)</f>
        <v>#REF!</v>
      </c>
      <c r="E10" s="13" t="e">
        <f>IF(#REF!="","",_xlfn.XLOOKUP(#REF!,description_points!B:B,description_points!A:A))</f>
        <v>#REF!</v>
      </c>
      <c r="F10" s="11" t="str">
        <f t="shared" si="0"/>
        <v>exacte</v>
      </c>
      <c r="G10" s="11" t="str">
        <f t="shared" si="1"/>
        <v>exacte</v>
      </c>
    </row>
    <row r="11" spans="1:8">
      <c r="A11" s="12" t="e">
        <f>IF(#REF!="","",#REF!)</f>
        <v>#REF!</v>
      </c>
      <c r="B11" s="13" t="e">
        <f>IF(#REF!="","",#REF!)</f>
        <v>#REF!</v>
      </c>
      <c r="C11" s="13" t="e">
        <f>IF(#REF!="","",#REF!)</f>
        <v>#REF!</v>
      </c>
      <c r="D11" s="12" t="e">
        <f>IF(#REF!="","",magneto_condition!$I$2)</f>
        <v>#REF!</v>
      </c>
      <c r="E11" s="13" t="e">
        <f>IF(#REF!="","",_xlfn.XLOOKUP(#REF!,description_points!B:B,description_points!A:A))</f>
        <v>#REF!</v>
      </c>
      <c r="F11" s="11" t="str">
        <f t="shared" si="0"/>
        <v>exacte</v>
      </c>
      <c r="G11" s="11" t="str">
        <f t="shared" si="1"/>
        <v>exacte</v>
      </c>
    </row>
    <row r="12" spans="1:8">
      <c r="A12" s="12" t="e">
        <f>IF(#REF!="","",#REF!)</f>
        <v>#REF!</v>
      </c>
      <c r="B12" s="13" t="e">
        <f>IF(#REF!="","",#REF!)</f>
        <v>#REF!</v>
      </c>
      <c r="C12" s="13" t="e">
        <f>IF(#REF!="","",#REF!)</f>
        <v>#REF!</v>
      </c>
      <c r="D12" s="12" t="e">
        <f>IF(#REF!="","",magneto_condition!$I$2)</f>
        <v>#REF!</v>
      </c>
      <c r="E12" s="13" t="e">
        <f>IF(#REF!="","",_xlfn.XLOOKUP(#REF!,description_points!B:B,description_points!A:A))</f>
        <v>#REF!</v>
      </c>
      <c r="F12" s="11" t="str">
        <f t="shared" si="0"/>
        <v>exacte</v>
      </c>
      <c r="G12" s="11" t="str">
        <f t="shared" si="1"/>
        <v>exacte</v>
      </c>
    </row>
    <row r="13" spans="1:8">
      <c r="A13" s="12" t="e">
        <f>IF(#REF!="","",#REF!)</f>
        <v>#REF!</v>
      </c>
      <c r="B13" s="13" t="e">
        <f>IF(#REF!="","",#REF!)</f>
        <v>#REF!</v>
      </c>
      <c r="C13" s="13" t="e">
        <f>IF(#REF!="","",#REF!)</f>
        <v>#REF!</v>
      </c>
      <c r="D13" s="12" t="e">
        <f>IF(#REF!="","",magneto_condition!$I$2)</f>
        <v>#REF!</v>
      </c>
      <c r="E13" s="13" t="e">
        <f>IF(#REF!="","",_xlfn.XLOOKUP(#REF!,description_points!B:B,description_points!A:A))</f>
        <v>#REF!</v>
      </c>
      <c r="F13" s="11" t="str">
        <f>IF(ISBLANK(A13),"approx","exacte")</f>
        <v>exacte</v>
      </c>
      <c r="G13" s="11" t="str">
        <f>IF(ISBLANK(C13),"approx","exacte")</f>
        <v>exacte</v>
      </c>
    </row>
    <row r="14" spans="1:8">
      <c r="A14" s="12" t="e">
        <f>IF(#REF!="","",#REF!)</f>
        <v>#REF!</v>
      </c>
      <c r="B14" s="13" t="e">
        <f>IF(#REF!="","",#REF!)</f>
        <v>#REF!</v>
      </c>
      <c r="C14" s="13" t="e">
        <f>IF(#REF!="","",#REF!)</f>
        <v>#REF!</v>
      </c>
      <c r="D14" s="12" t="e">
        <f>IF(#REF!="","",magneto_condition!$I$2)</f>
        <v>#REF!</v>
      </c>
      <c r="E14" s="13" t="e">
        <f>IF(#REF!="","",_xlfn.XLOOKUP(#REF!,description_points!B:B,description_points!A:A))</f>
        <v>#REF!</v>
      </c>
      <c r="F14" s="11" t="str">
        <f t="shared" si="0"/>
        <v>exacte</v>
      </c>
      <c r="G14" s="11" t="str">
        <f t="shared" si="1"/>
        <v>exacte</v>
      </c>
    </row>
    <row r="15" spans="1:8">
      <c r="A15" s="7" t="e">
        <f>IF(ISBLANK(#REF!),"",#REF!)</f>
        <v>#REF!</v>
      </c>
      <c r="B15" s="15" t="e">
        <f>IF(ISBLANK(#REF!),"",#REF!)</f>
        <v>#REF!</v>
      </c>
      <c r="C15" s="15" t="e">
        <f>IF(ISBLANK(#REF!),"",#REF!)</f>
        <v>#REF!</v>
      </c>
      <c r="D15" s="7" t="e">
        <f>IF(ISBLANK(#REF!),"",magneto_condition!$I$3)</f>
        <v>#REF!</v>
      </c>
      <c r="E15" s="15" t="e">
        <f>IF(#REF!="","",_xlfn.XLOOKUP(#REF!,description_points!B:B,description_points!A:A))</f>
        <v>#REF!</v>
      </c>
      <c r="F15" s="8" t="str">
        <f>IF(ISBLANK(A15),"approx","exacte")</f>
        <v>exacte</v>
      </c>
      <c r="G15" s="8" t="str">
        <f>IF(ISBLANK(C15),"approx","exacte")</f>
        <v>exacte</v>
      </c>
    </row>
    <row r="16" spans="1:8">
      <c r="A16" s="7" t="e">
        <f>IF(ISBLANK(#REF!),"",#REF!)</f>
        <v>#REF!</v>
      </c>
      <c r="B16" s="15" t="e">
        <f>IF(ISBLANK(#REF!),"",#REF!)</f>
        <v>#REF!</v>
      </c>
      <c r="C16" s="15" t="e">
        <f>IF(ISBLANK(#REF!),"",#REF!)</f>
        <v>#REF!</v>
      </c>
      <c r="D16" s="7" t="e">
        <f>IF(ISBLANK(#REF!),"",magneto_condition!$I$3)</f>
        <v>#REF!</v>
      </c>
      <c r="E16" s="15" t="e">
        <f>IF(#REF!="","",_xlfn.XLOOKUP(#REF!,description_points!B:B,description_points!A:A))</f>
        <v>#REF!</v>
      </c>
      <c r="F16" s="8" t="str">
        <f t="shared" ref="F16:F26" si="2">IF(ISBLANK(A16),"approx","exacte")</f>
        <v>exacte</v>
      </c>
      <c r="G16" s="8" t="str">
        <f t="shared" ref="G16:G26" si="3">IF(ISBLANK(C16),"approx","exacte")</f>
        <v>exacte</v>
      </c>
    </row>
    <row r="17" spans="1:7">
      <c r="A17" s="7" t="e">
        <f>IF(ISBLANK(#REF!),"",#REF!)</f>
        <v>#REF!</v>
      </c>
      <c r="B17" s="15" t="e">
        <f>IF(ISBLANK(#REF!),"",#REF!)</f>
        <v>#REF!</v>
      </c>
      <c r="C17" s="15" t="e">
        <f>IF(ISBLANK(#REF!),"",#REF!)</f>
        <v>#REF!</v>
      </c>
      <c r="D17" s="7" t="e">
        <f>IF(ISBLANK(#REF!),"",magneto_condition!$I$3)</f>
        <v>#REF!</v>
      </c>
      <c r="E17" s="15" t="e">
        <f>IF(#REF!="","",_xlfn.XLOOKUP(#REF!,description_points!B:B,description_points!A:A))</f>
        <v>#REF!</v>
      </c>
      <c r="F17" s="8" t="str">
        <f t="shared" si="2"/>
        <v>exacte</v>
      </c>
      <c r="G17" s="8" t="str">
        <f t="shared" si="3"/>
        <v>exacte</v>
      </c>
    </row>
    <row r="18" spans="1:7">
      <c r="A18" s="7" t="e">
        <f>IF(ISBLANK(#REF!),"",#REF!)</f>
        <v>#REF!</v>
      </c>
      <c r="B18" s="15" t="e">
        <f>IF(ISBLANK(#REF!),"",#REF!)</f>
        <v>#REF!</v>
      </c>
      <c r="C18" s="15" t="e">
        <f>IF(ISBLANK(#REF!),"",#REF!)</f>
        <v>#REF!</v>
      </c>
      <c r="D18" s="7" t="e">
        <f>IF(ISBLANK(#REF!),"",magneto_condition!$I$3)</f>
        <v>#REF!</v>
      </c>
      <c r="E18" s="15" t="e">
        <f>IF(#REF!="","",_xlfn.XLOOKUP(#REF!,description_points!B:B,description_points!A:A))</f>
        <v>#REF!</v>
      </c>
      <c r="F18" s="8" t="str">
        <f t="shared" si="2"/>
        <v>exacte</v>
      </c>
      <c r="G18" s="8" t="str">
        <f t="shared" si="3"/>
        <v>exacte</v>
      </c>
    </row>
    <row r="19" spans="1:7">
      <c r="A19" s="7" t="e">
        <f>IF(ISBLANK(#REF!),"",#REF!)</f>
        <v>#REF!</v>
      </c>
      <c r="B19" s="15" t="e">
        <f>IF(ISBLANK(#REF!),"",#REF!)</f>
        <v>#REF!</v>
      </c>
      <c r="C19" s="15" t="e">
        <f>IF(ISBLANK(#REF!),"",#REF!)</f>
        <v>#REF!</v>
      </c>
      <c r="D19" s="7" t="e">
        <f>IF(ISBLANK(#REF!),"",magneto_condition!$I$3)</f>
        <v>#REF!</v>
      </c>
      <c r="E19" s="15" t="e">
        <f>IF(#REF!="","",_xlfn.XLOOKUP(#REF!,description_points!B:B,description_points!A:A))</f>
        <v>#REF!</v>
      </c>
      <c r="F19" s="8" t="str">
        <f t="shared" si="2"/>
        <v>exacte</v>
      </c>
      <c r="G19" s="8" t="str">
        <f t="shared" si="3"/>
        <v>exacte</v>
      </c>
    </row>
    <row r="20" spans="1:7">
      <c r="A20" s="7" t="e">
        <f>IF(ISBLANK(#REF!),"",#REF!)</f>
        <v>#REF!</v>
      </c>
      <c r="B20" s="15" t="e">
        <f>IF(ISBLANK(#REF!),"",#REF!)</f>
        <v>#REF!</v>
      </c>
      <c r="C20" s="15" t="e">
        <f>IF(ISBLANK(#REF!),"",#REF!)</f>
        <v>#REF!</v>
      </c>
      <c r="D20" s="7" t="e">
        <f>IF(ISBLANK(#REF!),"",magneto_condition!$I$3)</f>
        <v>#REF!</v>
      </c>
      <c r="E20" s="15" t="e">
        <f>IF(#REF!="","",_xlfn.XLOOKUP(#REF!,description_points!B:B,description_points!A:A))</f>
        <v>#REF!</v>
      </c>
      <c r="F20" s="8" t="str">
        <f t="shared" si="2"/>
        <v>exacte</v>
      </c>
      <c r="G20" s="8" t="str">
        <f t="shared" si="3"/>
        <v>exacte</v>
      </c>
    </row>
    <row r="21" spans="1:7">
      <c r="A21" s="7" t="e">
        <f>IF(ISBLANK(#REF!),"",#REF!)</f>
        <v>#REF!</v>
      </c>
      <c r="B21" s="15" t="e">
        <f>IF(ISBLANK(#REF!),"",#REF!)</f>
        <v>#REF!</v>
      </c>
      <c r="C21" s="15" t="e">
        <f>IF(ISBLANK(#REF!),"",#REF!)</f>
        <v>#REF!</v>
      </c>
      <c r="D21" s="7" t="e">
        <f>IF(ISBLANK(#REF!),"",magneto_condition!$I$3)</f>
        <v>#REF!</v>
      </c>
      <c r="E21" s="15" t="e">
        <f>IF(#REF!="","",_xlfn.XLOOKUP(#REF!,description_points!B:B,description_points!A:A))</f>
        <v>#REF!</v>
      </c>
      <c r="F21" s="8" t="str">
        <f t="shared" si="2"/>
        <v>exacte</v>
      </c>
      <c r="G21" s="8" t="str">
        <f t="shared" si="3"/>
        <v>exacte</v>
      </c>
    </row>
    <row r="22" spans="1:7">
      <c r="A22" s="7" t="e">
        <f>IF(ISBLANK(#REF!),"",#REF!)</f>
        <v>#REF!</v>
      </c>
      <c r="B22" s="15" t="e">
        <f>IF(ISBLANK(#REF!),"",#REF!)</f>
        <v>#REF!</v>
      </c>
      <c r="C22" s="15" t="e">
        <f>IF(ISBLANK(#REF!),"",#REF!)</f>
        <v>#REF!</v>
      </c>
      <c r="D22" s="7" t="e">
        <f>IF(ISBLANK(#REF!),"",magneto_condition!$I$3)</f>
        <v>#REF!</v>
      </c>
      <c r="E22" s="15" t="e">
        <f>IF(#REF!="","",_xlfn.XLOOKUP(#REF!,description_points!B:B,description_points!A:A))</f>
        <v>#REF!</v>
      </c>
      <c r="F22" s="8" t="str">
        <f t="shared" si="2"/>
        <v>exacte</v>
      </c>
      <c r="G22" s="8" t="str">
        <f t="shared" si="3"/>
        <v>exacte</v>
      </c>
    </row>
    <row r="23" spans="1:7">
      <c r="A23" s="7" t="e">
        <f>IF(ISBLANK(#REF!),"",#REF!)</f>
        <v>#REF!</v>
      </c>
      <c r="B23" s="15" t="e">
        <f>IF(ISBLANK(#REF!),"",#REF!)</f>
        <v>#REF!</v>
      </c>
      <c r="C23" s="15" t="e">
        <f>IF(ISBLANK(#REF!),"",#REF!)</f>
        <v>#REF!</v>
      </c>
      <c r="D23" s="7" t="e">
        <f>IF(ISBLANK(#REF!),"",magneto_condition!$I$3)</f>
        <v>#REF!</v>
      </c>
      <c r="E23" s="15" t="e">
        <f>IF(#REF!="","",_xlfn.XLOOKUP(#REF!,description_points!B:B,description_points!A:A))</f>
        <v>#REF!</v>
      </c>
      <c r="F23" s="8" t="str">
        <f t="shared" si="2"/>
        <v>exacte</v>
      </c>
      <c r="G23" s="8" t="str">
        <f t="shared" si="3"/>
        <v>exacte</v>
      </c>
    </row>
    <row r="24" spans="1:7">
      <c r="A24" s="7" t="e">
        <f>IF(ISBLANK(#REF!),"",#REF!)</f>
        <v>#REF!</v>
      </c>
      <c r="B24" s="15" t="e">
        <f>IF(ISBLANK(#REF!),"",#REF!)</f>
        <v>#REF!</v>
      </c>
      <c r="C24" s="15" t="e">
        <f>IF(ISBLANK(#REF!),"",#REF!)</f>
        <v>#REF!</v>
      </c>
      <c r="D24" s="7" t="e">
        <f>IF(ISBLANK(#REF!),"",magneto_condition!$I$3)</f>
        <v>#REF!</v>
      </c>
      <c r="E24" s="15" t="e">
        <f>IF(#REF!="","",_xlfn.XLOOKUP(#REF!,description_points!B:B,description_points!A:A))</f>
        <v>#REF!</v>
      </c>
      <c r="F24" s="8" t="str">
        <f t="shared" si="2"/>
        <v>exacte</v>
      </c>
      <c r="G24" s="8" t="str">
        <f t="shared" si="3"/>
        <v>exacte</v>
      </c>
    </row>
    <row r="25" spans="1:7">
      <c r="A25" s="7" t="e">
        <f>IF(ISBLANK(#REF!),"",#REF!)</f>
        <v>#REF!</v>
      </c>
      <c r="B25" s="15" t="e">
        <f>IF(ISBLANK(#REF!),"",#REF!)</f>
        <v>#REF!</v>
      </c>
      <c r="C25" s="15" t="e">
        <f>IF(ISBLANK(#REF!),"",#REF!)</f>
        <v>#REF!</v>
      </c>
      <c r="D25" s="7" t="e">
        <f>IF(ISBLANK(#REF!),"",magneto_condition!$I$3)</f>
        <v>#REF!</v>
      </c>
      <c r="E25" s="15" t="e">
        <f>IF(#REF!="","",_xlfn.XLOOKUP(#REF!,description_points!B:B,description_points!A:A))</f>
        <v>#REF!</v>
      </c>
      <c r="F25" s="8" t="str">
        <f t="shared" si="2"/>
        <v>exacte</v>
      </c>
      <c r="G25" s="8" t="str">
        <f t="shared" si="3"/>
        <v>exacte</v>
      </c>
    </row>
    <row r="26" spans="1:7">
      <c r="A26" s="7" t="e">
        <f>IF(ISBLANK(#REF!),"",#REF!)</f>
        <v>#REF!</v>
      </c>
      <c r="B26" s="15" t="e">
        <f>IF(ISBLANK(#REF!),"",#REF!)</f>
        <v>#REF!</v>
      </c>
      <c r="C26" s="15" t="e">
        <f>IF(ISBLANK(#REF!),"",#REF!)</f>
        <v>#REF!</v>
      </c>
      <c r="D26" s="7" t="e">
        <f>IF(ISBLANK(#REF!),"",magneto_condition!$I$3)</f>
        <v>#REF!</v>
      </c>
      <c r="E26" s="15" t="e">
        <f>IF(#REF!="","",_xlfn.XLOOKUP(#REF!,description_points!B:B,description_points!A:A))</f>
        <v>#REF!</v>
      </c>
      <c r="F26" s="8" t="str">
        <f t="shared" si="2"/>
        <v>exacte</v>
      </c>
      <c r="G26" s="8" t="str">
        <f t="shared" si="3"/>
        <v>exacte</v>
      </c>
    </row>
    <row r="27" spans="1:7">
      <c r="A27" s="7" t="e">
        <f>IF(ISBLANK(#REF!),"",#REF!)</f>
        <v>#REF!</v>
      </c>
      <c r="B27" s="15" t="e">
        <f>IF(ISBLANK(#REF!),"",#REF!)</f>
        <v>#REF!</v>
      </c>
      <c r="C27" s="15" t="e">
        <f>IF(ISBLANK(#REF!),"",#REF!)</f>
        <v>#REF!</v>
      </c>
      <c r="D27" s="7" t="e">
        <f>IF(ISBLANK(#REF!),"",magneto_condition!$I$3)</f>
        <v>#REF!</v>
      </c>
      <c r="E27" s="15" t="e">
        <f>IF(#REF!="","",_xlfn.XLOOKUP(#REF!,description_points!B:B,description_points!A:A))</f>
        <v>#REF!</v>
      </c>
      <c r="F27" s="8" t="str">
        <f>IF(ISBLANK(A27),"approx","exacte")</f>
        <v>exacte</v>
      </c>
      <c r="G27" s="8" t="str">
        <f>IF(ISBLANK(C27),"approx","exacte")</f>
        <v>exacte</v>
      </c>
    </row>
    <row r="28" spans="1:7">
      <c r="A28" s="16" t="e">
        <f>IF(ISBLANK(#REF!),"",#REF!)</f>
        <v>#REF!</v>
      </c>
      <c r="B28" s="17" t="e">
        <f>IF(ISBLANK(#REF!),"",#REF!)</f>
        <v>#REF!</v>
      </c>
      <c r="C28" s="17" t="e">
        <f>IF(ISBLANK(#REF!),"",#REF!)</f>
        <v>#REF!</v>
      </c>
      <c r="D28" s="16" t="e">
        <f>IF(ISBLANK(#REF!),"",magneto_condition!$I$4)</f>
        <v>#REF!</v>
      </c>
      <c r="E28" s="17" t="e">
        <f>IF(#REF!="","",_xlfn.XLOOKUP(#REF!,description_points!B:B,description_points!A:A))</f>
        <v>#REF!</v>
      </c>
      <c r="F28" s="11" t="str">
        <f>IF(ISBLANK(A28),"approx","exacte")</f>
        <v>exacte</v>
      </c>
      <c r="G28" s="11" t="str">
        <f>IF(ISBLANK(C28),"approx","exacte")</f>
        <v>exacte</v>
      </c>
    </row>
    <row r="29" spans="1:7">
      <c r="A29" s="16" t="e">
        <f>IF(ISBLANK(#REF!),"",#REF!)</f>
        <v>#REF!</v>
      </c>
      <c r="B29" s="17" t="e">
        <f>IF(ISBLANK(#REF!),"",#REF!)</f>
        <v>#REF!</v>
      </c>
      <c r="C29" s="17" t="e">
        <f>IF(ISBLANK(#REF!),"",#REF!)</f>
        <v>#REF!</v>
      </c>
      <c r="D29" s="16" t="e">
        <f>IF(ISBLANK(#REF!),"",magneto_condition!$I$4)</f>
        <v>#REF!</v>
      </c>
      <c r="E29" s="17" t="e">
        <f>IF(#REF!="","",_xlfn.XLOOKUP(#REF!,description_points!B:B,description_points!A:A))</f>
        <v>#REF!</v>
      </c>
      <c r="F29" s="11" t="str">
        <f t="shared" ref="F29:F37" si="4">IF(ISBLANK(A29),"approx","exacte")</f>
        <v>exacte</v>
      </c>
      <c r="G29" s="11" t="str">
        <f t="shared" ref="G29:G37" si="5">IF(ISBLANK(C29),"approx","exacte")</f>
        <v>exacte</v>
      </c>
    </row>
    <row r="30" spans="1:7">
      <c r="A30" s="16" t="e">
        <f>IF(ISBLANK(#REF!),"",#REF!)</f>
        <v>#REF!</v>
      </c>
      <c r="B30" s="17" t="e">
        <f>IF(ISBLANK(#REF!),"",#REF!)</f>
        <v>#REF!</v>
      </c>
      <c r="C30" s="17" t="e">
        <f>IF(ISBLANK(#REF!),"",#REF!)</f>
        <v>#REF!</v>
      </c>
      <c r="D30" s="16" t="e">
        <f>IF(ISBLANK(#REF!),"",magneto_condition!$I$4)</f>
        <v>#REF!</v>
      </c>
      <c r="E30" s="17" t="e">
        <f>IF(#REF!="","",_xlfn.XLOOKUP(#REF!,description_points!B:B,description_points!A:A))</f>
        <v>#REF!</v>
      </c>
      <c r="F30" s="11" t="str">
        <f t="shared" si="4"/>
        <v>exacte</v>
      </c>
      <c r="G30" s="11" t="str">
        <f t="shared" si="5"/>
        <v>exacte</v>
      </c>
    </row>
    <row r="31" spans="1:7">
      <c r="A31" s="16" t="e">
        <f>IF(ISBLANK(#REF!),"",#REF!)</f>
        <v>#REF!</v>
      </c>
      <c r="B31" s="17" t="e">
        <f>IF(ISBLANK(#REF!),"",#REF!)</f>
        <v>#REF!</v>
      </c>
      <c r="C31" s="17" t="e">
        <f>IF(ISBLANK(#REF!),"",#REF!)</f>
        <v>#REF!</v>
      </c>
      <c r="D31" s="16" t="e">
        <f>IF(ISBLANK(#REF!),"",magneto_condition!$I$4)</f>
        <v>#REF!</v>
      </c>
      <c r="E31" s="17" t="e">
        <f>IF(#REF!="","",_xlfn.XLOOKUP(#REF!,description_points!B:B,description_points!A:A))</f>
        <v>#REF!</v>
      </c>
      <c r="F31" s="11" t="str">
        <f t="shared" si="4"/>
        <v>exacte</v>
      </c>
      <c r="G31" s="11" t="str">
        <f t="shared" si="5"/>
        <v>exacte</v>
      </c>
    </row>
    <row r="32" spans="1:7">
      <c r="A32" s="16" t="e">
        <f>IF(ISBLANK(#REF!),"",#REF!)</f>
        <v>#REF!</v>
      </c>
      <c r="B32" s="17" t="e">
        <f>IF(ISBLANK(#REF!),"",#REF!)</f>
        <v>#REF!</v>
      </c>
      <c r="C32" s="17" t="e">
        <f>IF(ISBLANK(#REF!),"",#REF!)</f>
        <v>#REF!</v>
      </c>
      <c r="D32" s="16" t="e">
        <f>IF(ISBLANK(#REF!),"",magneto_condition!$I$4)</f>
        <v>#REF!</v>
      </c>
      <c r="E32" s="17" t="e">
        <f>IF(#REF!="","",_xlfn.XLOOKUP(#REF!,description_points!B:B,description_points!A:A))</f>
        <v>#REF!</v>
      </c>
      <c r="F32" s="11" t="str">
        <f t="shared" si="4"/>
        <v>exacte</v>
      </c>
      <c r="G32" s="11" t="str">
        <f t="shared" si="5"/>
        <v>exacte</v>
      </c>
    </row>
    <row r="33" spans="1:7">
      <c r="A33" s="16" t="e">
        <f>IF(ISBLANK(#REF!),"",#REF!)</f>
        <v>#REF!</v>
      </c>
      <c r="B33" s="17" t="e">
        <f>IF(ISBLANK(#REF!),"",#REF!)</f>
        <v>#REF!</v>
      </c>
      <c r="C33" s="17" t="e">
        <f>IF(ISBLANK(#REF!),"",#REF!)</f>
        <v>#REF!</v>
      </c>
      <c r="D33" s="16" t="e">
        <f>IF(ISBLANK(#REF!),"",magneto_condition!$I$4)</f>
        <v>#REF!</v>
      </c>
      <c r="E33" s="17" t="e">
        <f>IF(#REF!="","",_xlfn.XLOOKUP(#REF!,description_points!B:B,description_points!A:A))</f>
        <v>#REF!</v>
      </c>
      <c r="F33" s="11" t="str">
        <f t="shared" si="4"/>
        <v>exacte</v>
      </c>
      <c r="G33" s="11" t="str">
        <f t="shared" si="5"/>
        <v>exacte</v>
      </c>
    </row>
    <row r="34" spans="1:7">
      <c r="A34" s="16" t="e">
        <f>IF(ISBLANK(#REF!),"",#REF!)</f>
        <v>#REF!</v>
      </c>
      <c r="B34" s="17" t="e">
        <f>IF(ISBLANK(#REF!),"",#REF!)</f>
        <v>#REF!</v>
      </c>
      <c r="C34" s="17" t="e">
        <f>IF(ISBLANK(#REF!),"",#REF!)</f>
        <v>#REF!</v>
      </c>
      <c r="D34" s="16" t="e">
        <f>IF(ISBLANK(#REF!),"",magneto_condition!$I$4)</f>
        <v>#REF!</v>
      </c>
      <c r="E34" s="17" t="e">
        <f>IF(#REF!="","",_xlfn.XLOOKUP(#REF!,description_points!B:B,description_points!A:A))</f>
        <v>#REF!</v>
      </c>
      <c r="F34" s="11" t="str">
        <f t="shared" si="4"/>
        <v>exacte</v>
      </c>
      <c r="G34" s="11" t="str">
        <f t="shared" si="5"/>
        <v>exacte</v>
      </c>
    </row>
    <row r="35" spans="1:7">
      <c r="A35" s="16" t="e">
        <f>IF(ISBLANK(#REF!),"",#REF!)</f>
        <v>#REF!</v>
      </c>
      <c r="B35" s="17" t="e">
        <f>IF(ISBLANK(#REF!),"",#REF!)</f>
        <v>#REF!</v>
      </c>
      <c r="C35" s="17" t="e">
        <f>IF(ISBLANK(#REF!),"",#REF!)</f>
        <v>#REF!</v>
      </c>
      <c r="D35" s="16" t="e">
        <f>IF(ISBLANK(#REF!),"",magneto_condition!$I$4)</f>
        <v>#REF!</v>
      </c>
      <c r="E35" s="17" t="e">
        <f>IF(#REF!="","",_xlfn.XLOOKUP(#REF!,description_points!B:B,description_points!A:A))</f>
        <v>#REF!</v>
      </c>
      <c r="F35" s="11" t="str">
        <f t="shared" si="4"/>
        <v>exacte</v>
      </c>
      <c r="G35" s="11" t="str">
        <f t="shared" si="5"/>
        <v>exacte</v>
      </c>
    </row>
    <row r="36" spans="1:7">
      <c r="A36" s="16" t="e">
        <f>IF(ISBLANK(#REF!),"",#REF!)</f>
        <v>#REF!</v>
      </c>
      <c r="B36" s="17" t="e">
        <f>IF(ISBLANK(#REF!),"",#REF!)</f>
        <v>#REF!</v>
      </c>
      <c r="C36" s="17" t="e">
        <f>IF(ISBLANK(#REF!),"",#REF!)</f>
        <v>#REF!</v>
      </c>
      <c r="D36" s="16" t="e">
        <f>IF(ISBLANK(#REF!),"",magneto_condition!$I$4)</f>
        <v>#REF!</v>
      </c>
      <c r="E36" s="17" t="e">
        <f>IF(#REF!="","",_xlfn.XLOOKUP(#REF!,description_points!B:B,description_points!A:A))</f>
        <v>#REF!</v>
      </c>
      <c r="F36" s="11" t="str">
        <f t="shared" si="4"/>
        <v>exacte</v>
      </c>
      <c r="G36" s="11" t="str">
        <f t="shared" si="5"/>
        <v>exacte</v>
      </c>
    </row>
    <row r="37" spans="1:7">
      <c r="A37" s="16" t="e">
        <f>IF(ISBLANK(#REF!),"",#REF!)</f>
        <v>#REF!</v>
      </c>
      <c r="B37" s="17" t="e">
        <f>IF(ISBLANK(#REF!),"",#REF!)</f>
        <v>#REF!</v>
      </c>
      <c r="C37" s="17" t="e">
        <f>IF(ISBLANK(#REF!),"",#REF!)</f>
        <v>#REF!</v>
      </c>
      <c r="D37" s="16" t="e">
        <f>IF(ISBLANK(#REF!),"",magneto_condition!$I$4)</f>
        <v>#REF!</v>
      </c>
      <c r="E37" s="17" t="e">
        <f>IF(#REF!="","",_xlfn.XLOOKUP(#REF!,description_points!B:B,description_points!A:A))</f>
        <v>#REF!</v>
      </c>
      <c r="F37" s="11" t="str">
        <f t="shared" si="4"/>
        <v>exacte</v>
      </c>
      <c r="G37" s="11" t="str">
        <f t="shared" si="5"/>
        <v>exacte</v>
      </c>
    </row>
    <row r="38" spans="1:7">
      <c r="A38" s="16" t="e">
        <f>IF(ISBLANK(#REF!),"",#REF!)</f>
        <v>#REF!</v>
      </c>
      <c r="B38" s="17" t="e">
        <f>IF(ISBLANK(#REF!),"",#REF!)</f>
        <v>#REF!</v>
      </c>
      <c r="C38" s="17" t="e">
        <f>IF(ISBLANK(#REF!),"",#REF!)</f>
        <v>#REF!</v>
      </c>
      <c r="D38" s="16" t="e">
        <f>IF(ISBLANK(#REF!),"",magneto_condition!$I$4)</f>
        <v>#REF!</v>
      </c>
      <c r="E38" s="17" t="e">
        <f>IF(#REF!="","",_xlfn.XLOOKUP(#REF!,description_points!B:B,description_points!A:A))</f>
        <v>#REF!</v>
      </c>
      <c r="F38" s="11" t="str">
        <f>IF(ISBLANK(A38),"approx","exacte")</f>
        <v>exacte</v>
      </c>
      <c r="G38" s="11" t="str">
        <f>IF(ISBLANK(C38),"approx","exacte")</f>
        <v>exacte</v>
      </c>
    </row>
    <row r="39" spans="1:7">
      <c r="A39" s="16" t="e">
        <f>IF(ISBLANK(#REF!),"",#REF!)</f>
        <v>#REF!</v>
      </c>
      <c r="B39" s="17" t="e">
        <f>IF(ISBLANK(#REF!),"",#REF!)</f>
        <v>#REF!</v>
      </c>
      <c r="C39" s="17" t="e">
        <f>IF(ISBLANK(#REF!),"",#REF!)</f>
        <v>#REF!</v>
      </c>
      <c r="D39" s="16" t="e">
        <f>IF(ISBLANK(#REF!),"",magneto_condition!$I$4)</f>
        <v>#REF!</v>
      </c>
      <c r="E39" s="17" t="e">
        <f>IF(#REF!="","",_xlfn.XLOOKUP(#REF!,description_points!B:B,description_points!A:A))</f>
        <v>#REF!</v>
      </c>
      <c r="F39" s="11" t="str">
        <f>IF(ISBLANK(A39),"approx","exacte")</f>
        <v>exacte</v>
      </c>
      <c r="G39" s="11" t="str">
        <f>IF(ISBLANK(C39),"approx","exacte")</f>
        <v>exacte</v>
      </c>
    </row>
    <row r="40" spans="1:7">
      <c r="A40" s="16" t="e">
        <f>IF(ISBLANK(#REF!),"",#REF!)</f>
        <v>#REF!</v>
      </c>
      <c r="B40" s="17" t="e">
        <f>IF(ISBLANK(#REF!),"",#REF!)</f>
        <v>#REF!</v>
      </c>
      <c r="C40" s="17" t="e">
        <f>IF(ISBLANK(#REF!),"",#REF!)</f>
        <v>#REF!</v>
      </c>
      <c r="D40" s="16" t="e">
        <f>IF(ISBLANK(#REF!),"",magneto_condition!$I$4)</f>
        <v>#REF!</v>
      </c>
      <c r="E40" s="17" t="e">
        <f>IF(#REF!="","",_xlfn.XLOOKUP(#REF!,description_points!B:B,description_points!A:A))</f>
        <v>#REF!</v>
      </c>
      <c r="F40" s="11" t="str">
        <f>IF(ISBLANK(A40),"approx","exacte")</f>
        <v>exacte</v>
      </c>
      <c r="G40" s="11" t="str">
        <f>IF(ISBLANK(C40),"approx","exacte")</f>
        <v>exacte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AC848-A872-4EE5-9C08-2529D107CFB1}">
  <dimension ref="A1:CL655"/>
  <sheetViews>
    <sheetView topLeftCell="B3" workbookViewId="0">
      <selection activeCell="A89" sqref="A89:A96"/>
    </sheetView>
  </sheetViews>
  <sheetFormatPr baseColWidth="10" defaultColWidth="11.5703125" defaultRowHeight="12.75"/>
  <cols>
    <col min="1" max="1" width="20.85546875" style="40" customWidth="1"/>
    <col min="2" max="2" width="21" style="35" customWidth="1"/>
    <col min="3" max="6" width="16.140625" style="35" customWidth="1"/>
    <col min="7" max="7" width="8.7109375" style="35" customWidth="1"/>
    <col min="8" max="9" width="11.5703125" style="37"/>
    <col min="10" max="10" width="11.28515625" style="35" customWidth="1"/>
    <col min="11" max="17" width="0.85546875" style="35" customWidth="1"/>
    <col min="18" max="255" width="7.140625" style="35" customWidth="1"/>
    <col min="256" max="16384" width="11.5703125" style="35"/>
  </cols>
  <sheetData>
    <row r="1" spans="1:90" ht="40.15" customHeight="1">
      <c r="A1" s="34" t="s">
        <v>6051</v>
      </c>
      <c r="B1" s="34"/>
      <c r="C1" s="34"/>
      <c r="D1" s="34"/>
      <c r="E1" s="34"/>
      <c r="G1" s="36"/>
      <c r="J1" s="38"/>
      <c r="K1" s="39"/>
      <c r="L1" s="39"/>
      <c r="M1" s="39"/>
      <c r="N1" s="39"/>
      <c r="O1" s="39"/>
      <c r="P1" s="39"/>
      <c r="Q1" s="39"/>
      <c r="R1" s="39" t="s">
        <v>5488</v>
      </c>
      <c r="S1" s="40" t="s">
        <v>6052</v>
      </c>
      <c r="T1" s="39" t="s">
        <v>6053</v>
      </c>
      <c r="U1" s="39" t="s">
        <v>6054</v>
      </c>
      <c r="V1" s="35" t="s">
        <v>6055</v>
      </c>
      <c r="W1" s="35" t="s">
        <v>4</v>
      </c>
      <c r="X1" s="34" t="s">
        <v>6056</v>
      </c>
      <c r="Y1" s="34" t="s">
        <v>6057</v>
      </c>
      <c r="Z1" s="34" t="s">
        <v>7</v>
      </c>
      <c r="AA1" s="34" t="s">
        <v>6058</v>
      </c>
      <c r="AB1" s="34" t="s">
        <v>6059</v>
      </c>
      <c r="AC1" s="34"/>
      <c r="AD1" s="34"/>
      <c r="AE1" s="34" t="s">
        <v>6060</v>
      </c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E1" s="34"/>
      <c r="BF1" s="34"/>
      <c r="BG1" s="34"/>
      <c r="BH1" s="34"/>
      <c r="BI1" s="34"/>
      <c r="BJ1" s="34"/>
      <c r="BK1" s="34"/>
      <c r="BL1" s="34" t="s">
        <v>6061</v>
      </c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</row>
    <row r="2" spans="1:90" ht="23.45" customHeight="1">
      <c r="A2" s="41" t="s">
        <v>6062</v>
      </c>
      <c r="B2" s="41" t="s">
        <v>6063</v>
      </c>
      <c r="C2" s="41" t="s">
        <v>6064</v>
      </c>
      <c r="D2" s="41" t="s">
        <v>6065</v>
      </c>
      <c r="E2" s="41" t="s">
        <v>6066</v>
      </c>
      <c r="F2" s="35" t="s">
        <v>6067</v>
      </c>
      <c r="G2" s="36" t="s">
        <v>6023</v>
      </c>
      <c r="H2" s="42" t="s">
        <v>5997</v>
      </c>
      <c r="I2" s="42" t="s">
        <v>6068</v>
      </c>
      <c r="J2" s="43" t="s">
        <v>6069</v>
      </c>
      <c r="K2" s="44"/>
      <c r="L2" s="39"/>
      <c r="M2" s="45"/>
      <c r="N2" s="39"/>
      <c r="O2" s="39"/>
      <c r="P2" s="46"/>
      <c r="Q2" s="46"/>
      <c r="R2" s="47"/>
      <c r="S2" s="40"/>
      <c r="T2" s="39"/>
      <c r="U2" s="39"/>
      <c r="X2" s="48"/>
      <c r="Y2" s="48"/>
      <c r="Z2" s="48" t="s">
        <v>6070</v>
      </c>
      <c r="AA2" s="48"/>
      <c r="AB2" s="48"/>
      <c r="AC2" s="48"/>
      <c r="AD2" s="48"/>
      <c r="AE2" s="48" t="s">
        <v>5489</v>
      </c>
      <c r="AF2" s="48" t="s">
        <v>5493</v>
      </c>
      <c r="AG2" s="48" t="s">
        <v>5490</v>
      </c>
      <c r="AH2" s="48" t="s">
        <v>5491</v>
      </c>
      <c r="AI2" s="48" t="s">
        <v>5511</v>
      </c>
      <c r="AJ2" s="48" t="s">
        <v>5508</v>
      </c>
      <c r="AK2" s="48" t="s">
        <v>5503</v>
      </c>
      <c r="AL2" s="48" t="s">
        <v>5512</v>
      </c>
      <c r="AM2" s="48" t="s">
        <v>5505</v>
      </c>
      <c r="AN2" s="48" t="s">
        <v>5506</v>
      </c>
      <c r="AO2" s="48" t="s">
        <v>5502</v>
      </c>
      <c r="AP2" s="48" t="s">
        <v>5967</v>
      </c>
      <c r="AQ2" s="48" t="s">
        <v>5492</v>
      </c>
      <c r="AR2" s="48" t="s">
        <v>5507</v>
      </c>
      <c r="AS2" s="48" t="s">
        <v>5509</v>
      </c>
      <c r="AT2" s="48" t="s">
        <v>5510</v>
      </c>
      <c r="AU2" s="48" t="s">
        <v>5494</v>
      </c>
      <c r="AV2" s="48" t="s">
        <v>5495</v>
      </c>
      <c r="AW2" s="48" t="s">
        <v>5496</v>
      </c>
      <c r="AX2" s="48" t="s">
        <v>5497</v>
      </c>
      <c r="AY2" s="35" t="s">
        <v>5504</v>
      </c>
      <c r="AZ2" s="35" t="s">
        <v>5498</v>
      </c>
      <c r="BA2" s="35" t="s">
        <v>5499</v>
      </c>
      <c r="BB2" s="35" t="s">
        <v>5500</v>
      </c>
      <c r="BC2" s="35" t="s">
        <v>5501</v>
      </c>
      <c r="BD2" s="35" t="s">
        <v>6071</v>
      </c>
      <c r="BE2" s="35" t="s">
        <v>6072</v>
      </c>
      <c r="BL2" s="35" t="s">
        <v>5489</v>
      </c>
      <c r="BM2" s="35" t="s">
        <v>5493</v>
      </c>
      <c r="BN2" s="35" t="s">
        <v>5490</v>
      </c>
      <c r="BO2" s="35" t="s">
        <v>5491</v>
      </c>
      <c r="BP2" s="35" t="s">
        <v>5511</v>
      </c>
      <c r="BQ2" s="35" t="s">
        <v>5508</v>
      </c>
      <c r="BR2" s="35" t="s">
        <v>5503</v>
      </c>
      <c r="BS2" s="35" t="s">
        <v>5512</v>
      </c>
      <c r="BT2" s="35" t="s">
        <v>5505</v>
      </c>
      <c r="BU2" s="35" t="s">
        <v>5506</v>
      </c>
      <c r="BV2" s="35" t="s">
        <v>5502</v>
      </c>
      <c r="BW2" s="35" t="s">
        <v>5967</v>
      </c>
      <c r="BX2" s="35" t="s">
        <v>5492</v>
      </c>
      <c r="BY2" s="35" t="s">
        <v>5507</v>
      </c>
      <c r="BZ2" s="35" t="s">
        <v>5509</v>
      </c>
      <c r="CA2" s="35" t="s">
        <v>5510</v>
      </c>
      <c r="CB2" s="35" t="s">
        <v>5494</v>
      </c>
      <c r="CC2" s="35" t="s">
        <v>5495</v>
      </c>
      <c r="CD2" s="35" t="s">
        <v>5496</v>
      </c>
      <c r="CE2" s="35" t="s">
        <v>5497</v>
      </c>
      <c r="CF2" s="35" t="s">
        <v>5504</v>
      </c>
      <c r="CG2" s="35" t="s">
        <v>5498</v>
      </c>
      <c r="CH2" s="35" t="s">
        <v>5499</v>
      </c>
      <c r="CI2" s="35" t="s">
        <v>5500</v>
      </c>
      <c r="CJ2" s="35" t="s">
        <v>5501</v>
      </c>
      <c r="CK2" s="35" t="s">
        <v>6071</v>
      </c>
      <c r="CL2" s="35" t="s">
        <v>6072</v>
      </c>
    </row>
    <row r="3" spans="1:90" ht="15" customHeight="1">
      <c r="A3" s="35"/>
      <c r="G3" s="36"/>
      <c r="J3" s="49"/>
      <c r="K3" s="44"/>
      <c r="L3" s="39"/>
      <c r="M3" s="45"/>
      <c r="N3" s="39"/>
      <c r="O3" s="39"/>
      <c r="P3" s="46"/>
      <c r="Q3" s="46"/>
      <c r="R3" s="47" t="s">
        <v>5489</v>
      </c>
      <c r="S3" s="40">
        <v>1</v>
      </c>
      <c r="T3" s="39" t="s">
        <v>6073</v>
      </c>
      <c r="U3" s="39">
        <v>2018</v>
      </c>
      <c r="V3" s="35">
        <v>1</v>
      </c>
      <c r="W3" s="35" t="s">
        <v>6074</v>
      </c>
      <c r="X3" s="48" t="s">
        <v>6074</v>
      </c>
      <c r="Y3" s="48" t="s">
        <v>6075</v>
      </c>
      <c r="Z3" s="48" t="s">
        <v>6076</v>
      </c>
      <c r="AA3" s="48" t="s">
        <v>6077</v>
      </c>
      <c r="AB3" s="48" t="s">
        <v>6078</v>
      </c>
      <c r="AC3" s="48"/>
      <c r="AD3" s="48"/>
      <c r="AE3" s="35" t="s">
        <v>6079</v>
      </c>
      <c r="AF3" s="50" t="s">
        <v>6080</v>
      </c>
      <c r="AG3" s="50" t="s">
        <v>6081</v>
      </c>
      <c r="AH3" s="50" t="s">
        <v>6082</v>
      </c>
      <c r="AI3" s="50" t="s">
        <v>6083</v>
      </c>
      <c r="AJ3" s="50" t="s">
        <v>6084</v>
      </c>
      <c r="AK3" s="50" t="s">
        <v>6085</v>
      </c>
      <c r="AL3" s="50" t="s">
        <v>6086</v>
      </c>
      <c r="AM3" s="50" t="s">
        <v>6087</v>
      </c>
      <c r="AN3" s="50" t="s">
        <v>6088</v>
      </c>
      <c r="AO3" s="50" t="s">
        <v>6089</v>
      </c>
      <c r="AP3" s="50" t="s">
        <v>6090</v>
      </c>
      <c r="AQ3" s="50" t="s">
        <v>6091</v>
      </c>
      <c r="AR3" s="50" t="s">
        <v>6092</v>
      </c>
      <c r="AS3" s="50" t="s">
        <v>6093</v>
      </c>
      <c r="AT3" s="50" t="s">
        <v>6094</v>
      </c>
      <c r="AU3" s="50" t="s">
        <v>6095</v>
      </c>
      <c r="AV3" s="50" t="s">
        <v>6096</v>
      </c>
      <c r="AW3" s="50" t="s">
        <v>6097</v>
      </c>
      <c r="AX3" s="50" t="s">
        <v>6098</v>
      </c>
      <c r="AY3" s="50" t="s">
        <v>6099</v>
      </c>
      <c r="AZ3" s="50" t="s">
        <v>6100</v>
      </c>
      <c r="BA3" s="50" t="s">
        <v>6101</v>
      </c>
      <c r="BB3" s="50" t="s">
        <v>6102</v>
      </c>
      <c r="BC3" s="51" t="s">
        <v>6103</v>
      </c>
      <c r="BD3" s="50" t="s">
        <v>6104</v>
      </c>
      <c r="BE3" s="50" t="s">
        <v>6105</v>
      </c>
      <c r="BL3" s="52" t="s">
        <v>6106</v>
      </c>
      <c r="BM3" s="53" t="s">
        <v>6107</v>
      </c>
      <c r="BN3" s="52" t="s">
        <v>6108</v>
      </c>
      <c r="BO3" s="53" t="s">
        <v>6109</v>
      </c>
      <c r="BP3" s="53" t="s">
        <v>6110</v>
      </c>
      <c r="BQ3" s="53" t="s">
        <v>6111</v>
      </c>
      <c r="BR3" s="53" t="s">
        <v>6112</v>
      </c>
      <c r="BS3" s="53" t="s">
        <v>6113</v>
      </c>
      <c r="BT3" s="53" t="s">
        <v>6114</v>
      </c>
      <c r="BU3" s="53" t="s">
        <v>6115</v>
      </c>
      <c r="BV3" s="53" t="s">
        <v>6116</v>
      </c>
      <c r="BW3" s="53" t="s">
        <v>6117</v>
      </c>
      <c r="BX3" s="53" t="s">
        <v>6118</v>
      </c>
      <c r="BY3" s="53" t="s">
        <v>6119</v>
      </c>
      <c r="BZ3" s="53" t="s">
        <v>6120</v>
      </c>
      <c r="CA3" s="53" t="s">
        <v>6121</v>
      </c>
      <c r="CB3" s="53" t="s">
        <v>6122</v>
      </c>
      <c r="CC3" s="53" t="s">
        <v>6123</v>
      </c>
      <c r="CD3" s="53" t="s">
        <v>6124</v>
      </c>
      <c r="CE3" s="53" t="s">
        <v>6125</v>
      </c>
      <c r="CF3" s="51" t="s">
        <v>6126</v>
      </c>
      <c r="CG3" s="53" t="s">
        <v>6127</v>
      </c>
      <c r="CH3" s="53" t="s">
        <v>6128</v>
      </c>
      <c r="CI3" s="53" t="s">
        <v>6129</v>
      </c>
      <c r="CJ3" s="53" t="s">
        <v>6130</v>
      </c>
      <c r="CK3" s="53" t="s">
        <v>6131</v>
      </c>
      <c r="CL3" s="53" t="s">
        <v>6132</v>
      </c>
    </row>
    <row r="4" spans="1:90" ht="24" customHeight="1">
      <c r="A4" s="35" t="s">
        <v>6133</v>
      </c>
      <c r="B4" s="35" t="s">
        <v>6134</v>
      </c>
      <c r="C4" s="35" t="s">
        <v>6135</v>
      </c>
      <c r="D4" s="35" t="s">
        <v>6136</v>
      </c>
      <c r="E4" s="35" t="s">
        <v>6137</v>
      </c>
      <c r="F4" s="35" t="s">
        <v>6138</v>
      </c>
      <c r="G4" s="35" t="s">
        <v>6139</v>
      </c>
      <c r="H4" s="37" t="s">
        <v>6140</v>
      </c>
      <c r="I4" s="37" t="s">
        <v>6007</v>
      </c>
      <c r="J4" s="54" t="s">
        <v>6141</v>
      </c>
      <c r="K4" s="44"/>
      <c r="L4" s="39"/>
      <c r="M4" s="45"/>
      <c r="N4" s="39"/>
      <c r="O4" s="39"/>
      <c r="P4" s="45"/>
      <c r="Q4" s="45"/>
      <c r="R4" s="39" t="s">
        <v>5493</v>
      </c>
      <c r="S4" s="40">
        <v>2</v>
      </c>
      <c r="T4" s="39" t="s">
        <v>6142</v>
      </c>
      <c r="U4" s="39">
        <v>2019</v>
      </c>
      <c r="V4" s="35">
        <v>2</v>
      </c>
      <c r="W4" s="35">
        <v>1</v>
      </c>
      <c r="X4" s="48">
        <v>1</v>
      </c>
      <c r="Y4" s="48">
        <v>1</v>
      </c>
      <c r="Z4" s="35" t="s">
        <v>6143</v>
      </c>
      <c r="AA4" s="48" t="s">
        <v>6144</v>
      </c>
      <c r="AB4" s="48" t="s">
        <v>6145</v>
      </c>
      <c r="AC4" s="48"/>
      <c r="AD4" s="48"/>
      <c r="AE4" s="35" t="s">
        <v>6146</v>
      </c>
      <c r="AF4" s="50" t="s">
        <v>6147</v>
      </c>
      <c r="AG4" s="48"/>
      <c r="AH4" s="50" t="s">
        <v>6148</v>
      </c>
      <c r="AI4" s="50" t="s">
        <v>6149</v>
      </c>
      <c r="AJ4" s="50" t="s">
        <v>6150</v>
      </c>
      <c r="AK4" s="50"/>
      <c r="AL4" s="50" t="s">
        <v>6151</v>
      </c>
      <c r="AM4" s="50" t="s">
        <v>6152</v>
      </c>
      <c r="AN4" s="50"/>
      <c r="AO4" s="48"/>
      <c r="AP4" s="50" t="s">
        <v>6153</v>
      </c>
      <c r="AQ4" s="50" t="s">
        <v>6154</v>
      </c>
      <c r="AR4" s="50" t="s">
        <v>6155</v>
      </c>
      <c r="AS4" s="50" t="s">
        <v>6156</v>
      </c>
      <c r="AT4" s="50" t="s">
        <v>6157</v>
      </c>
      <c r="AU4" s="50" t="s">
        <v>6158</v>
      </c>
      <c r="AV4" s="50" t="s">
        <v>6159</v>
      </c>
      <c r="AW4" s="50" t="s">
        <v>6160</v>
      </c>
      <c r="AX4" s="50" t="s">
        <v>6161</v>
      </c>
      <c r="AZ4" s="50" t="s">
        <v>6162</v>
      </c>
      <c r="BA4" s="50" t="s">
        <v>6163</v>
      </c>
      <c r="BB4" s="50" t="s">
        <v>6164</v>
      </c>
      <c r="BC4" s="51" t="s">
        <v>6165</v>
      </c>
      <c r="BD4" s="50" t="s">
        <v>6166</v>
      </c>
      <c r="BE4" s="50" t="s">
        <v>6167</v>
      </c>
      <c r="BL4" s="52" t="s">
        <v>6168</v>
      </c>
      <c r="BM4" s="53" t="s">
        <v>6169</v>
      </c>
      <c r="BN4" s="52"/>
      <c r="BO4" s="53" t="s">
        <v>6170</v>
      </c>
      <c r="BP4" s="53" t="s">
        <v>6171</v>
      </c>
      <c r="BQ4" s="53" t="s">
        <v>6172</v>
      </c>
      <c r="BR4" s="53" t="s">
        <v>6173</v>
      </c>
      <c r="BS4" s="53" t="s">
        <v>6174</v>
      </c>
      <c r="BT4" s="53" t="s">
        <v>6175</v>
      </c>
      <c r="BU4" s="53" t="s">
        <v>6176</v>
      </c>
      <c r="BV4" s="53"/>
      <c r="BW4" s="53" t="s">
        <v>6177</v>
      </c>
      <c r="BX4" s="53" t="s">
        <v>6178</v>
      </c>
      <c r="BY4" s="53" t="s">
        <v>6179</v>
      </c>
      <c r="BZ4" s="53" t="s">
        <v>6180</v>
      </c>
      <c r="CA4" s="53" t="s">
        <v>6181</v>
      </c>
      <c r="CB4" s="53" t="s">
        <v>6182</v>
      </c>
      <c r="CC4" s="53" t="s">
        <v>6183</v>
      </c>
      <c r="CD4" s="53" t="s">
        <v>6184</v>
      </c>
      <c r="CE4" s="53" t="s">
        <v>6185</v>
      </c>
      <c r="CF4" s="53"/>
      <c r="CG4" s="53" t="s">
        <v>6186</v>
      </c>
      <c r="CH4" s="53" t="s">
        <v>6187</v>
      </c>
      <c r="CI4" s="53" t="s">
        <v>6188</v>
      </c>
      <c r="CJ4" s="53" t="s">
        <v>6189</v>
      </c>
      <c r="CK4" s="53" t="s">
        <v>6190</v>
      </c>
      <c r="CL4" s="53" t="s">
        <v>6191</v>
      </c>
    </row>
    <row r="5" spans="1:90" ht="19.899999999999999" customHeight="1">
      <c r="A5" s="35" t="s">
        <v>6192</v>
      </c>
      <c r="B5" s="35" t="s">
        <v>6193</v>
      </c>
      <c r="C5" s="35" t="s">
        <v>6194</v>
      </c>
      <c r="D5" s="35" t="s">
        <v>6195</v>
      </c>
      <c r="E5" s="35" t="s">
        <v>6196</v>
      </c>
      <c r="F5" s="35" t="s">
        <v>6197</v>
      </c>
      <c r="G5" s="35" t="s">
        <v>6198</v>
      </c>
      <c r="H5" s="37" t="s">
        <v>6008</v>
      </c>
      <c r="I5" s="37" t="s">
        <v>6199</v>
      </c>
      <c r="J5" s="54" t="s">
        <v>6200</v>
      </c>
      <c r="K5" s="44"/>
      <c r="L5" s="39"/>
      <c r="M5" s="45"/>
      <c r="N5" s="39"/>
      <c r="O5" s="39"/>
      <c r="P5" s="45"/>
      <c r="Q5" s="45"/>
      <c r="R5" s="39" t="s">
        <v>5490</v>
      </c>
      <c r="S5" s="40">
        <v>3</v>
      </c>
      <c r="T5" s="39" t="s">
        <v>6201</v>
      </c>
      <c r="U5" s="39">
        <v>2020</v>
      </c>
      <c r="V5" s="35">
        <v>3</v>
      </c>
      <c r="W5" s="35">
        <v>2</v>
      </c>
      <c r="X5" s="48">
        <v>2</v>
      </c>
      <c r="Y5" s="48">
        <v>2</v>
      </c>
      <c r="AA5" s="48" t="s">
        <v>6202</v>
      </c>
      <c r="AB5" s="48" t="s">
        <v>6203</v>
      </c>
      <c r="AC5" s="48"/>
      <c r="AD5" s="48"/>
      <c r="AE5" s="35" t="s">
        <v>6204</v>
      </c>
      <c r="AF5" s="50" t="s">
        <v>6205</v>
      </c>
      <c r="AG5" s="48"/>
      <c r="AH5" s="50" t="s">
        <v>6206</v>
      </c>
      <c r="AI5" s="50" t="s">
        <v>6207</v>
      </c>
      <c r="AJ5" s="50" t="s">
        <v>6208</v>
      </c>
      <c r="AK5" s="50"/>
      <c r="AL5" s="50" t="s">
        <v>6209</v>
      </c>
      <c r="AM5" s="50"/>
      <c r="AN5" s="50"/>
      <c r="AO5" s="48"/>
      <c r="AP5" s="50" t="s">
        <v>6210</v>
      </c>
      <c r="AQ5" s="50" t="s">
        <v>6211</v>
      </c>
      <c r="AR5" s="50" t="s">
        <v>6212</v>
      </c>
      <c r="AS5" s="50" t="s">
        <v>6213</v>
      </c>
      <c r="AT5" s="50" t="s">
        <v>6214</v>
      </c>
      <c r="AU5" s="48"/>
      <c r="AV5" s="50" t="s">
        <v>6215</v>
      </c>
      <c r="AW5" s="50" t="s">
        <v>6216</v>
      </c>
      <c r="AX5" s="50" t="s">
        <v>6217</v>
      </c>
      <c r="AZ5" s="50" t="s">
        <v>6218</v>
      </c>
      <c r="BA5" s="50"/>
      <c r="BB5" s="50" t="s">
        <v>6219</v>
      </c>
      <c r="BC5" s="51" t="s">
        <v>6220</v>
      </c>
      <c r="BD5" s="50" t="s">
        <v>6221</v>
      </c>
      <c r="BE5" s="50"/>
      <c r="BL5" s="52" t="s">
        <v>6222</v>
      </c>
      <c r="BM5" s="53" t="s">
        <v>6223</v>
      </c>
      <c r="BN5" s="52"/>
      <c r="BO5" s="53" t="s">
        <v>6224</v>
      </c>
      <c r="BP5" s="53" t="s">
        <v>6225</v>
      </c>
      <c r="BQ5" s="53" t="s">
        <v>6226</v>
      </c>
      <c r="BR5" s="53" t="s">
        <v>6227</v>
      </c>
      <c r="BS5" s="53" t="s">
        <v>6228</v>
      </c>
      <c r="BT5" s="53"/>
      <c r="BU5" s="53" t="s">
        <v>6229</v>
      </c>
      <c r="BV5" s="53"/>
      <c r="BW5" s="53" t="s">
        <v>6230</v>
      </c>
      <c r="BX5" s="53" t="s">
        <v>6231</v>
      </c>
      <c r="BY5" s="53" t="s">
        <v>6232</v>
      </c>
      <c r="BZ5" s="53" t="s">
        <v>6233</v>
      </c>
      <c r="CA5" s="53" t="s">
        <v>6234</v>
      </c>
      <c r="CB5" s="53"/>
      <c r="CC5" s="53" t="s">
        <v>6235</v>
      </c>
      <c r="CD5" s="53" t="s">
        <v>6236</v>
      </c>
      <c r="CE5" s="53" t="s">
        <v>6237</v>
      </c>
      <c r="CF5" s="53"/>
      <c r="CG5" s="53" t="s">
        <v>6238</v>
      </c>
      <c r="CH5" s="53" t="s">
        <v>6239</v>
      </c>
      <c r="CI5" s="53" t="s">
        <v>6240</v>
      </c>
      <c r="CJ5" s="53" t="s">
        <v>6241</v>
      </c>
      <c r="CK5" s="53" t="s">
        <v>6242</v>
      </c>
      <c r="CL5" s="53" t="s">
        <v>6243</v>
      </c>
    </row>
    <row r="6" spans="1:90" ht="14.45" customHeight="1">
      <c r="A6" s="35" t="s">
        <v>6244</v>
      </c>
      <c r="B6" s="35" t="s">
        <v>6245</v>
      </c>
      <c r="C6" s="35" t="s">
        <v>6246</v>
      </c>
      <c r="D6" s="35" t="s">
        <v>6247</v>
      </c>
      <c r="E6" s="35" t="s">
        <v>6248</v>
      </c>
      <c r="F6" s="35" t="s">
        <v>6249</v>
      </c>
      <c r="G6" s="36" t="s">
        <v>6923</v>
      </c>
      <c r="H6" s="37" t="s">
        <v>6250</v>
      </c>
      <c r="I6" s="55" t="s">
        <v>6251</v>
      </c>
      <c r="J6" s="54" t="s">
        <v>6252</v>
      </c>
      <c r="R6" s="35" t="s">
        <v>5491</v>
      </c>
      <c r="S6" s="35">
        <v>4</v>
      </c>
      <c r="T6" s="35" t="s">
        <v>6253</v>
      </c>
      <c r="U6" s="35">
        <v>2021</v>
      </c>
      <c r="V6" s="35">
        <v>4</v>
      </c>
      <c r="W6" s="35">
        <v>3</v>
      </c>
      <c r="X6" s="35">
        <v>3</v>
      </c>
      <c r="Y6" s="35">
        <v>3</v>
      </c>
      <c r="AA6" s="35" t="s">
        <v>6254</v>
      </c>
      <c r="AB6" s="35" t="s">
        <v>6255</v>
      </c>
      <c r="AE6" s="35" t="s">
        <v>6256</v>
      </c>
      <c r="AF6" s="50" t="s">
        <v>6257</v>
      </c>
      <c r="AH6" s="50" t="s">
        <v>6258</v>
      </c>
      <c r="AI6" s="50" t="s">
        <v>6259</v>
      </c>
      <c r="AJ6" s="50" t="s">
        <v>6260</v>
      </c>
      <c r="AL6" s="50" t="s">
        <v>6261</v>
      </c>
      <c r="AP6" s="50" t="s">
        <v>6262</v>
      </c>
      <c r="AQ6" s="50" t="s">
        <v>6263</v>
      </c>
      <c r="AR6" s="50" t="s">
        <v>6264</v>
      </c>
      <c r="AS6" s="50" t="s">
        <v>6265</v>
      </c>
      <c r="AT6" s="50" t="s">
        <v>6266</v>
      </c>
      <c r="AV6" s="50" t="s">
        <v>6267</v>
      </c>
      <c r="AW6" s="50" t="s">
        <v>6268</v>
      </c>
      <c r="AX6" s="50" t="s">
        <v>6269</v>
      </c>
      <c r="AZ6" s="35" t="s">
        <v>6270</v>
      </c>
      <c r="BB6" s="50" t="s">
        <v>6271</v>
      </c>
      <c r="BC6" s="50"/>
      <c r="BD6" s="50"/>
      <c r="BE6" s="50"/>
      <c r="BL6" s="52" t="s">
        <v>6272</v>
      </c>
      <c r="BM6" s="53" t="s">
        <v>6273</v>
      </c>
      <c r="BN6" s="52"/>
      <c r="BO6" s="53" t="s">
        <v>6274</v>
      </c>
      <c r="BP6" s="53" t="s">
        <v>6275</v>
      </c>
      <c r="BQ6" s="53" t="s">
        <v>6276</v>
      </c>
      <c r="BR6" s="53"/>
      <c r="BS6" s="53" t="s">
        <v>6277</v>
      </c>
      <c r="BT6" s="53"/>
      <c r="BU6" s="53" t="s">
        <v>6278</v>
      </c>
      <c r="BV6" s="53"/>
      <c r="BW6" s="53" t="s">
        <v>6279</v>
      </c>
      <c r="BX6" s="53" t="s">
        <v>6280</v>
      </c>
      <c r="BY6" s="53" t="s">
        <v>6281</v>
      </c>
      <c r="BZ6" s="53" t="s">
        <v>6282</v>
      </c>
      <c r="CA6" s="53" t="s">
        <v>6283</v>
      </c>
      <c r="CB6" s="53"/>
      <c r="CC6" s="53" t="s">
        <v>6284</v>
      </c>
      <c r="CD6" s="53" t="s">
        <v>6285</v>
      </c>
      <c r="CE6" s="53" t="s">
        <v>6286</v>
      </c>
      <c r="CF6" s="53"/>
      <c r="CG6" s="53" t="s">
        <v>6287</v>
      </c>
      <c r="CH6" s="53"/>
      <c r="CI6" s="53" t="s">
        <v>6288</v>
      </c>
      <c r="CJ6" s="53" t="s">
        <v>6289</v>
      </c>
      <c r="CK6" s="53" t="s">
        <v>6290</v>
      </c>
      <c r="CL6" s="53" t="s">
        <v>6291</v>
      </c>
    </row>
    <row r="7" spans="1:90" ht="16.899999999999999" customHeight="1">
      <c r="A7" s="35" t="s">
        <v>6292</v>
      </c>
      <c r="B7" s="35" t="s">
        <v>6293</v>
      </c>
      <c r="C7" s="35" t="s">
        <v>6294</v>
      </c>
      <c r="D7" s="35" t="s">
        <v>6295</v>
      </c>
      <c r="E7" s="35" t="s">
        <v>6296</v>
      </c>
      <c r="F7" s="35" t="s">
        <v>6297</v>
      </c>
      <c r="G7" s="54" t="s">
        <v>6589</v>
      </c>
      <c r="H7" s="37" t="s">
        <v>6298</v>
      </c>
      <c r="I7" s="37" t="s">
        <v>6299</v>
      </c>
      <c r="J7" s="54" t="s">
        <v>6300</v>
      </c>
      <c r="R7" s="35" t="s">
        <v>5511</v>
      </c>
      <c r="S7" s="35">
        <v>5</v>
      </c>
      <c r="T7" s="35" t="s">
        <v>6301</v>
      </c>
      <c r="U7" s="35">
        <v>2022</v>
      </c>
      <c r="V7" s="35">
        <v>5</v>
      </c>
      <c r="W7" s="35">
        <v>4</v>
      </c>
      <c r="X7" s="35">
        <v>4</v>
      </c>
      <c r="Y7" s="35">
        <v>4</v>
      </c>
      <c r="AA7" s="35" t="s">
        <v>6302</v>
      </c>
      <c r="AB7" s="35" t="s">
        <v>6303</v>
      </c>
      <c r="AF7" s="50" t="s">
        <v>6304</v>
      </c>
      <c r="AH7" s="50" t="s">
        <v>6305</v>
      </c>
      <c r="AJ7" s="50" t="s">
        <v>6306</v>
      </c>
      <c r="AL7" s="50" t="s">
        <v>6307</v>
      </c>
      <c r="AP7" s="50" t="s">
        <v>6308</v>
      </c>
      <c r="AQ7" s="50" t="s">
        <v>6309</v>
      </c>
      <c r="AR7" s="50" t="s">
        <v>6310</v>
      </c>
      <c r="AS7" s="50" t="s">
        <v>6311</v>
      </c>
      <c r="AT7" s="50" t="s">
        <v>6312</v>
      </c>
      <c r="AV7" s="50" t="s">
        <v>6313</v>
      </c>
      <c r="AW7" s="50" t="s">
        <v>6314</v>
      </c>
      <c r="AX7" s="50" t="s">
        <v>6315</v>
      </c>
      <c r="BB7" s="50" t="s">
        <v>6316</v>
      </c>
      <c r="BC7" s="50"/>
      <c r="BD7" s="50"/>
      <c r="BL7" s="52" t="s">
        <v>6317</v>
      </c>
      <c r="BM7" s="53" t="s">
        <v>6318</v>
      </c>
      <c r="BN7" s="52"/>
      <c r="BO7" s="53" t="s">
        <v>6319</v>
      </c>
      <c r="BP7" s="53"/>
      <c r="BQ7" s="53" t="s">
        <v>6320</v>
      </c>
      <c r="BR7" s="53"/>
      <c r="BS7" s="53" t="s">
        <v>6321</v>
      </c>
      <c r="BT7" s="53"/>
      <c r="BU7" s="53" t="s">
        <v>6322</v>
      </c>
      <c r="BV7" s="53"/>
      <c r="BW7" s="53" t="s">
        <v>6323</v>
      </c>
      <c r="BX7" s="53" t="s">
        <v>6324</v>
      </c>
      <c r="BY7" s="53" t="s">
        <v>6325</v>
      </c>
      <c r="BZ7" s="53" t="s">
        <v>6326</v>
      </c>
      <c r="CA7" s="53" t="s">
        <v>6327</v>
      </c>
      <c r="CB7" s="53"/>
      <c r="CC7" s="53" t="s">
        <v>6328</v>
      </c>
      <c r="CD7" s="53" t="s">
        <v>6329</v>
      </c>
      <c r="CE7" s="53" t="s">
        <v>6330</v>
      </c>
      <c r="CF7" s="53"/>
      <c r="CG7" s="53"/>
      <c r="CH7" s="53"/>
      <c r="CI7" s="53" t="s">
        <v>6331</v>
      </c>
      <c r="CJ7" s="53" t="s">
        <v>6332</v>
      </c>
      <c r="CK7" s="53" t="s">
        <v>6333</v>
      </c>
      <c r="CL7" s="53"/>
    </row>
    <row r="8" spans="1:90" ht="16.899999999999999" customHeight="1">
      <c r="A8" s="35"/>
      <c r="C8" s="35" t="s">
        <v>6334</v>
      </c>
      <c r="F8" s="35" t="s">
        <v>6296</v>
      </c>
      <c r="G8" s="54" t="s">
        <v>6606</v>
      </c>
      <c r="H8" s="54" t="s">
        <v>6335</v>
      </c>
      <c r="I8" s="54" t="s">
        <v>6336</v>
      </c>
      <c r="J8" s="54" t="s">
        <v>6337</v>
      </c>
      <c r="R8" s="35" t="s">
        <v>5508</v>
      </c>
      <c r="S8" s="35">
        <v>6</v>
      </c>
      <c r="T8" s="35" t="s">
        <v>6338</v>
      </c>
      <c r="U8" s="35">
        <v>2023</v>
      </c>
      <c r="V8" s="35">
        <v>6</v>
      </c>
      <c r="W8" s="35">
        <v>5</v>
      </c>
      <c r="X8" s="35">
        <v>5</v>
      </c>
      <c r="Y8" s="35">
        <v>5</v>
      </c>
      <c r="AA8" s="35" t="s">
        <v>6339</v>
      </c>
      <c r="AB8" s="35" t="s">
        <v>6340</v>
      </c>
      <c r="AF8" s="50"/>
      <c r="AH8" s="50"/>
      <c r="AJ8" s="50" t="s">
        <v>6341</v>
      </c>
      <c r="AL8" s="50" t="s">
        <v>6342</v>
      </c>
      <c r="AP8" s="50" t="s">
        <v>6343</v>
      </c>
      <c r="AQ8" s="50" t="s">
        <v>6344</v>
      </c>
      <c r="AR8" s="50"/>
      <c r="AS8" s="50" t="s">
        <v>6345</v>
      </c>
      <c r="AT8" s="50" t="s">
        <v>6346</v>
      </c>
      <c r="AV8" s="50" t="s">
        <v>6347</v>
      </c>
      <c r="AW8" s="50" t="s">
        <v>6348</v>
      </c>
      <c r="AX8" s="50" t="s">
        <v>6349</v>
      </c>
      <c r="BB8" s="50" t="s">
        <v>6350</v>
      </c>
      <c r="BC8" s="50"/>
      <c r="BD8" s="50"/>
      <c r="BL8" s="52" t="s">
        <v>6351</v>
      </c>
      <c r="BM8" s="53" t="s">
        <v>6352</v>
      </c>
      <c r="BN8" s="52"/>
      <c r="BO8" s="53" t="s">
        <v>6353</v>
      </c>
      <c r="BP8" s="53"/>
      <c r="BQ8" s="53" t="s">
        <v>6354</v>
      </c>
      <c r="BR8" s="53"/>
      <c r="BS8" s="53" t="s">
        <v>6355</v>
      </c>
      <c r="BT8" s="53"/>
      <c r="BU8" s="53" t="s">
        <v>6356</v>
      </c>
      <c r="BV8" s="53"/>
      <c r="BW8" s="53" t="s">
        <v>6357</v>
      </c>
      <c r="BX8" s="53" t="s">
        <v>6358</v>
      </c>
      <c r="BY8" s="53" t="s">
        <v>6359</v>
      </c>
      <c r="BZ8" s="53" t="s">
        <v>6360</v>
      </c>
      <c r="CA8" s="53" t="s">
        <v>6361</v>
      </c>
      <c r="CB8" s="53"/>
      <c r="CC8" s="53" t="s">
        <v>6362</v>
      </c>
      <c r="CD8" s="53" t="s">
        <v>6363</v>
      </c>
      <c r="CE8" s="53" t="s">
        <v>6364</v>
      </c>
      <c r="CF8" s="53"/>
      <c r="CG8" s="53"/>
      <c r="CH8" s="53"/>
      <c r="CI8" s="53" t="s">
        <v>6365</v>
      </c>
      <c r="CJ8" s="53" t="s">
        <v>6366</v>
      </c>
      <c r="CK8" s="53" t="s">
        <v>6367</v>
      </c>
      <c r="CL8" s="53"/>
    </row>
    <row r="9" spans="1:90" ht="16.899999999999999" customHeight="1">
      <c r="A9" s="35"/>
      <c r="G9" s="54" t="s">
        <v>6623</v>
      </c>
      <c r="H9" s="56" t="s">
        <v>6368</v>
      </c>
      <c r="I9" s="56" t="s">
        <v>6369</v>
      </c>
      <c r="J9" s="56" t="s">
        <v>6370</v>
      </c>
      <c r="R9" s="35" t="s">
        <v>5503</v>
      </c>
      <c r="S9" s="35">
        <v>7</v>
      </c>
      <c r="T9" s="35" t="s">
        <v>6371</v>
      </c>
      <c r="U9" s="35">
        <v>2024</v>
      </c>
      <c r="V9" s="35">
        <v>7</v>
      </c>
      <c r="W9" s="35">
        <v>6</v>
      </c>
      <c r="X9" s="35">
        <v>6</v>
      </c>
      <c r="Y9" s="35">
        <v>6</v>
      </c>
      <c r="AA9" s="35" t="s">
        <v>6372</v>
      </c>
      <c r="AB9" s="35" t="s">
        <v>6373</v>
      </c>
      <c r="AF9" s="50"/>
      <c r="AH9" s="50"/>
      <c r="AJ9" s="50" t="s">
        <v>6374</v>
      </c>
      <c r="AL9" s="50" t="s">
        <v>6375</v>
      </c>
      <c r="AP9" s="50" t="s">
        <v>6376</v>
      </c>
      <c r="AQ9" s="50" t="s">
        <v>6377</v>
      </c>
      <c r="AR9" s="50"/>
      <c r="AS9" s="50" t="s">
        <v>6378</v>
      </c>
      <c r="AT9" s="50" t="s">
        <v>6379</v>
      </c>
      <c r="AV9" s="50" t="s">
        <v>6380</v>
      </c>
      <c r="AW9" s="50" t="s">
        <v>6381</v>
      </c>
      <c r="AX9" s="50" t="s">
        <v>6382</v>
      </c>
      <c r="BB9" s="50" t="s">
        <v>6383</v>
      </c>
      <c r="BC9" s="50"/>
      <c r="BD9" s="50"/>
      <c r="BL9" s="52"/>
      <c r="BM9" s="53" t="s">
        <v>6384</v>
      </c>
      <c r="BN9" s="52"/>
      <c r="BO9" s="53" t="s">
        <v>6385</v>
      </c>
      <c r="BP9" s="53"/>
      <c r="BQ9" s="53" t="s">
        <v>6386</v>
      </c>
      <c r="BR9" s="53"/>
      <c r="BS9" s="53" t="s">
        <v>6387</v>
      </c>
      <c r="BT9" s="53"/>
      <c r="BU9" s="53" t="s">
        <v>6388</v>
      </c>
      <c r="BV9" s="53"/>
      <c r="BW9" s="53" t="s">
        <v>6389</v>
      </c>
      <c r="BX9" s="53" t="s">
        <v>6390</v>
      </c>
      <c r="BY9" s="53" t="s">
        <v>6391</v>
      </c>
      <c r="BZ9" s="53" t="s">
        <v>6392</v>
      </c>
      <c r="CA9" s="53" t="s">
        <v>6393</v>
      </c>
      <c r="CB9" s="53"/>
      <c r="CC9" s="53" t="s">
        <v>6394</v>
      </c>
      <c r="CD9" s="53" t="s">
        <v>6395</v>
      </c>
      <c r="CE9" s="53" t="s">
        <v>6396</v>
      </c>
      <c r="CF9" s="53"/>
      <c r="CG9" s="53"/>
      <c r="CH9" s="53"/>
      <c r="CI9" s="53" t="s">
        <v>6397</v>
      </c>
      <c r="CJ9" s="53" t="s">
        <v>6398</v>
      </c>
      <c r="CK9" s="53" t="s">
        <v>6399</v>
      </c>
      <c r="CL9" s="53"/>
    </row>
    <row r="10" spans="1:90" ht="16.899999999999999" customHeight="1">
      <c r="A10" s="35"/>
      <c r="G10" s="54" t="s">
        <v>6640</v>
      </c>
      <c r="H10" s="56" t="s">
        <v>6400</v>
      </c>
      <c r="I10" s="56" t="s">
        <v>6401</v>
      </c>
      <c r="J10" s="56"/>
      <c r="R10" s="35" t="s">
        <v>5512</v>
      </c>
      <c r="S10" s="35">
        <v>8</v>
      </c>
      <c r="T10" s="35" t="s">
        <v>6402</v>
      </c>
      <c r="U10" s="35">
        <v>2025</v>
      </c>
      <c r="V10" s="35">
        <v>8</v>
      </c>
      <c r="W10" s="35">
        <v>7</v>
      </c>
      <c r="X10" s="35">
        <v>7</v>
      </c>
      <c r="Y10" s="35">
        <v>7</v>
      </c>
      <c r="AA10" s="35" t="s">
        <v>6403</v>
      </c>
      <c r="AB10" s="35" t="s">
        <v>6404</v>
      </c>
      <c r="AF10" s="50"/>
      <c r="AH10" s="50"/>
      <c r="AJ10" s="50" t="s">
        <v>6405</v>
      </c>
      <c r="AL10" s="50" t="s">
        <v>6406</v>
      </c>
      <c r="AP10" s="50" t="s">
        <v>6407</v>
      </c>
      <c r="AQ10" s="50" t="s">
        <v>6408</v>
      </c>
      <c r="AR10" s="50"/>
      <c r="AS10" s="50"/>
      <c r="AT10" s="50" t="s">
        <v>6409</v>
      </c>
      <c r="AV10" s="50" t="s">
        <v>6410</v>
      </c>
      <c r="AW10" s="50" t="s">
        <v>6411</v>
      </c>
      <c r="AX10" s="50" t="s">
        <v>6412</v>
      </c>
      <c r="BB10" s="50" t="s">
        <v>6413</v>
      </c>
      <c r="BC10" s="50"/>
      <c r="BD10" s="50"/>
      <c r="BL10" s="52"/>
      <c r="BM10" s="53" t="s">
        <v>6414</v>
      </c>
      <c r="BN10" s="52"/>
      <c r="BO10" s="53" t="s">
        <v>6415</v>
      </c>
      <c r="BP10" s="53"/>
      <c r="BQ10" s="53" t="s">
        <v>6416</v>
      </c>
      <c r="BR10" s="53"/>
      <c r="BS10" s="53" t="s">
        <v>6417</v>
      </c>
      <c r="BT10" s="53"/>
      <c r="BU10" s="53"/>
      <c r="BV10" s="53"/>
      <c r="BW10" s="53" t="s">
        <v>6418</v>
      </c>
      <c r="BX10" s="53" t="s">
        <v>6419</v>
      </c>
      <c r="BY10" s="53" t="s">
        <v>6420</v>
      </c>
      <c r="BZ10" s="53"/>
      <c r="CA10" s="53" t="s">
        <v>6421</v>
      </c>
      <c r="CB10" s="53"/>
      <c r="CC10" s="53" t="s">
        <v>6422</v>
      </c>
      <c r="CD10" s="53" t="s">
        <v>6423</v>
      </c>
      <c r="CE10" s="53" t="s">
        <v>6424</v>
      </c>
      <c r="CF10" s="53"/>
      <c r="CG10" s="53"/>
      <c r="CH10" s="53"/>
      <c r="CI10" s="53" t="s">
        <v>6425</v>
      </c>
      <c r="CJ10" s="53" t="s">
        <v>6426</v>
      </c>
      <c r="CK10" s="53" t="s">
        <v>6427</v>
      </c>
      <c r="CL10" s="53"/>
    </row>
    <row r="11" spans="1:90" ht="16.899999999999999" customHeight="1">
      <c r="A11" s="35"/>
      <c r="G11" s="54" t="s">
        <v>7648</v>
      </c>
      <c r="H11" s="37" t="s">
        <v>6428</v>
      </c>
      <c r="I11" s="37" t="s">
        <v>6429</v>
      </c>
      <c r="J11" s="54" t="s">
        <v>6023</v>
      </c>
      <c r="R11" s="35" t="s">
        <v>5505</v>
      </c>
      <c r="S11" s="35">
        <v>9</v>
      </c>
      <c r="T11" s="35" t="s">
        <v>6430</v>
      </c>
      <c r="U11" s="35">
        <v>2026</v>
      </c>
      <c r="V11" s="35">
        <v>9</v>
      </c>
      <c r="W11" s="35">
        <v>8</v>
      </c>
      <c r="X11" s="35">
        <v>8</v>
      </c>
      <c r="Y11" s="35">
        <v>8</v>
      </c>
      <c r="AA11" s="35" t="s">
        <v>6431</v>
      </c>
      <c r="AB11" s="35" t="s">
        <v>6432</v>
      </c>
      <c r="AF11" s="50"/>
      <c r="AH11" s="50"/>
      <c r="AJ11" s="50" t="s">
        <v>6433</v>
      </c>
      <c r="AL11" s="50" t="s">
        <v>6434</v>
      </c>
      <c r="AP11" s="50" t="s">
        <v>6435</v>
      </c>
      <c r="AQ11" s="50" t="s">
        <v>6436</v>
      </c>
      <c r="AR11" s="50"/>
      <c r="AT11" s="50" t="s">
        <v>6437</v>
      </c>
      <c r="AV11" s="50"/>
      <c r="AW11" s="50" t="s">
        <v>6438</v>
      </c>
      <c r="AX11" s="50" t="s">
        <v>6439</v>
      </c>
      <c r="BB11" s="50" t="s">
        <v>6440</v>
      </c>
      <c r="BC11" s="50"/>
      <c r="BD11" s="50"/>
      <c r="BL11" s="52"/>
      <c r="BM11" s="53" t="s">
        <v>6441</v>
      </c>
      <c r="BO11" s="53" t="s">
        <v>6442</v>
      </c>
      <c r="BP11" s="53"/>
      <c r="BQ11" s="53" t="s">
        <v>6443</v>
      </c>
      <c r="BR11" s="53"/>
      <c r="BS11" s="53" t="s">
        <v>6444</v>
      </c>
      <c r="BT11" s="53"/>
      <c r="BU11" s="53"/>
      <c r="BW11" s="53" t="s">
        <v>6445</v>
      </c>
      <c r="BX11" s="53" t="s">
        <v>6446</v>
      </c>
      <c r="BY11" s="53"/>
      <c r="BZ11" s="53"/>
      <c r="CA11" s="53" t="s">
        <v>6447</v>
      </c>
      <c r="CB11" s="53"/>
      <c r="CC11" s="53" t="s">
        <v>6448</v>
      </c>
      <c r="CD11" s="53" t="s">
        <v>6449</v>
      </c>
      <c r="CE11" s="53" t="s">
        <v>6450</v>
      </c>
      <c r="CG11" s="53"/>
      <c r="CH11" s="53"/>
      <c r="CI11" s="53" t="s">
        <v>6451</v>
      </c>
      <c r="CJ11" s="53" t="s">
        <v>6452</v>
      </c>
      <c r="CK11" s="53" t="s">
        <v>6453</v>
      </c>
      <c r="CL11" s="53"/>
    </row>
    <row r="12" spans="1:90" ht="50.45" customHeight="1">
      <c r="A12" s="35"/>
      <c r="G12" s="54"/>
      <c r="H12" s="37" t="s">
        <v>6454</v>
      </c>
      <c r="I12" s="37" t="s">
        <v>6455</v>
      </c>
      <c r="J12" s="54"/>
      <c r="R12" s="35" t="s">
        <v>5506</v>
      </c>
      <c r="S12" s="35">
        <v>10</v>
      </c>
      <c r="T12" s="35" t="s">
        <v>6456</v>
      </c>
      <c r="U12" s="35">
        <v>2027</v>
      </c>
      <c r="V12" s="35">
        <v>10</v>
      </c>
      <c r="W12" s="35">
        <v>9</v>
      </c>
      <c r="X12" s="35">
        <v>9</v>
      </c>
      <c r="Y12" s="35">
        <v>9</v>
      </c>
      <c r="AA12" s="35" t="s">
        <v>6457</v>
      </c>
      <c r="AB12" s="35" t="s">
        <v>6458</v>
      </c>
      <c r="AF12" s="50"/>
      <c r="AH12" s="50"/>
      <c r="AJ12" s="50" t="s">
        <v>6459</v>
      </c>
      <c r="AL12" s="50" t="s">
        <v>6460</v>
      </c>
      <c r="AP12" s="50" t="s">
        <v>6461</v>
      </c>
      <c r="AQ12" s="50" t="s">
        <v>6462</v>
      </c>
      <c r="AR12" s="50"/>
      <c r="AT12" s="50" t="s">
        <v>6463</v>
      </c>
      <c r="AV12" s="50"/>
      <c r="AW12" s="50" t="s">
        <v>6464</v>
      </c>
      <c r="AX12" s="50" t="s">
        <v>6465</v>
      </c>
      <c r="BB12" s="50" t="s">
        <v>6466</v>
      </c>
      <c r="BC12" s="50"/>
      <c r="BD12" s="50"/>
      <c r="BL12" s="52"/>
      <c r="BM12" s="53"/>
      <c r="BO12" s="53"/>
      <c r="BP12" s="53"/>
      <c r="BQ12" s="53" t="s">
        <v>6467</v>
      </c>
      <c r="BR12" s="53"/>
      <c r="BS12" s="53" t="s">
        <v>6468</v>
      </c>
      <c r="BT12" s="53"/>
      <c r="BU12" s="53"/>
      <c r="BW12" s="53" t="s">
        <v>6469</v>
      </c>
      <c r="BX12" s="53" t="s">
        <v>6470</v>
      </c>
      <c r="BY12" s="53"/>
      <c r="BZ12" s="53"/>
      <c r="CA12" s="53" t="s">
        <v>6471</v>
      </c>
      <c r="CB12" s="53"/>
      <c r="CC12" s="53" t="s">
        <v>6472</v>
      </c>
      <c r="CD12" s="53" t="s">
        <v>6473</v>
      </c>
      <c r="CE12" s="53" t="s">
        <v>6474</v>
      </c>
      <c r="CG12" s="53"/>
      <c r="CH12" s="53"/>
      <c r="CI12" s="53" t="s">
        <v>6475</v>
      </c>
      <c r="CJ12" s="53" t="s">
        <v>6476</v>
      </c>
      <c r="CK12" s="53" t="s">
        <v>6477</v>
      </c>
      <c r="CL12" s="53"/>
    </row>
    <row r="13" spans="1:90" ht="16.899999999999999" customHeight="1">
      <c r="A13" s="35"/>
      <c r="G13" s="54"/>
      <c r="H13" s="37" t="s">
        <v>6478</v>
      </c>
      <c r="I13" s="37" t="s">
        <v>6479</v>
      </c>
      <c r="J13" s="54" t="s">
        <v>7685</v>
      </c>
      <c r="R13" s="35" t="s">
        <v>5502</v>
      </c>
      <c r="S13" s="35">
        <v>11</v>
      </c>
      <c r="T13" s="35" t="s">
        <v>6480</v>
      </c>
      <c r="U13" s="35">
        <v>2028</v>
      </c>
      <c r="V13" s="35">
        <v>11</v>
      </c>
      <c r="W13" s="35">
        <v>10</v>
      </c>
      <c r="X13" s="35">
        <v>10</v>
      </c>
      <c r="Y13" s="35">
        <v>10</v>
      </c>
      <c r="AA13" s="35" t="s">
        <v>6481</v>
      </c>
      <c r="AB13" s="35" t="s">
        <v>6482</v>
      </c>
      <c r="AJ13" s="50" t="s">
        <v>6483</v>
      </c>
      <c r="AL13" s="50" t="s">
        <v>6484</v>
      </c>
      <c r="AP13" s="50" t="s">
        <v>6485</v>
      </c>
      <c r="AQ13" s="50" t="s">
        <v>6486</v>
      </c>
      <c r="AR13" s="50"/>
      <c r="AT13" s="50" t="s">
        <v>6487</v>
      </c>
      <c r="AV13" s="50"/>
      <c r="AW13" s="50" t="s">
        <v>6488</v>
      </c>
      <c r="BB13" s="50" t="s">
        <v>6489</v>
      </c>
      <c r="BC13" s="50"/>
      <c r="BD13" s="50"/>
      <c r="BL13" s="52"/>
      <c r="BM13" s="53"/>
      <c r="BO13" s="53"/>
      <c r="BP13" s="53"/>
      <c r="BQ13" s="53" t="s">
        <v>6490</v>
      </c>
      <c r="BR13" s="53"/>
      <c r="BS13" s="53" t="s">
        <v>6491</v>
      </c>
      <c r="BT13" s="53"/>
      <c r="BU13" s="53"/>
      <c r="BW13" s="53" t="s">
        <v>6492</v>
      </c>
      <c r="BX13" s="53" t="s">
        <v>6493</v>
      </c>
      <c r="BY13" s="53"/>
      <c r="BZ13" s="53"/>
      <c r="CA13" s="53" t="s">
        <v>6494</v>
      </c>
      <c r="CB13" s="53"/>
      <c r="CC13" s="53" t="s">
        <v>6495</v>
      </c>
      <c r="CD13" s="53" t="s">
        <v>6496</v>
      </c>
      <c r="CE13" s="53"/>
      <c r="CG13" s="53"/>
      <c r="CH13" s="53"/>
      <c r="CI13" s="53" t="s">
        <v>6497</v>
      </c>
      <c r="CJ13" s="53"/>
      <c r="CK13" s="53" t="s">
        <v>6498</v>
      </c>
      <c r="CL13" s="53"/>
    </row>
    <row r="14" spans="1:90" ht="16.899999999999999" customHeight="1">
      <c r="A14" s="35"/>
      <c r="G14" s="54"/>
      <c r="H14" s="37" t="s">
        <v>6499</v>
      </c>
      <c r="I14" s="37" t="s">
        <v>6500</v>
      </c>
      <c r="J14" s="54" t="s">
        <v>7686</v>
      </c>
      <c r="R14" s="35" t="s">
        <v>5967</v>
      </c>
      <c r="S14" s="35">
        <v>12</v>
      </c>
      <c r="T14" s="35" t="s">
        <v>6501</v>
      </c>
      <c r="U14" s="35">
        <v>2029</v>
      </c>
      <c r="V14" s="35">
        <v>12</v>
      </c>
      <c r="W14" s="35">
        <v>11</v>
      </c>
      <c r="X14" s="35">
        <v>11</v>
      </c>
      <c r="Y14" s="35">
        <v>11</v>
      </c>
      <c r="AA14" s="35" t="s">
        <v>6502</v>
      </c>
      <c r="AB14" s="35" t="s">
        <v>6503</v>
      </c>
      <c r="AJ14" s="50" t="s">
        <v>6504</v>
      </c>
      <c r="AL14" s="50" t="s">
        <v>6505</v>
      </c>
      <c r="AP14" s="50" t="s">
        <v>6506</v>
      </c>
      <c r="AQ14" s="50" t="s">
        <v>6507</v>
      </c>
      <c r="AR14" s="50"/>
      <c r="AT14" s="50" t="s">
        <v>6508</v>
      </c>
      <c r="AV14" s="50"/>
      <c r="AW14" s="50" t="s">
        <v>6509</v>
      </c>
      <c r="BB14" s="50" t="s">
        <v>6510</v>
      </c>
      <c r="BC14" s="50"/>
      <c r="BL14" s="52"/>
      <c r="BM14" s="53"/>
      <c r="BO14" s="53"/>
      <c r="BP14" s="53"/>
      <c r="BQ14" s="53" t="s">
        <v>6511</v>
      </c>
      <c r="BR14" s="53"/>
      <c r="BS14" s="53" t="s">
        <v>6512</v>
      </c>
      <c r="BT14" s="53"/>
      <c r="BU14" s="53"/>
      <c r="BW14" s="53" t="s">
        <v>6513</v>
      </c>
      <c r="BX14" s="53" t="s">
        <v>6514</v>
      </c>
      <c r="BY14" s="53"/>
      <c r="BZ14" s="53"/>
      <c r="CA14" s="53" t="s">
        <v>6515</v>
      </c>
      <c r="CB14" s="53"/>
      <c r="CC14" s="53" t="s">
        <v>6516</v>
      </c>
      <c r="CD14" s="53" t="s">
        <v>6517</v>
      </c>
      <c r="CE14" s="53"/>
      <c r="CG14" s="53"/>
      <c r="CH14" s="53"/>
      <c r="CI14" s="53" t="s">
        <v>6518</v>
      </c>
      <c r="CJ14" s="53"/>
      <c r="CK14" s="53"/>
      <c r="CL14" s="53"/>
    </row>
    <row r="15" spans="1:90" ht="16.899999999999999" customHeight="1">
      <c r="A15" s="35"/>
      <c r="G15" s="21"/>
      <c r="I15" s="37" t="s">
        <v>6519</v>
      </c>
      <c r="J15" s="54" t="s">
        <v>7687</v>
      </c>
      <c r="R15" s="35" t="s">
        <v>5492</v>
      </c>
      <c r="S15" s="35">
        <v>13</v>
      </c>
      <c r="U15" s="35">
        <v>2030</v>
      </c>
      <c r="W15" s="35">
        <v>12</v>
      </c>
      <c r="X15" s="35">
        <v>12</v>
      </c>
      <c r="Y15" s="35">
        <v>12</v>
      </c>
      <c r="AA15" s="35" t="s">
        <v>6520</v>
      </c>
      <c r="AB15" s="35" t="s">
        <v>6521</v>
      </c>
      <c r="AJ15" s="50" t="s">
        <v>6522</v>
      </c>
      <c r="AL15" s="50" t="s">
        <v>6523</v>
      </c>
      <c r="AP15" s="50" t="s">
        <v>6524</v>
      </c>
      <c r="AQ15" s="50" t="s">
        <v>6525</v>
      </c>
      <c r="AT15" s="50" t="s">
        <v>6526</v>
      </c>
      <c r="AV15" s="50"/>
      <c r="AW15" s="50" t="s">
        <v>6527</v>
      </c>
      <c r="BB15" s="50" t="s">
        <v>6528</v>
      </c>
      <c r="BC15" s="50"/>
      <c r="BL15" s="52"/>
      <c r="BM15" s="53"/>
      <c r="BO15" s="53"/>
      <c r="BP15" s="53"/>
      <c r="BQ15" s="53" t="s">
        <v>6529</v>
      </c>
      <c r="BR15" s="53"/>
      <c r="BS15" s="53" t="s">
        <v>6530</v>
      </c>
      <c r="BT15" s="53"/>
      <c r="BU15" s="53"/>
      <c r="BW15" s="53" t="s">
        <v>6531</v>
      </c>
      <c r="BX15" s="53" t="s">
        <v>6532</v>
      </c>
      <c r="BY15" s="53"/>
      <c r="BZ15" s="53"/>
      <c r="CA15" s="53" t="s">
        <v>6533</v>
      </c>
      <c r="CB15" s="53"/>
      <c r="CC15" s="53" t="s">
        <v>6534</v>
      </c>
      <c r="CD15" s="53" t="s">
        <v>6535</v>
      </c>
      <c r="CE15" s="53"/>
      <c r="CG15" s="53"/>
      <c r="CH15" s="53"/>
      <c r="CI15" s="53" t="s">
        <v>6536</v>
      </c>
      <c r="CJ15" s="53"/>
      <c r="CK15" s="53"/>
      <c r="CL15" s="53"/>
    </row>
    <row r="16" spans="1:90" ht="16.899999999999999" customHeight="1">
      <c r="A16" s="35"/>
      <c r="G16" s="21"/>
      <c r="I16" s="37" t="s">
        <v>6537</v>
      </c>
      <c r="J16" s="54" t="s">
        <v>7688</v>
      </c>
      <c r="R16" s="35" t="s">
        <v>5507</v>
      </c>
      <c r="S16" s="35">
        <v>14</v>
      </c>
      <c r="U16" s="35">
        <v>2031</v>
      </c>
      <c r="W16" s="35">
        <v>13</v>
      </c>
      <c r="X16" s="35">
        <v>13</v>
      </c>
      <c r="Y16" s="35">
        <v>13</v>
      </c>
      <c r="AA16" s="35" t="s">
        <v>6538</v>
      </c>
      <c r="AB16" s="35" t="s">
        <v>6539</v>
      </c>
      <c r="AJ16" s="50" t="s">
        <v>6540</v>
      </c>
      <c r="AL16" s="50" t="s">
        <v>6541</v>
      </c>
      <c r="AP16" s="50" t="s">
        <v>6542</v>
      </c>
      <c r="AQ16" s="50" t="s">
        <v>6543</v>
      </c>
      <c r="AT16" s="50" t="s">
        <v>6544</v>
      </c>
      <c r="AV16" s="50"/>
      <c r="AW16" s="50" t="s">
        <v>6545</v>
      </c>
      <c r="BB16" s="50" t="s">
        <v>6546</v>
      </c>
      <c r="BC16" s="50"/>
      <c r="BL16" s="52"/>
      <c r="BM16" s="53"/>
      <c r="BO16" s="53"/>
      <c r="BP16" s="53"/>
      <c r="BQ16" s="53" t="s">
        <v>6547</v>
      </c>
      <c r="BR16" s="53"/>
      <c r="BS16" s="53" t="s">
        <v>6548</v>
      </c>
      <c r="BT16" s="53"/>
      <c r="BU16" s="53"/>
      <c r="BW16" s="53" t="s">
        <v>6549</v>
      </c>
      <c r="BX16" s="53" t="s">
        <v>6550</v>
      </c>
      <c r="BY16" s="53"/>
      <c r="BZ16" s="53"/>
      <c r="CA16" s="53" t="s">
        <v>6551</v>
      </c>
      <c r="CB16" s="53"/>
      <c r="CC16" s="53" t="s">
        <v>6552</v>
      </c>
      <c r="CD16" s="53" t="s">
        <v>6553</v>
      </c>
      <c r="CE16" s="53"/>
      <c r="CG16" s="53"/>
      <c r="CH16" s="53"/>
      <c r="CI16" s="53" t="s">
        <v>6554</v>
      </c>
      <c r="CJ16" s="53"/>
      <c r="CK16" s="53"/>
      <c r="CL16" s="53"/>
    </row>
    <row r="17" spans="1:90" ht="16.899999999999999" customHeight="1">
      <c r="A17" s="35"/>
      <c r="G17" s="21"/>
      <c r="I17" s="37" t="s">
        <v>6555</v>
      </c>
      <c r="J17" s="54" t="s">
        <v>7689</v>
      </c>
      <c r="R17" s="35" t="s">
        <v>5509</v>
      </c>
      <c r="S17" s="35">
        <v>15</v>
      </c>
      <c r="U17" s="35">
        <v>2032</v>
      </c>
      <c r="W17" s="35">
        <v>14</v>
      </c>
      <c r="X17" s="35">
        <v>14</v>
      </c>
      <c r="Y17" s="35">
        <v>14</v>
      </c>
      <c r="AA17" s="35" t="s">
        <v>6556</v>
      </c>
      <c r="AB17" s="35" t="s">
        <v>6557</v>
      </c>
      <c r="AJ17" s="50" t="s">
        <v>6558</v>
      </c>
      <c r="AL17" s="50" t="s">
        <v>6559</v>
      </c>
      <c r="AP17" s="50" t="s">
        <v>6560</v>
      </c>
      <c r="AQ17" s="50" t="s">
        <v>6561</v>
      </c>
      <c r="AT17" s="50" t="s">
        <v>6562</v>
      </c>
      <c r="AW17" s="50" t="s">
        <v>6563</v>
      </c>
      <c r="BB17" s="50" t="s">
        <v>6564</v>
      </c>
      <c r="BC17" s="50"/>
      <c r="BL17" s="52"/>
      <c r="BM17" s="53"/>
      <c r="BO17" s="53"/>
      <c r="BP17" s="53"/>
      <c r="BQ17" s="53" t="s">
        <v>6565</v>
      </c>
      <c r="BR17" s="53"/>
      <c r="BS17" s="53" t="s">
        <v>6566</v>
      </c>
      <c r="BT17" s="53"/>
      <c r="BU17" s="53"/>
      <c r="BW17" s="53" t="s">
        <v>6567</v>
      </c>
      <c r="BX17" s="53" t="s">
        <v>6568</v>
      </c>
      <c r="BY17" s="53"/>
      <c r="BZ17" s="53"/>
      <c r="CA17" s="53" t="s">
        <v>6569</v>
      </c>
      <c r="CB17" s="53"/>
      <c r="CC17" s="53"/>
      <c r="CD17" s="53" t="s">
        <v>6570</v>
      </c>
      <c r="CE17" s="53"/>
      <c r="CG17" s="53"/>
      <c r="CH17" s="53"/>
      <c r="CI17" s="53" t="s">
        <v>6571</v>
      </c>
      <c r="CJ17" s="53"/>
      <c r="CK17" s="53"/>
      <c r="CL17" s="53"/>
    </row>
    <row r="18" spans="1:90" ht="16.899999999999999" customHeight="1">
      <c r="A18" s="35"/>
      <c r="G18" s="21"/>
      <c r="I18" s="37" t="s">
        <v>6572</v>
      </c>
      <c r="J18" s="54" t="s">
        <v>7690</v>
      </c>
      <c r="R18" s="35" t="s">
        <v>5510</v>
      </c>
      <c r="S18" s="35">
        <v>16</v>
      </c>
      <c r="U18" s="35">
        <v>2033</v>
      </c>
      <c r="W18" s="35">
        <v>15</v>
      </c>
      <c r="X18" s="35">
        <v>15</v>
      </c>
      <c r="Y18" s="35">
        <v>15</v>
      </c>
      <c r="AA18" s="35" t="s">
        <v>6573</v>
      </c>
      <c r="AB18" s="35" t="s">
        <v>6574</v>
      </c>
      <c r="AJ18" s="50" t="s">
        <v>6575</v>
      </c>
      <c r="AL18" s="50" t="s">
        <v>6576</v>
      </c>
      <c r="AP18" s="50" t="s">
        <v>6577</v>
      </c>
      <c r="AQ18" s="50" t="s">
        <v>6578</v>
      </c>
      <c r="AT18" s="50" t="s">
        <v>6579</v>
      </c>
      <c r="AW18" s="50" t="s">
        <v>6580</v>
      </c>
      <c r="BB18" s="50"/>
      <c r="BC18" s="50"/>
      <c r="BL18" s="52"/>
      <c r="BM18" s="53"/>
      <c r="BO18" s="53"/>
      <c r="BP18" s="53"/>
      <c r="BQ18" s="53" t="s">
        <v>6581</v>
      </c>
      <c r="BR18" s="53"/>
      <c r="BS18" s="53" t="s">
        <v>6582</v>
      </c>
      <c r="BT18" s="53"/>
      <c r="BU18" s="53"/>
      <c r="BW18" s="53" t="s">
        <v>6583</v>
      </c>
      <c r="BX18" s="53" t="s">
        <v>6584</v>
      </c>
      <c r="BY18" s="53"/>
      <c r="BZ18" s="53"/>
      <c r="CA18" s="53" t="s">
        <v>6585</v>
      </c>
      <c r="CB18" s="53"/>
      <c r="CC18" s="53"/>
      <c r="CD18" s="53" t="s">
        <v>6586</v>
      </c>
      <c r="CE18" s="53"/>
      <c r="CG18" s="53"/>
      <c r="CH18" s="53"/>
      <c r="CI18" s="53" t="s">
        <v>6587</v>
      </c>
      <c r="CJ18" s="53"/>
      <c r="CK18" s="53"/>
      <c r="CL18" s="53"/>
    </row>
    <row r="19" spans="1:90" ht="16.899999999999999" customHeight="1">
      <c r="A19" s="35"/>
      <c r="G19" s="21"/>
      <c r="I19" s="37" t="s">
        <v>6588</v>
      </c>
      <c r="J19" s="54" t="s">
        <v>7691</v>
      </c>
      <c r="R19" s="35" t="s">
        <v>5494</v>
      </c>
      <c r="S19" s="35">
        <v>17</v>
      </c>
      <c r="U19" s="35">
        <v>2034</v>
      </c>
      <c r="W19" s="35">
        <v>16</v>
      </c>
      <c r="X19" s="35">
        <v>16</v>
      </c>
      <c r="Y19" s="35">
        <v>16</v>
      </c>
      <c r="AA19" s="35" t="s">
        <v>6590</v>
      </c>
      <c r="AB19" s="35" t="s">
        <v>6591</v>
      </c>
      <c r="AJ19" s="50" t="s">
        <v>6592</v>
      </c>
      <c r="AL19" s="50" t="s">
        <v>6593</v>
      </c>
      <c r="AP19" s="50" t="s">
        <v>6594</v>
      </c>
      <c r="AQ19" s="50" t="s">
        <v>6595</v>
      </c>
      <c r="AT19" s="50" t="s">
        <v>6596</v>
      </c>
      <c r="AW19" s="50" t="s">
        <v>6597</v>
      </c>
      <c r="BB19" s="50"/>
      <c r="BC19" s="50"/>
      <c r="BL19" s="52"/>
      <c r="BM19" s="53"/>
      <c r="BO19" s="53"/>
      <c r="BP19" s="53"/>
      <c r="BQ19" s="53" t="s">
        <v>6598</v>
      </c>
      <c r="BR19" s="53"/>
      <c r="BS19" s="53" t="s">
        <v>6599</v>
      </c>
      <c r="BT19" s="53"/>
      <c r="BU19" s="53"/>
      <c r="BW19" s="53" t="s">
        <v>6600</v>
      </c>
      <c r="BX19" s="53" t="s">
        <v>6601</v>
      </c>
      <c r="BY19" s="53"/>
      <c r="BZ19" s="53"/>
      <c r="CA19" s="53" t="s">
        <v>6602</v>
      </c>
      <c r="CC19" s="53"/>
      <c r="CD19" s="53" t="s">
        <v>6603</v>
      </c>
      <c r="CE19" s="53"/>
      <c r="CG19" s="53"/>
      <c r="CH19" s="53"/>
      <c r="CI19" s="53" t="s">
        <v>6604</v>
      </c>
      <c r="CJ19" s="53"/>
      <c r="CK19" s="53"/>
      <c r="CL19" s="53"/>
    </row>
    <row r="20" spans="1:90" ht="16.899999999999999" customHeight="1">
      <c r="A20" s="57"/>
      <c r="B20" s="57"/>
      <c r="C20" s="57"/>
      <c r="D20" s="57"/>
      <c r="E20" s="57"/>
      <c r="F20" s="57"/>
      <c r="G20" s="21"/>
      <c r="I20" s="37" t="s">
        <v>6605</v>
      </c>
      <c r="J20" s="54" t="s">
        <v>7692</v>
      </c>
      <c r="R20" s="35" t="s">
        <v>5495</v>
      </c>
      <c r="S20" s="35">
        <v>18</v>
      </c>
      <c r="U20" s="35">
        <v>2035</v>
      </c>
      <c r="W20" s="35">
        <v>17</v>
      </c>
      <c r="X20" s="35">
        <v>17</v>
      </c>
      <c r="Y20" s="35">
        <v>17</v>
      </c>
      <c r="AA20" s="35" t="s">
        <v>6607</v>
      </c>
      <c r="AB20" s="35" t="s">
        <v>6608</v>
      </c>
      <c r="AJ20" s="50" t="s">
        <v>6609</v>
      </c>
      <c r="AL20" s="50" t="s">
        <v>6610</v>
      </c>
      <c r="AP20" s="50" t="s">
        <v>6611</v>
      </c>
      <c r="AQ20" s="50" t="s">
        <v>6612</v>
      </c>
      <c r="AT20" s="50" t="s">
        <v>6613</v>
      </c>
      <c r="AW20" s="50" t="s">
        <v>6614</v>
      </c>
      <c r="BB20" s="50"/>
      <c r="BC20" s="50"/>
      <c r="BL20" s="52"/>
      <c r="BM20" s="53"/>
      <c r="BO20" s="53"/>
      <c r="BP20" s="53"/>
      <c r="BQ20" s="53" t="s">
        <v>6615</v>
      </c>
      <c r="BR20" s="53"/>
      <c r="BS20" s="53" t="s">
        <v>6616</v>
      </c>
      <c r="BT20" s="53"/>
      <c r="BU20" s="53"/>
      <c r="BW20" s="53" t="s">
        <v>6617</v>
      </c>
      <c r="BX20" s="53" t="s">
        <v>6618</v>
      </c>
      <c r="BY20" s="53"/>
      <c r="BZ20" s="53"/>
      <c r="CA20" s="53" t="s">
        <v>6619</v>
      </c>
      <c r="CC20" s="53"/>
      <c r="CD20" s="53" t="s">
        <v>6620</v>
      </c>
      <c r="CE20" s="53"/>
      <c r="CG20" s="53"/>
      <c r="CH20" s="53"/>
      <c r="CI20" s="53" t="s">
        <v>6621</v>
      </c>
      <c r="CJ20" s="53"/>
      <c r="CK20" s="53"/>
      <c r="CL20" s="53"/>
    </row>
    <row r="21" spans="1:90" ht="16.899999999999999" customHeight="1">
      <c r="A21" s="35"/>
      <c r="G21" s="21"/>
      <c r="I21" s="37" t="s">
        <v>6622</v>
      </c>
      <c r="J21" s="54" t="s">
        <v>7693</v>
      </c>
      <c r="R21" s="35" t="s">
        <v>5496</v>
      </c>
      <c r="S21" s="35">
        <v>19</v>
      </c>
      <c r="U21" s="35">
        <v>2036</v>
      </c>
      <c r="W21" s="35">
        <v>18</v>
      </c>
      <c r="X21" s="35">
        <v>18</v>
      </c>
      <c r="Y21" s="35">
        <v>18</v>
      </c>
      <c r="AA21" s="35" t="s">
        <v>6624</v>
      </c>
      <c r="AB21" s="35" t="s">
        <v>6625</v>
      </c>
      <c r="AJ21" s="50" t="s">
        <v>6626</v>
      </c>
      <c r="AL21" s="50" t="s">
        <v>6627</v>
      </c>
      <c r="AP21" s="50" t="s">
        <v>6628</v>
      </c>
      <c r="AQ21" s="50" t="s">
        <v>6629</v>
      </c>
      <c r="AT21" s="50" t="s">
        <v>6630</v>
      </c>
      <c r="AW21" s="50" t="s">
        <v>6631</v>
      </c>
      <c r="BB21" s="50"/>
      <c r="BL21" s="52"/>
      <c r="BM21" s="53"/>
      <c r="BO21" s="53"/>
      <c r="BP21" s="53"/>
      <c r="BQ21" s="53" t="s">
        <v>6632</v>
      </c>
      <c r="BR21" s="53"/>
      <c r="BS21" s="53" t="s">
        <v>6633</v>
      </c>
      <c r="BT21" s="53"/>
      <c r="BU21" s="53"/>
      <c r="BW21" s="53" t="s">
        <v>6634</v>
      </c>
      <c r="BX21" s="53" t="s">
        <v>6635</v>
      </c>
      <c r="BY21" s="53"/>
      <c r="BZ21" s="53"/>
      <c r="CA21" s="53" t="s">
        <v>6636</v>
      </c>
      <c r="CC21" s="53"/>
      <c r="CD21" s="53" t="s">
        <v>6637</v>
      </c>
      <c r="CE21" s="53"/>
      <c r="CG21" s="53"/>
      <c r="CH21" s="53"/>
      <c r="CI21" s="53" t="s">
        <v>6638</v>
      </c>
      <c r="CJ21" s="53"/>
      <c r="CK21" s="53"/>
      <c r="CL21" s="53"/>
    </row>
    <row r="22" spans="1:90" ht="16.899999999999999" customHeight="1">
      <c r="A22" s="35"/>
      <c r="G22" s="21"/>
      <c r="I22" s="37" t="s">
        <v>6639</v>
      </c>
      <c r="J22" s="54" t="s">
        <v>7694</v>
      </c>
      <c r="R22" s="35" t="s">
        <v>5497</v>
      </c>
      <c r="S22" s="35">
        <v>20</v>
      </c>
      <c r="U22" s="35">
        <v>2037</v>
      </c>
      <c r="W22" s="35">
        <v>19</v>
      </c>
      <c r="X22" s="35">
        <v>19</v>
      </c>
      <c r="Y22" s="35">
        <v>19</v>
      </c>
      <c r="AA22" s="35" t="s">
        <v>6641</v>
      </c>
      <c r="AB22" s="35" t="s">
        <v>6642</v>
      </c>
      <c r="AJ22" s="50" t="s">
        <v>6643</v>
      </c>
      <c r="AL22" s="50" t="s">
        <v>6644</v>
      </c>
      <c r="AP22" s="50" t="s">
        <v>6645</v>
      </c>
      <c r="AQ22" s="50" t="s">
        <v>6646</v>
      </c>
      <c r="AT22" s="50" t="s">
        <v>6647</v>
      </c>
      <c r="AW22" s="50" t="s">
        <v>6648</v>
      </c>
      <c r="BB22" s="50"/>
      <c r="BL22" s="52"/>
      <c r="BM22" s="53"/>
      <c r="BO22" s="53"/>
      <c r="BP22" s="53"/>
      <c r="BQ22" s="53" t="s">
        <v>6649</v>
      </c>
      <c r="BR22" s="53"/>
      <c r="BS22" s="53" t="s">
        <v>6650</v>
      </c>
      <c r="BT22" s="53"/>
      <c r="BU22" s="53"/>
      <c r="BW22" s="53" t="s">
        <v>6651</v>
      </c>
      <c r="BX22" s="53" t="s">
        <v>6652</v>
      </c>
      <c r="BY22" s="53"/>
      <c r="BZ22" s="53"/>
      <c r="CA22" s="53" t="s">
        <v>6653</v>
      </c>
      <c r="CC22" s="53"/>
      <c r="CD22" s="53" t="s">
        <v>6654</v>
      </c>
      <c r="CE22" s="53"/>
      <c r="CG22" s="53"/>
      <c r="CH22" s="53"/>
      <c r="CI22" s="53" t="s">
        <v>6655</v>
      </c>
      <c r="CJ22" s="53"/>
      <c r="CK22" s="53"/>
      <c r="CL22" s="53"/>
    </row>
    <row r="23" spans="1:90" ht="16.899999999999999" customHeight="1">
      <c r="A23" s="35"/>
      <c r="G23" s="21"/>
      <c r="I23" s="37" t="s">
        <v>6656</v>
      </c>
      <c r="R23" s="35" t="s">
        <v>5504</v>
      </c>
      <c r="S23" s="35">
        <v>21</v>
      </c>
      <c r="U23" s="35">
        <v>2038</v>
      </c>
      <c r="W23" s="35">
        <v>20</v>
      </c>
      <c r="X23" s="35">
        <v>20</v>
      </c>
      <c r="Y23" s="35">
        <v>20</v>
      </c>
      <c r="AA23" s="35" t="s">
        <v>6657</v>
      </c>
      <c r="AB23" s="35" t="s">
        <v>6658</v>
      </c>
      <c r="AJ23" s="50" t="s">
        <v>6659</v>
      </c>
      <c r="AL23" s="50" t="s">
        <v>6660</v>
      </c>
      <c r="AP23" s="50" t="s">
        <v>6661</v>
      </c>
      <c r="AQ23" s="50" t="s">
        <v>6662</v>
      </c>
      <c r="AT23" s="50" t="s">
        <v>6663</v>
      </c>
      <c r="AW23" s="50" t="s">
        <v>6664</v>
      </c>
      <c r="BB23" s="50"/>
      <c r="BL23" s="52"/>
      <c r="BM23" s="53"/>
      <c r="BO23" s="53"/>
      <c r="BP23" s="53"/>
      <c r="BQ23" s="53" t="s">
        <v>6665</v>
      </c>
      <c r="BR23" s="53"/>
      <c r="BS23" s="53" t="s">
        <v>6666</v>
      </c>
      <c r="BT23" s="53"/>
      <c r="BU23" s="53"/>
      <c r="BW23" s="53" t="s">
        <v>6667</v>
      </c>
      <c r="BX23" s="53" t="s">
        <v>6668</v>
      </c>
      <c r="BY23" s="53"/>
      <c r="BZ23" s="53"/>
      <c r="CA23" s="53" t="s">
        <v>6669</v>
      </c>
      <c r="CC23" s="53"/>
      <c r="CD23" s="53" t="s">
        <v>6670</v>
      </c>
      <c r="CE23" s="53"/>
      <c r="CH23" s="53"/>
      <c r="CI23" s="53" t="s">
        <v>6671</v>
      </c>
      <c r="CJ23" s="53"/>
      <c r="CK23" s="53"/>
      <c r="CL23" s="53"/>
    </row>
    <row r="24" spans="1:90" ht="16.899999999999999" customHeight="1">
      <c r="A24" s="35"/>
      <c r="G24" s="21"/>
      <c r="I24" s="37" t="s">
        <v>6672</v>
      </c>
      <c r="R24" s="35" t="s">
        <v>5498</v>
      </c>
      <c r="S24" s="35">
        <v>22</v>
      </c>
      <c r="U24" s="35">
        <v>2039</v>
      </c>
      <c r="W24" s="35">
        <v>21</v>
      </c>
      <c r="X24" s="35">
        <v>21</v>
      </c>
      <c r="AA24" s="35" t="s">
        <v>6673</v>
      </c>
      <c r="AB24" s="35" t="s">
        <v>6674</v>
      </c>
      <c r="AJ24" s="50" t="s">
        <v>6675</v>
      </c>
      <c r="AL24" s="50" t="s">
        <v>6676</v>
      </c>
      <c r="AP24" s="50" t="s">
        <v>6677</v>
      </c>
      <c r="AQ24" s="50" t="s">
        <v>6678</v>
      </c>
      <c r="AT24" s="50" t="s">
        <v>6679</v>
      </c>
      <c r="AW24" s="50" t="s">
        <v>6680</v>
      </c>
      <c r="BB24" s="50"/>
      <c r="BL24" s="52"/>
      <c r="BM24" s="53"/>
      <c r="BO24" s="53"/>
      <c r="BP24" s="53"/>
      <c r="BQ24" s="53" t="s">
        <v>6681</v>
      </c>
      <c r="BR24" s="53"/>
      <c r="BS24" s="53" t="s">
        <v>6682</v>
      </c>
      <c r="BT24" s="53"/>
      <c r="BU24" s="53"/>
      <c r="BW24" s="53" t="s">
        <v>6683</v>
      </c>
      <c r="BX24" s="53" t="s">
        <v>6684</v>
      </c>
      <c r="BY24" s="53"/>
      <c r="BZ24" s="53"/>
      <c r="CA24" s="53" t="s">
        <v>6685</v>
      </c>
      <c r="CC24" s="53"/>
      <c r="CD24" s="53" t="s">
        <v>6686</v>
      </c>
      <c r="CE24" s="53"/>
      <c r="CH24" s="53"/>
      <c r="CI24" s="53" t="s">
        <v>6687</v>
      </c>
      <c r="CJ24" s="53"/>
      <c r="CK24" s="53"/>
      <c r="CL24" s="53"/>
    </row>
    <row r="25" spans="1:90">
      <c r="A25" s="35"/>
      <c r="I25" s="37" t="s">
        <v>6688</v>
      </c>
      <c r="R25" s="35" t="s">
        <v>5499</v>
      </c>
      <c r="S25" s="35">
        <v>23</v>
      </c>
      <c r="U25" s="35">
        <v>2040</v>
      </c>
      <c r="W25" s="35">
        <v>22</v>
      </c>
      <c r="X25" s="35">
        <v>22</v>
      </c>
      <c r="AA25" s="35" t="s">
        <v>6689</v>
      </c>
      <c r="AB25" s="35" t="s">
        <v>6690</v>
      </c>
      <c r="AJ25" s="50"/>
      <c r="AL25" s="50"/>
      <c r="AP25" s="50" t="s">
        <v>6691</v>
      </c>
      <c r="AQ25" s="50" t="s">
        <v>6692</v>
      </c>
      <c r="AT25" s="50" t="s">
        <v>6693</v>
      </c>
      <c r="AW25" s="50" t="s">
        <v>6694</v>
      </c>
      <c r="BB25" s="50"/>
      <c r="BL25" s="52"/>
      <c r="BM25" s="53"/>
      <c r="BO25" s="53"/>
      <c r="BP25" s="53"/>
      <c r="BQ25" s="53" t="s">
        <v>6695</v>
      </c>
      <c r="BR25" s="53"/>
      <c r="BS25" s="53" t="s">
        <v>6696</v>
      </c>
      <c r="BU25" s="53"/>
      <c r="BW25" s="53" t="s">
        <v>6697</v>
      </c>
      <c r="BX25" s="53" t="s">
        <v>6698</v>
      </c>
      <c r="BY25" s="53"/>
      <c r="BZ25" s="53"/>
      <c r="CA25" s="53" t="s">
        <v>6699</v>
      </c>
      <c r="CC25" s="53"/>
      <c r="CD25" s="53" t="s">
        <v>6700</v>
      </c>
      <c r="CE25" s="53"/>
      <c r="CH25" s="53"/>
      <c r="CI25" s="53" t="s">
        <v>6701</v>
      </c>
      <c r="CJ25" s="53"/>
      <c r="CK25" s="53"/>
      <c r="CL25" s="53"/>
    </row>
    <row r="26" spans="1:90">
      <c r="A26" s="35"/>
      <c r="I26" s="37" t="s">
        <v>6702</v>
      </c>
      <c r="R26" s="35" t="s">
        <v>5500</v>
      </c>
      <c r="S26" s="35">
        <v>24</v>
      </c>
      <c r="U26" s="35">
        <v>2041</v>
      </c>
      <c r="W26" s="35">
        <v>23</v>
      </c>
      <c r="X26" s="35">
        <v>23</v>
      </c>
      <c r="AA26" s="35" t="s">
        <v>6703</v>
      </c>
      <c r="AB26" s="35" t="s">
        <v>6704</v>
      </c>
      <c r="AJ26" s="50"/>
      <c r="AL26" s="50"/>
      <c r="AP26" s="50" t="s">
        <v>6705</v>
      </c>
      <c r="AQ26" s="50" t="s">
        <v>6706</v>
      </c>
      <c r="AT26" s="50" t="s">
        <v>6707</v>
      </c>
      <c r="AW26" s="50" t="s">
        <v>6708</v>
      </c>
      <c r="BB26" s="50"/>
      <c r="BL26" s="52"/>
      <c r="BM26" s="53"/>
      <c r="BO26" s="53"/>
      <c r="BP26" s="53"/>
      <c r="BQ26" s="53" t="s">
        <v>6709</v>
      </c>
      <c r="BR26" s="53"/>
      <c r="BS26" s="53" t="s">
        <v>6710</v>
      </c>
      <c r="BU26" s="53"/>
      <c r="BW26" s="53" t="s">
        <v>6711</v>
      </c>
      <c r="BX26" s="53" t="s">
        <v>6712</v>
      </c>
      <c r="BY26" s="53"/>
      <c r="BZ26" s="53"/>
      <c r="CA26" s="53" t="s">
        <v>6713</v>
      </c>
      <c r="CC26" s="53"/>
      <c r="CD26" s="53" t="s">
        <v>6714</v>
      </c>
      <c r="CE26" s="53"/>
      <c r="CH26" s="53"/>
      <c r="CI26" s="53" t="s">
        <v>6715</v>
      </c>
      <c r="CJ26" s="53"/>
      <c r="CK26" s="53"/>
      <c r="CL26" s="53"/>
    </row>
    <row r="27" spans="1:90">
      <c r="A27" s="35"/>
      <c r="H27" s="58"/>
      <c r="I27" s="58" t="s">
        <v>6716</v>
      </c>
      <c r="R27" s="35" t="s">
        <v>5501</v>
      </c>
      <c r="S27" s="35">
        <v>25</v>
      </c>
      <c r="U27" s="35">
        <v>2042</v>
      </c>
      <c r="X27" s="35">
        <v>24</v>
      </c>
      <c r="AA27" s="35" t="s">
        <v>6717</v>
      </c>
      <c r="AB27" s="35" t="s">
        <v>6718</v>
      </c>
      <c r="AJ27" s="50"/>
      <c r="AL27" s="50"/>
      <c r="AP27" s="50" t="s">
        <v>6719</v>
      </c>
      <c r="AQ27" s="50" t="s">
        <v>6720</v>
      </c>
      <c r="AT27" s="50" t="s">
        <v>6721</v>
      </c>
      <c r="AW27" s="50" t="s">
        <v>6722</v>
      </c>
      <c r="BB27" s="50"/>
      <c r="BL27" s="52"/>
      <c r="BM27" s="53"/>
      <c r="BO27" s="53"/>
      <c r="BP27" s="53"/>
      <c r="BQ27" s="53" t="s">
        <v>6723</v>
      </c>
      <c r="BR27" s="53"/>
      <c r="BS27" s="53" t="s">
        <v>6724</v>
      </c>
      <c r="BU27" s="53"/>
      <c r="BW27" s="53" t="s">
        <v>6725</v>
      </c>
      <c r="BX27" s="53" t="s">
        <v>6726</v>
      </c>
      <c r="BY27" s="53"/>
      <c r="BZ27" s="53"/>
      <c r="CA27" s="53" t="s">
        <v>6727</v>
      </c>
      <c r="CC27" s="53"/>
      <c r="CD27" s="53" t="s">
        <v>6728</v>
      </c>
      <c r="CE27" s="53"/>
      <c r="CH27" s="53"/>
      <c r="CI27" s="53"/>
      <c r="CJ27" s="53"/>
      <c r="CK27" s="53"/>
      <c r="CL27" s="53"/>
    </row>
    <row r="28" spans="1:90">
      <c r="A28" s="35"/>
      <c r="I28" s="37" t="s">
        <v>6729</v>
      </c>
      <c r="R28" s="35" t="s">
        <v>6071</v>
      </c>
      <c r="S28" s="35">
        <v>26</v>
      </c>
      <c r="U28" s="35">
        <v>2043</v>
      </c>
      <c r="X28" s="35">
        <v>25</v>
      </c>
      <c r="AA28" s="35" t="s">
        <v>6730</v>
      </c>
      <c r="AB28" s="35" t="s">
        <v>6731</v>
      </c>
      <c r="AL28" s="50"/>
      <c r="AP28" s="50" t="s">
        <v>6732</v>
      </c>
      <c r="AQ28" s="50"/>
      <c r="AT28" s="50" t="s">
        <v>6733</v>
      </c>
      <c r="AW28" s="50" t="s">
        <v>6734</v>
      </c>
      <c r="BB28" s="50"/>
      <c r="BL28" s="52"/>
      <c r="BM28" s="53"/>
      <c r="BO28" s="53"/>
      <c r="BP28" s="53"/>
      <c r="BQ28" s="53" t="s">
        <v>6735</v>
      </c>
      <c r="BR28" s="53"/>
      <c r="BS28" s="53" t="s">
        <v>6736</v>
      </c>
      <c r="BU28" s="53"/>
      <c r="BW28" s="53" t="s">
        <v>6737</v>
      </c>
      <c r="BX28" s="53" t="s">
        <v>6738</v>
      </c>
      <c r="BY28" s="53"/>
      <c r="BZ28" s="53"/>
      <c r="CA28" s="53" t="s">
        <v>6739</v>
      </c>
      <c r="CC28" s="53"/>
      <c r="CD28" s="53" t="s">
        <v>6740</v>
      </c>
      <c r="CE28" s="53"/>
      <c r="CH28" s="53"/>
      <c r="CI28" s="53"/>
      <c r="CJ28" s="53"/>
      <c r="CK28" s="53"/>
      <c r="CL28" s="53"/>
    </row>
    <row r="29" spans="1:90">
      <c r="A29" s="35"/>
      <c r="I29" s="37" t="s">
        <v>6741</v>
      </c>
      <c r="R29" s="35" t="s">
        <v>6072</v>
      </c>
      <c r="S29" s="35">
        <v>27</v>
      </c>
      <c r="U29" s="35">
        <v>2044</v>
      </c>
      <c r="X29" s="35">
        <v>26</v>
      </c>
      <c r="AA29" s="35" t="s">
        <v>6742</v>
      </c>
      <c r="AB29" s="35" t="s">
        <v>6743</v>
      </c>
      <c r="AL29" s="50"/>
      <c r="AP29" s="50" t="s">
        <v>6744</v>
      </c>
      <c r="AQ29" s="50"/>
      <c r="AT29" s="50" t="s">
        <v>6745</v>
      </c>
      <c r="AW29" s="50" t="s">
        <v>6746</v>
      </c>
      <c r="BL29" s="52"/>
      <c r="BM29" s="53"/>
      <c r="BO29" s="53"/>
      <c r="BP29" s="53"/>
      <c r="BQ29" s="53" t="s">
        <v>6747</v>
      </c>
      <c r="BR29" s="53"/>
      <c r="BS29" s="53" t="s">
        <v>6748</v>
      </c>
      <c r="BU29" s="53"/>
      <c r="BW29" s="53" t="s">
        <v>6749</v>
      </c>
      <c r="BX29" s="53" t="s">
        <v>6750</v>
      </c>
      <c r="BY29" s="53"/>
      <c r="BZ29" s="53"/>
      <c r="CA29" s="53" t="s">
        <v>6751</v>
      </c>
      <c r="CC29" s="53"/>
      <c r="CD29" s="53" t="s">
        <v>6752</v>
      </c>
      <c r="CE29" s="53"/>
      <c r="CI29" s="53"/>
      <c r="CJ29" s="53"/>
      <c r="CK29" s="53"/>
      <c r="CL29" s="53"/>
    </row>
    <row r="30" spans="1:90">
      <c r="A30" s="35"/>
      <c r="I30" s="37" t="s">
        <v>6753</v>
      </c>
      <c r="S30" s="35">
        <v>28</v>
      </c>
      <c r="U30" s="35">
        <v>2045</v>
      </c>
      <c r="X30" s="35">
        <v>27</v>
      </c>
      <c r="AL30" s="50"/>
      <c r="AP30" s="50" t="s">
        <v>6754</v>
      </c>
      <c r="AQ30" s="50"/>
      <c r="AT30" s="50" t="s">
        <v>6755</v>
      </c>
      <c r="AW30" s="50" t="s">
        <v>6756</v>
      </c>
      <c r="BL30" s="52"/>
      <c r="BM30" s="53"/>
      <c r="BO30" s="53"/>
      <c r="BP30" s="53"/>
      <c r="BQ30" s="53" t="s">
        <v>6757</v>
      </c>
      <c r="BS30" s="53" t="s">
        <v>6758</v>
      </c>
      <c r="BU30" s="53"/>
      <c r="BW30" s="53" t="s">
        <v>6759</v>
      </c>
      <c r="BX30" s="53" t="s">
        <v>6760</v>
      </c>
      <c r="BY30" s="53"/>
      <c r="BZ30" s="53"/>
      <c r="CA30" s="53" t="s">
        <v>6761</v>
      </c>
      <c r="CC30" s="53"/>
      <c r="CD30" s="53" t="s">
        <v>6762</v>
      </c>
      <c r="CE30" s="53"/>
      <c r="CI30" s="53"/>
      <c r="CJ30" s="53"/>
      <c r="CK30" s="53"/>
      <c r="CL30" s="53"/>
    </row>
    <row r="31" spans="1:90">
      <c r="A31" s="35"/>
      <c r="I31" s="37" t="s">
        <v>6763</v>
      </c>
      <c r="S31" s="35">
        <v>29</v>
      </c>
      <c r="U31" s="35">
        <v>2046</v>
      </c>
      <c r="X31" s="35">
        <v>28</v>
      </c>
      <c r="AL31" s="50"/>
      <c r="AP31" s="50" t="s">
        <v>6764</v>
      </c>
      <c r="AQ31" s="50"/>
      <c r="AT31" s="50" t="s">
        <v>6765</v>
      </c>
      <c r="AW31" s="50" t="s">
        <v>6766</v>
      </c>
      <c r="BL31" s="52"/>
      <c r="BM31" s="53"/>
      <c r="BO31" s="53"/>
      <c r="BP31" s="53"/>
      <c r="BQ31" s="53" t="s">
        <v>6767</v>
      </c>
      <c r="BS31" s="53" t="s">
        <v>6768</v>
      </c>
      <c r="BU31" s="53"/>
      <c r="BW31" s="53" t="s">
        <v>6769</v>
      </c>
      <c r="BX31" s="53" t="s">
        <v>6770</v>
      </c>
      <c r="BY31" s="53"/>
      <c r="BZ31" s="53"/>
      <c r="CA31" s="53" t="s">
        <v>6771</v>
      </c>
      <c r="CC31" s="53"/>
      <c r="CD31" s="53" t="s">
        <v>6772</v>
      </c>
      <c r="CE31" s="53"/>
      <c r="CI31" s="53"/>
      <c r="CJ31" s="53"/>
      <c r="CK31" s="53"/>
      <c r="CL31" s="53"/>
    </row>
    <row r="32" spans="1:90">
      <c r="A32" s="35"/>
      <c r="I32" s="37" t="s">
        <v>6773</v>
      </c>
      <c r="S32" s="35">
        <v>30</v>
      </c>
      <c r="U32" s="35">
        <v>2047</v>
      </c>
      <c r="X32" s="35">
        <v>29</v>
      </c>
      <c r="AL32" s="50"/>
      <c r="AP32" s="50" t="s">
        <v>6774</v>
      </c>
      <c r="AQ32" s="50"/>
      <c r="AT32" s="50" t="s">
        <v>6775</v>
      </c>
      <c r="AW32" s="50" t="s">
        <v>6776</v>
      </c>
      <c r="BL32" s="52"/>
      <c r="BM32" s="53"/>
      <c r="BO32" s="53"/>
      <c r="BP32" s="53"/>
      <c r="BQ32" s="53"/>
      <c r="BS32" s="53" t="s">
        <v>6777</v>
      </c>
      <c r="BU32" s="53"/>
      <c r="BW32" s="53" t="s">
        <v>6778</v>
      </c>
      <c r="BX32" s="53" t="s">
        <v>6779</v>
      </c>
      <c r="BY32" s="53"/>
      <c r="BZ32" s="53"/>
      <c r="CA32" s="53" t="s">
        <v>6780</v>
      </c>
      <c r="CC32" s="53"/>
      <c r="CD32" s="53" t="s">
        <v>6781</v>
      </c>
      <c r="CE32" s="53"/>
      <c r="CI32" s="53"/>
      <c r="CJ32" s="53"/>
      <c r="CK32" s="53"/>
      <c r="CL32" s="53"/>
    </row>
    <row r="33" spans="1:90">
      <c r="A33" s="35"/>
      <c r="I33" s="37" t="s">
        <v>6782</v>
      </c>
      <c r="S33" s="35">
        <v>31</v>
      </c>
      <c r="U33" s="35">
        <v>2048</v>
      </c>
      <c r="X33" s="35">
        <v>30</v>
      </c>
      <c r="AL33" s="50"/>
      <c r="AP33" s="50" t="s">
        <v>6783</v>
      </c>
      <c r="AQ33" s="50"/>
      <c r="AT33" s="50" t="s">
        <v>6784</v>
      </c>
      <c r="AW33" s="50" t="s">
        <v>6785</v>
      </c>
      <c r="BL33" s="52"/>
      <c r="BM33" s="53"/>
      <c r="BO33" s="53"/>
      <c r="BP33" s="53"/>
      <c r="BQ33" s="53"/>
      <c r="BS33" s="53" t="s">
        <v>6786</v>
      </c>
      <c r="BU33" s="53"/>
      <c r="BW33" s="53" t="s">
        <v>6787</v>
      </c>
      <c r="BX33" s="53" t="s">
        <v>6788</v>
      </c>
      <c r="BY33" s="53"/>
      <c r="BZ33" s="53"/>
      <c r="CA33" s="53" t="s">
        <v>6789</v>
      </c>
      <c r="CC33" s="53"/>
      <c r="CD33" s="53" t="s">
        <v>6790</v>
      </c>
      <c r="CE33" s="53"/>
      <c r="CI33" s="53"/>
      <c r="CJ33" s="53"/>
      <c r="CK33" s="53"/>
      <c r="CL33" s="53"/>
    </row>
    <row r="34" spans="1:90">
      <c r="A34" s="35"/>
      <c r="I34" s="37" t="s">
        <v>6791</v>
      </c>
      <c r="S34" s="35" t="s">
        <v>6792</v>
      </c>
      <c r="U34" s="35">
        <v>2049</v>
      </c>
      <c r="X34" s="35">
        <v>31</v>
      </c>
      <c r="AL34" s="50"/>
      <c r="AP34" s="50" t="s">
        <v>6793</v>
      </c>
      <c r="AQ34" s="50"/>
      <c r="AT34" s="50" t="s">
        <v>6794</v>
      </c>
      <c r="AW34" s="50" t="s">
        <v>6795</v>
      </c>
      <c r="BL34" s="52"/>
      <c r="BM34" s="53"/>
      <c r="BO34" s="53"/>
      <c r="BP34" s="53"/>
      <c r="BQ34" s="53"/>
      <c r="BS34" s="53" t="s">
        <v>6796</v>
      </c>
      <c r="BU34" s="53"/>
      <c r="BW34" s="53" t="s">
        <v>6797</v>
      </c>
      <c r="BX34" s="53" t="s">
        <v>6798</v>
      </c>
      <c r="BY34" s="53"/>
      <c r="BZ34" s="53"/>
      <c r="CA34" s="53" t="s">
        <v>6799</v>
      </c>
      <c r="CC34" s="53"/>
      <c r="CD34" s="53" t="s">
        <v>6800</v>
      </c>
      <c r="CE34" s="53"/>
      <c r="CI34" s="53"/>
      <c r="CJ34" s="53"/>
      <c r="CK34" s="53"/>
      <c r="CL34" s="53"/>
    </row>
    <row r="35" spans="1:90">
      <c r="A35" s="35"/>
      <c r="I35" s="37" t="s">
        <v>6801</v>
      </c>
      <c r="U35" s="35">
        <v>2050</v>
      </c>
      <c r="X35" s="35">
        <v>32</v>
      </c>
      <c r="AL35" s="50"/>
      <c r="AP35" s="50" t="s">
        <v>6802</v>
      </c>
      <c r="AQ35" s="50"/>
      <c r="AT35" s="50" t="s">
        <v>6803</v>
      </c>
      <c r="AW35" s="50" t="s">
        <v>6804</v>
      </c>
      <c r="BL35" s="52"/>
      <c r="BM35" s="53"/>
      <c r="BO35" s="53"/>
      <c r="BP35" s="53"/>
      <c r="BQ35" s="53"/>
      <c r="BS35" s="53" t="s">
        <v>6805</v>
      </c>
      <c r="BU35" s="53"/>
      <c r="BW35" s="53" t="s">
        <v>6806</v>
      </c>
      <c r="BX35" s="53" t="s">
        <v>6807</v>
      </c>
      <c r="BY35" s="53"/>
      <c r="BZ35" s="53"/>
      <c r="CA35" s="53" t="s">
        <v>6808</v>
      </c>
      <c r="CC35" s="53"/>
      <c r="CD35" s="53" t="s">
        <v>6809</v>
      </c>
      <c r="CE35" s="53"/>
      <c r="CI35" s="53"/>
      <c r="CJ35" s="53"/>
      <c r="CK35" s="53"/>
      <c r="CL35" s="53"/>
    </row>
    <row r="36" spans="1:90">
      <c r="A36" s="35"/>
      <c r="I36" s="37" t="s">
        <v>6810</v>
      </c>
      <c r="X36" s="35">
        <v>33</v>
      </c>
      <c r="AL36" s="50"/>
      <c r="AP36" s="50" t="s">
        <v>6811</v>
      </c>
      <c r="AT36" s="50" t="s">
        <v>6812</v>
      </c>
      <c r="AW36" s="50" t="s">
        <v>6813</v>
      </c>
      <c r="BL36" s="52"/>
      <c r="BM36" s="53"/>
      <c r="BO36" s="53"/>
      <c r="BP36" s="53"/>
      <c r="BQ36" s="53"/>
      <c r="BS36" s="53" t="s">
        <v>6814</v>
      </c>
      <c r="BU36" s="53"/>
      <c r="BW36" s="53" t="s">
        <v>6815</v>
      </c>
      <c r="BX36" s="53"/>
      <c r="BY36" s="53"/>
      <c r="BZ36" s="53"/>
      <c r="CA36" s="53" t="s">
        <v>6816</v>
      </c>
      <c r="CC36" s="53"/>
      <c r="CD36" s="53" t="s">
        <v>6817</v>
      </c>
      <c r="CE36" s="53"/>
      <c r="CI36" s="53"/>
      <c r="CJ36" s="53"/>
      <c r="CK36" s="53"/>
      <c r="CL36" s="53"/>
    </row>
    <row r="37" spans="1:90">
      <c r="A37" s="59"/>
      <c r="B37" s="59"/>
      <c r="C37" s="59"/>
      <c r="D37" s="59"/>
      <c r="E37" s="59"/>
      <c r="F37" s="59"/>
      <c r="I37" s="37" t="s">
        <v>6818</v>
      </c>
      <c r="X37" s="35">
        <v>34</v>
      </c>
      <c r="AL37" s="50"/>
      <c r="AP37" s="50"/>
      <c r="AT37" s="50" t="s">
        <v>6819</v>
      </c>
      <c r="AW37" s="50" t="s">
        <v>6820</v>
      </c>
      <c r="BL37" s="52"/>
      <c r="BM37" s="53"/>
      <c r="BO37" s="53"/>
      <c r="BP37" s="53"/>
      <c r="BQ37" s="53"/>
      <c r="BS37" s="53" t="s">
        <v>6821</v>
      </c>
      <c r="BU37" s="53"/>
      <c r="BW37" s="53" t="s">
        <v>6822</v>
      </c>
      <c r="BX37" s="53"/>
      <c r="BY37" s="53"/>
      <c r="BZ37" s="53"/>
      <c r="CA37" s="53" t="s">
        <v>6823</v>
      </c>
      <c r="CC37" s="53"/>
      <c r="CD37" s="53" t="s">
        <v>6824</v>
      </c>
      <c r="CE37" s="53"/>
      <c r="CI37" s="53"/>
      <c r="CJ37" s="53"/>
      <c r="CK37" s="53"/>
      <c r="CL37" s="53"/>
    </row>
    <row r="38" spans="1:90">
      <c r="A38" s="35"/>
      <c r="I38" s="37" t="s">
        <v>6825</v>
      </c>
      <c r="X38" s="35">
        <v>35</v>
      </c>
      <c r="AL38" s="50"/>
      <c r="AP38" s="50"/>
      <c r="AT38" s="50" t="s">
        <v>6826</v>
      </c>
      <c r="AW38" s="50" t="s">
        <v>6827</v>
      </c>
      <c r="BL38" s="52"/>
      <c r="BM38" s="53"/>
      <c r="BO38" s="53"/>
      <c r="BP38" s="53"/>
      <c r="BQ38" s="53"/>
      <c r="BS38" s="53" t="s">
        <v>6828</v>
      </c>
      <c r="BU38" s="53"/>
      <c r="BW38" s="53" t="s">
        <v>6829</v>
      </c>
      <c r="BX38" s="53"/>
      <c r="BY38" s="53"/>
      <c r="BZ38" s="53"/>
      <c r="CA38" s="53" t="s">
        <v>6830</v>
      </c>
      <c r="CC38" s="53"/>
      <c r="CD38" s="53" t="s">
        <v>6831</v>
      </c>
      <c r="CE38" s="53"/>
      <c r="CI38" s="53"/>
      <c r="CJ38" s="53"/>
      <c r="CK38" s="53"/>
      <c r="CL38" s="53"/>
    </row>
    <row r="39" spans="1:90">
      <c r="A39" s="35"/>
      <c r="I39" s="37" t="s">
        <v>6832</v>
      </c>
      <c r="X39" s="35">
        <v>36</v>
      </c>
      <c r="AL39" s="50"/>
      <c r="AP39" s="50"/>
      <c r="AT39" s="50" t="s">
        <v>6833</v>
      </c>
      <c r="AW39" s="50" t="s">
        <v>6834</v>
      </c>
      <c r="BL39" s="52"/>
      <c r="BM39" s="53"/>
      <c r="BO39" s="53"/>
      <c r="BP39" s="53"/>
      <c r="BQ39" s="53"/>
      <c r="BS39" s="53" t="s">
        <v>6835</v>
      </c>
      <c r="BU39" s="53"/>
      <c r="BW39" s="53" t="s">
        <v>6836</v>
      </c>
      <c r="BX39" s="53"/>
      <c r="BY39" s="53"/>
      <c r="BZ39" s="53"/>
      <c r="CA39" s="53" t="s">
        <v>6837</v>
      </c>
      <c r="CC39" s="53"/>
      <c r="CD39" s="53" t="s">
        <v>6838</v>
      </c>
      <c r="CE39" s="53"/>
      <c r="CI39" s="53"/>
      <c r="CJ39" s="53"/>
      <c r="CK39" s="53"/>
      <c r="CL39" s="53"/>
    </row>
    <row r="40" spans="1:90">
      <c r="A40" s="35"/>
      <c r="X40" s="35">
        <v>37</v>
      </c>
      <c r="AL40" s="50"/>
      <c r="AT40" s="50" t="s">
        <v>6839</v>
      </c>
      <c r="AW40" s="50" t="s">
        <v>6840</v>
      </c>
      <c r="BL40" s="52"/>
      <c r="BM40" s="53"/>
      <c r="BO40" s="53"/>
      <c r="BP40" s="53"/>
      <c r="BQ40" s="53"/>
      <c r="BS40" s="53" t="s">
        <v>6841</v>
      </c>
      <c r="BU40" s="53"/>
      <c r="BW40" s="53" t="s">
        <v>6842</v>
      </c>
      <c r="BX40" s="53"/>
      <c r="BY40" s="53"/>
      <c r="BZ40" s="53"/>
      <c r="CA40" s="53" t="s">
        <v>6843</v>
      </c>
      <c r="CC40" s="53"/>
      <c r="CD40" s="53" t="s">
        <v>6844</v>
      </c>
      <c r="CE40" s="53"/>
      <c r="CI40" s="53"/>
      <c r="CJ40" s="53"/>
      <c r="CK40" s="53"/>
      <c r="CL40" s="53"/>
    </row>
    <row r="41" spans="1:90">
      <c r="A41" s="35"/>
      <c r="X41" s="35">
        <v>38</v>
      </c>
      <c r="AL41" s="50"/>
      <c r="AT41" s="50" t="s">
        <v>6845</v>
      </c>
      <c r="AW41" s="50" t="s">
        <v>6846</v>
      </c>
      <c r="BL41" s="52"/>
      <c r="BM41" s="53"/>
      <c r="BO41" s="53"/>
      <c r="BP41" s="53"/>
      <c r="BQ41" s="53"/>
      <c r="BS41" s="53" t="s">
        <v>6847</v>
      </c>
      <c r="BU41" s="53"/>
      <c r="BW41" s="53"/>
      <c r="BX41" s="53"/>
      <c r="BY41" s="53"/>
      <c r="BZ41" s="53"/>
      <c r="CA41" s="53" t="s">
        <v>6848</v>
      </c>
      <c r="CC41" s="53"/>
      <c r="CD41" s="53" t="s">
        <v>6849</v>
      </c>
      <c r="CE41" s="53"/>
      <c r="CI41" s="53"/>
      <c r="CJ41" s="53"/>
      <c r="CK41" s="53"/>
      <c r="CL41" s="53"/>
    </row>
    <row r="42" spans="1:90">
      <c r="A42" s="35"/>
      <c r="X42" s="35">
        <v>39</v>
      </c>
      <c r="AL42" s="50"/>
      <c r="AT42" s="50" t="s">
        <v>6850</v>
      </c>
      <c r="AW42" s="50" t="s">
        <v>6851</v>
      </c>
      <c r="BL42" s="52"/>
      <c r="BM42" s="53"/>
      <c r="BO42" s="53"/>
      <c r="BP42" s="53"/>
      <c r="BQ42" s="53"/>
      <c r="BS42" s="53" t="s">
        <v>6852</v>
      </c>
      <c r="BU42" s="53"/>
      <c r="BW42" s="53"/>
      <c r="BX42" s="53"/>
      <c r="BY42" s="53"/>
      <c r="BZ42" s="53"/>
      <c r="CA42" s="53" t="s">
        <v>6853</v>
      </c>
      <c r="CC42" s="53"/>
      <c r="CD42" s="53" t="s">
        <v>6854</v>
      </c>
      <c r="CE42" s="53"/>
      <c r="CI42" s="53"/>
      <c r="CJ42" s="53"/>
      <c r="CK42" s="53"/>
      <c r="CL42" s="53"/>
    </row>
    <row r="43" spans="1:90">
      <c r="A43" s="35"/>
      <c r="X43" s="35">
        <v>40</v>
      </c>
      <c r="AL43" s="50"/>
      <c r="AT43" s="50" t="s">
        <v>6855</v>
      </c>
      <c r="AW43" s="50" t="s">
        <v>6856</v>
      </c>
      <c r="BL43" s="52"/>
      <c r="BM43" s="53"/>
      <c r="BO43" s="53"/>
      <c r="BP43" s="53"/>
      <c r="BQ43" s="53"/>
      <c r="BS43" s="53" t="s">
        <v>6857</v>
      </c>
      <c r="BU43" s="53"/>
      <c r="BW43" s="53"/>
      <c r="BX43" s="53"/>
      <c r="BY43" s="53"/>
      <c r="BZ43" s="53"/>
      <c r="CA43" s="53" t="s">
        <v>6858</v>
      </c>
      <c r="CC43" s="53"/>
      <c r="CD43" s="53" t="s">
        <v>6859</v>
      </c>
      <c r="CE43" s="53"/>
      <c r="CI43" s="53"/>
      <c r="CJ43" s="53"/>
      <c r="CK43" s="53"/>
      <c r="CL43" s="53"/>
    </row>
    <row r="44" spans="1:90">
      <c r="A44" s="35"/>
      <c r="X44" s="35">
        <v>41</v>
      </c>
      <c r="AL44" s="50"/>
      <c r="AT44" s="50" t="s">
        <v>6860</v>
      </c>
      <c r="AW44" s="50"/>
      <c r="BL44" s="52"/>
      <c r="BM44" s="53"/>
      <c r="BO44" s="53"/>
      <c r="BP44" s="53"/>
      <c r="BQ44" s="53"/>
      <c r="BS44" s="53" t="s">
        <v>6861</v>
      </c>
      <c r="BU44" s="53"/>
      <c r="BW44" s="53"/>
      <c r="BX44" s="53"/>
      <c r="BY44" s="53"/>
      <c r="BZ44" s="53"/>
      <c r="CA44" s="53" t="s">
        <v>6862</v>
      </c>
      <c r="CC44" s="53"/>
      <c r="CD44" s="53" t="s">
        <v>6863</v>
      </c>
      <c r="CE44" s="53"/>
      <c r="CI44" s="53"/>
      <c r="CJ44" s="53"/>
      <c r="CK44" s="53"/>
      <c r="CL44" s="53"/>
    </row>
    <row r="45" spans="1:90">
      <c r="A45" s="35"/>
      <c r="X45" s="35">
        <v>42</v>
      </c>
      <c r="AL45" s="50"/>
      <c r="AT45" s="50" t="s">
        <v>6864</v>
      </c>
      <c r="AW45" s="50"/>
      <c r="BL45" s="52"/>
      <c r="BM45" s="53"/>
      <c r="BO45" s="53"/>
      <c r="BP45" s="53"/>
      <c r="BQ45" s="53"/>
      <c r="BS45" s="53" t="s">
        <v>6865</v>
      </c>
      <c r="BU45" s="53"/>
      <c r="BW45" s="53"/>
      <c r="BX45" s="53"/>
      <c r="BY45" s="53"/>
      <c r="BZ45" s="53"/>
      <c r="CA45" s="53" t="s">
        <v>6866</v>
      </c>
      <c r="CC45" s="53"/>
      <c r="CD45" s="53" t="s">
        <v>6867</v>
      </c>
      <c r="CE45" s="53"/>
      <c r="CI45" s="53"/>
      <c r="CJ45" s="53"/>
      <c r="CK45" s="53"/>
      <c r="CL45" s="53"/>
    </row>
    <row r="46" spans="1:90">
      <c r="A46" s="35"/>
      <c r="X46" s="35">
        <v>43</v>
      </c>
      <c r="AL46" s="50"/>
      <c r="AT46" s="50" t="s">
        <v>6868</v>
      </c>
      <c r="AW46" s="50"/>
      <c r="BL46" s="52"/>
      <c r="BM46" s="53"/>
      <c r="BO46" s="53"/>
      <c r="BP46" s="53"/>
      <c r="BQ46" s="53"/>
      <c r="BS46" s="53" t="s">
        <v>6869</v>
      </c>
      <c r="BU46" s="53"/>
      <c r="BW46" s="53"/>
      <c r="BX46" s="53"/>
      <c r="BY46" s="53"/>
      <c r="BZ46" s="53"/>
      <c r="CA46" s="53" t="s">
        <v>6870</v>
      </c>
      <c r="CC46" s="53"/>
      <c r="CD46" s="53" t="s">
        <v>6871</v>
      </c>
      <c r="CE46" s="53"/>
      <c r="CI46" s="53"/>
      <c r="CJ46" s="53"/>
      <c r="CK46" s="53"/>
      <c r="CL46" s="53"/>
    </row>
    <row r="47" spans="1:90">
      <c r="A47" s="35"/>
      <c r="X47" s="35">
        <v>44</v>
      </c>
      <c r="AL47" s="50"/>
      <c r="AT47" s="50" t="s">
        <v>6872</v>
      </c>
      <c r="AW47" s="50"/>
      <c r="BL47" s="52"/>
      <c r="BM47" s="53"/>
      <c r="BO47" s="53"/>
      <c r="BP47" s="53"/>
      <c r="BQ47" s="53"/>
      <c r="BS47" s="53" t="s">
        <v>6873</v>
      </c>
      <c r="BW47" s="53"/>
      <c r="BX47" s="53"/>
      <c r="BY47" s="53"/>
      <c r="BZ47" s="53"/>
      <c r="CA47" s="53" t="s">
        <v>6874</v>
      </c>
      <c r="CC47" s="53"/>
      <c r="CD47" s="53" t="s">
        <v>6875</v>
      </c>
      <c r="CE47" s="53"/>
      <c r="CI47" s="53"/>
      <c r="CJ47" s="53"/>
      <c r="CK47" s="53"/>
      <c r="CL47" s="53"/>
    </row>
    <row r="48" spans="1:90">
      <c r="A48" s="35"/>
      <c r="X48" s="35">
        <v>45</v>
      </c>
      <c r="AL48" s="50"/>
      <c r="AT48" s="50" t="s">
        <v>6876</v>
      </c>
      <c r="AW48" s="50"/>
      <c r="BL48" s="52"/>
      <c r="BM48" s="53"/>
      <c r="BO48" s="53"/>
      <c r="BP48" s="53"/>
      <c r="BQ48" s="53"/>
      <c r="BS48" s="53" t="s">
        <v>6877</v>
      </c>
      <c r="BW48" s="53"/>
      <c r="BX48" s="53"/>
      <c r="BY48" s="53"/>
      <c r="BZ48" s="53"/>
      <c r="CA48" s="53" t="s">
        <v>6878</v>
      </c>
      <c r="CC48" s="53"/>
      <c r="CD48" s="53"/>
      <c r="CE48" s="53"/>
      <c r="CI48" s="53"/>
      <c r="CJ48" s="53"/>
      <c r="CK48" s="53"/>
      <c r="CL48" s="53"/>
    </row>
    <row r="49" spans="1:90">
      <c r="A49" s="35"/>
      <c r="X49" s="35">
        <v>46</v>
      </c>
      <c r="AL49" s="50"/>
      <c r="AT49" s="50" t="s">
        <v>6879</v>
      </c>
      <c r="BL49" s="52"/>
      <c r="BM49" s="53"/>
      <c r="BO49" s="53"/>
      <c r="BP49" s="53"/>
      <c r="BQ49" s="53"/>
      <c r="BS49" s="53" t="s">
        <v>6880</v>
      </c>
      <c r="BW49" s="53"/>
      <c r="BX49" s="53"/>
      <c r="BY49" s="53"/>
      <c r="BZ49" s="53"/>
      <c r="CA49" s="53" t="s">
        <v>6881</v>
      </c>
      <c r="CC49" s="53"/>
      <c r="CD49" s="53"/>
      <c r="CE49" s="53"/>
      <c r="CI49" s="53"/>
      <c r="CJ49" s="53"/>
      <c r="CK49" s="53"/>
      <c r="CL49" s="53"/>
    </row>
    <row r="50" spans="1:90">
      <c r="A50" s="35"/>
      <c r="X50" s="35">
        <v>47</v>
      </c>
      <c r="AL50" s="50"/>
      <c r="AT50" s="50" t="s">
        <v>6882</v>
      </c>
      <c r="BL50" s="52"/>
      <c r="BM50" s="53"/>
      <c r="BO50" s="53"/>
      <c r="BP50" s="53"/>
      <c r="BQ50" s="53"/>
      <c r="BS50" s="53" t="s">
        <v>6883</v>
      </c>
      <c r="BW50" s="53"/>
      <c r="BX50" s="53"/>
      <c r="BY50" s="53"/>
      <c r="BZ50" s="53"/>
      <c r="CA50" s="53" t="s">
        <v>6884</v>
      </c>
      <c r="CC50" s="53"/>
      <c r="CD50" s="53"/>
      <c r="CE50" s="53"/>
      <c r="CI50" s="53"/>
      <c r="CJ50" s="53"/>
      <c r="CK50" s="53"/>
      <c r="CL50" s="53"/>
    </row>
    <row r="51" spans="1:90">
      <c r="A51" s="35"/>
      <c r="X51" s="35">
        <v>48</v>
      </c>
      <c r="AL51" s="50"/>
      <c r="AT51" s="50" t="s">
        <v>6885</v>
      </c>
      <c r="BL51" s="52"/>
      <c r="BM51" s="53"/>
      <c r="BO51" s="53"/>
      <c r="BP51" s="53"/>
      <c r="BQ51" s="53"/>
      <c r="BS51" s="53" t="s">
        <v>6886</v>
      </c>
      <c r="BW51" s="53"/>
      <c r="BX51" s="53"/>
      <c r="BY51" s="53"/>
      <c r="BZ51" s="53"/>
      <c r="CA51" s="53" t="s">
        <v>6887</v>
      </c>
      <c r="CC51" s="53"/>
      <c r="CD51" s="53"/>
      <c r="CE51" s="53"/>
      <c r="CI51" s="53"/>
      <c r="CJ51" s="53"/>
      <c r="CK51" s="53"/>
      <c r="CL51" s="53"/>
    </row>
    <row r="52" spans="1:90">
      <c r="A52" s="35"/>
      <c r="X52" s="35">
        <v>49</v>
      </c>
      <c r="AL52" s="50"/>
      <c r="AT52" s="50" t="s">
        <v>6888</v>
      </c>
      <c r="BL52" s="52"/>
      <c r="BM52" s="53"/>
      <c r="BO52" s="53"/>
      <c r="BP52" s="53"/>
      <c r="BQ52" s="53"/>
      <c r="BS52" s="53" t="s">
        <v>6889</v>
      </c>
      <c r="BW52" s="53"/>
      <c r="BX52" s="53"/>
      <c r="BY52" s="53"/>
      <c r="BZ52" s="53"/>
      <c r="CA52" s="53" t="s">
        <v>6890</v>
      </c>
      <c r="CC52" s="53"/>
      <c r="CD52" s="53"/>
      <c r="CE52" s="53"/>
      <c r="CI52" s="53"/>
      <c r="CJ52" s="53"/>
      <c r="CK52" s="53"/>
      <c r="CL52" s="53"/>
    </row>
    <row r="53" spans="1:90">
      <c r="A53" s="59"/>
      <c r="B53" s="59"/>
      <c r="C53" s="59"/>
      <c r="D53" s="59"/>
      <c r="E53" s="59"/>
      <c r="F53" s="59"/>
      <c r="X53" s="35">
        <v>50</v>
      </c>
      <c r="AL53" s="50"/>
      <c r="AT53" s="50" t="s">
        <v>6891</v>
      </c>
      <c r="BL53" s="52"/>
      <c r="BM53" s="53"/>
      <c r="BO53" s="53"/>
      <c r="BP53" s="53"/>
      <c r="BQ53" s="53"/>
      <c r="BS53" s="53" t="s">
        <v>6892</v>
      </c>
      <c r="BW53" s="53"/>
      <c r="BX53" s="53"/>
      <c r="BY53" s="53"/>
      <c r="BZ53" s="53"/>
      <c r="CA53" s="53" t="s">
        <v>6893</v>
      </c>
      <c r="CC53" s="53"/>
      <c r="CD53" s="53"/>
      <c r="CE53" s="53"/>
      <c r="CI53" s="53"/>
      <c r="CJ53" s="53"/>
      <c r="CK53" s="53"/>
      <c r="CL53" s="53"/>
    </row>
    <row r="54" spans="1:90">
      <c r="A54" s="35"/>
      <c r="X54" s="35">
        <v>51</v>
      </c>
      <c r="AL54" s="50"/>
      <c r="AT54" s="50" t="s">
        <v>6894</v>
      </c>
      <c r="BL54" s="52"/>
      <c r="BM54" s="53"/>
      <c r="BO54" s="53"/>
      <c r="BP54" s="53"/>
      <c r="BQ54" s="53"/>
      <c r="BS54" s="53" t="s">
        <v>6895</v>
      </c>
      <c r="BW54" s="53"/>
      <c r="BX54" s="53"/>
      <c r="BY54" s="53"/>
      <c r="BZ54" s="53"/>
      <c r="CA54" s="53" t="s">
        <v>6896</v>
      </c>
      <c r="CC54" s="53"/>
      <c r="CD54" s="53"/>
      <c r="CE54" s="53"/>
      <c r="CI54" s="53"/>
      <c r="CJ54" s="53"/>
      <c r="CK54" s="53"/>
      <c r="CL54" s="53"/>
    </row>
    <row r="55" spans="1:90">
      <c r="A55" s="35"/>
      <c r="X55" s="35">
        <v>52</v>
      </c>
      <c r="AL55" s="50"/>
      <c r="AT55" s="50" t="s">
        <v>6897</v>
      </c>
      <c r="BL55" s="52"/>
      <c r="BM55" s="53"/>
      <c r="BO55" s="53"/>
      <c r="BP55" s="53"/>
      <c r="BQ55" s="53"/>
      <c r="BS55" s="53" t="s">
        <v>6898</v>
      </c>
      <c r="BW55" s="53"/>
      <c r="BX55" s="53"/>
      <c r="BY55" s="53"/>
      <c r="BZ55" s="53"/>
      <c r="CA55" s="53" t="s">
        <v>6899</v>
      </c>
      <c r="CC55" s="53"/>
      <c r="CD55" s="53"/>
      <c r="CE55" s="53"/>
      <c r="CI55" s="53"/>
      <c r="CJ55" s="53"/>
      <c r="CK55" s="53"/>
      <c r="CL55" s="53"/>
    </row>
    <row r="56" spans="1:90">
      <c r="A56" s="35"/>
      <c r="X56" s="35">
        <v>53</v>
      </c>
      <c r="AL56" s="50"/>
      <c r="AT56" s="50"/>
      <c r="BL56" s="52"/>
      <c r="BM56" s="53"/>
      <c r="BO56" s="53"/>
      <c r="BP56" s="53"/>
      <c r="BQ56" s="53"/>
      <c r="BS56" s="53" t="s">
        <v>6900</v>
      </c>
      <c r="BW56" s="53"/>
      <c r="BX56" s="53"/>
      <c r="BY56" s="53"/>
      <c r="BZ56" s="53"/>
      <c r="CA56" s="53" t="s">
        <v>6901</v>
      </c>
      <c r="CC56" s="53"/>
      <c r="CD56" s="53"/>
      <c r="CE56" s="53"/>
      <c r="CI56" s="53"/>
      <c r="CJ56" s="53"/>
      <c r="CK56" s="53"/>
      <c r="CL56" s="53"/>
    </row>
    <row r="57" spans="1:90">
      <c r="A57" s="35"/>
      <c r="X57" s="35">
        <v>54</v>
      </c>
      <c r="AL57" s="50"/>
      <c r="AT57" s="50"/>
      <c r="BL57" s="52"/>
      <c r="BM57" s="53"/>
      <c r="BO57" s="53"/>
      <c r="BP57" s="53"/>
      <c r="BQ57" s="53"/>
      <c r="BS57" s="53" t="s">
        <v>6902</v>
      </c>
      <c r="BW57" s="53"/>
      <c r="BX57" s="53"/>
      <c r="BY57" s="53"/>
      <c r="BZ57" s="53"/>
      <c r="CA57" s="53" t="s">
        <v>6903</v>
      </c>
      <c r="CC57" s="53"/>
      <c r="CD57" s="53"/>
      <c r="CE57" s="53"/>
      <c r="CI57" s="53"/>
      <c r="CJ57" s="53"/>
      <c r="CK57" s="53"/>
      <c r="CL57" s="53"/>
    </row>
    <row r="58" spans="1:90">
      <c r="A58" s="35"/>
      <c r="X58" s="35">
        <v>55</v>
      </c>
      <c r="AL58" s="50"/>
      <c r="AT58" s="50"/>
      <c r="BL58" s="52"/>
      <c r="BM58" s="53"/>
      <c r="BO58" s="53"/>
      <c r="BP58" s="53"/>
      <c r="BQ58" s="53"/>
      <c r="BS58" s="53"/>
      <c r="BW58" s="53"/>
      <c r="BX58" s="53"/>
      <c r="BY58" s="53"/>
      <c r="BZ58" s="53"/>
      <c r="CA58" s="53" t="s">
        <v>6904</v>
      </c>
      <c r="CC58" s="53"/>
      <c r="CD58" s="53"/>
      <c r="CE58" s="53"/>
      <c r="CI58" s="53"/>
      <c r="CJ58" s="53"/>
      <c r="CK58" s="53"/>
      <c r="CL58" s="53"/>
    </row>
    <row r="59" spans="1:90">
      <c r="A59" s="35"/>
      <c r="X59" s="35">
        <v>56</v>
      </c>
      <c r="AL59" s="50"/>
      <c r="AT59" s="50"/>
      <c r="BL59" s="52"/>
      <c r="BM59" s="53"/>
      <c r="BO59" s="53"/>
      <c r="BP59" s="53"/>
      <c r="BQ59" s="53"/>
      <c r="BS59" s="53"/>
      <c r="BW59" s="53"/>
      <c r="BX59" s="53"/>
      <c r="BY59" s="53"/>
      <c r="BZ59" s="53"/>
      <c r="CA59" s="53" t="s">
        <v>6905</v>
      </c>
      <c r="CC59" s="53"/>
      <c r="CD59" s="53"/>
      <c r="CE59" s="53"/>
      <c r="CI59" s="53"/>
      <c r="CJ59" s="53"/>
      <c r="CK59" s="53"/>
      <c r="CL59" s="53"/>
    </row>
    <row r="60" spans="1:90">
      <c r="A60" s="35"/>
      <c r="X60" s="35">
        <v>57</v>
      </c>
      <c r="AL60" s="50"/>
      <c r="AT60" s="50"/>
      <c r="BL60" s="52"/>
      <c r="BM60" s="53"/>
      <c r="BO60" s="53"/>
      <c r="BP60" s="53"/>
      <c r="BQ60" s="53"/>
      <c r="BS60" s="53"/>
      <c r="BW60" s="53"/>
      <c r="BX60" s="53"/>
      <c r="BY60" s="53"/>
      <c r="BZ60" s="53"/>
      <c r="CA60" s="53" t="s">
        <v>6906</v>
      </c>
      <c r="CC60" s="53"/>
      <c r="CD60" s="53"/>
      <c r="CE60" s="53"/>
      <c r="CI60" s="53"/>
      <c r="CJ60" s="53"/>
      <c r="CK60" s="53"/>
      <c r="CL60" s="53"/>
    </row>
    <row r="61" spans="1:90">
      <c r="A61" s="35"/>
      <c r="X61" s="35">
        <v>58</v>
      </c>
      <c r="AL61" s="50"/>
      <c r="AT61" s="50"/>
      <c r="BL61" s="52"/>
      <c r="BM61" s="53"/>
      <c r="BO61" s="53"/>
      <c r="BP61" s="53"/>
      <c r="BQ61" s="53"/>
      <c r="BS61" s="53"/>
      <c r="BW61" s="53"/>
      <c r="BX61" s="53"/>
      <c r="BY61" s="53"/>
      <c r="BZ61" s="53"/>
      <c r="CA61" s="53" t="s">
        <v>6907</v>
      </c>
      <c r="CC61" s="53"/>
      <c r="CD61" s="53"/>
      <c r="CE61" s="53"/>
      <c r="CI61" s="53"/>
      <c r="CJ61" s="53"/>
      <c r="CK61" s="53"/>
      <c r="CL61" s="53"/>
    </row>
    <row r="62" spans="1:90">
      <c r="A62" s="35"/>
      <c r="X62" s="35">
        <v>59</v>
      </c>
      <c r="AL62" s="50"/>
      <c r="AT62" s="50"/>
      <c r="BL62" s="52"/>
      <c r="BM62" s="53"/>
      <c r="BO62" s="53"/>
      <c r="BP62" s="53"/>
      <c r="BQ62" s="53"/>
      <c r="BS62" s="53"/>
      <c r="BW62" s="53"/>
      <c r="BX62" s="53"/>
      <c r="BY62" s="53"/>
      <c r="BZ62" s="53"/>
      <c r="CA62" s="53" t="s">
        <v>6908</v>
      </c>
      <c r="CC62" s="53"/>
      <c r="CD62" s="53"/>
      <c r="CE62" s="53"/>
      <c r="CI62" s="53"/>
      <c r="CJ62" s="53"/>
      <c r="CK62" s="53"/>
      <c r="CL62" s="53"/>
    </row>
    <row r="63" spans="1:90">
      <c r="A63" s="35"/>
      <c r="AL63" s="50"/>
      <c r="AT63" s="50"/>
      <c r="BL63" s="52"/>
      <c r="BM63" s="53"/>
      <c r="BO63" s="53"/>
      <c r="BP63" s="53"/>
      <c r="BQ63" s="53"/>
      <c r="BS63" s="53"/>
      <c r="BW63" s="53"/>
      <c r="BX63" s="53"/>
      <c r="BY63" s="53"/>
      <c r="BZ63" s="53"/>
      <c r="CA63" s="53" t="s">
        <v>6909</v>
      </c>
      <c r="CC63" s="53"/>
      <c r="CD63" s="53"/>
      <c r="CE63" s="53"/>
      <c r="CI63" s="53"/>
      <c r="CJ63" s="53"/>
      <c r="CK63" s="53"/>
    </row>
    <row r="64" spans="1:90">
      <c r="A64" s="35"/>
      <c r="AL64" s="50"/>
      <c r="AT64" s="50"/>
      <c r="BL64" s="52"/>
      <c r="BM64" s="53"/>
      <c r="BO64" s="53"/>
      <c r="BP64" s="53"/>
      <c r="BQ64" s="53"/>
      <c r="BS64" s="53"/>
      <c r="BW64" s="53"/>
      <c r="BX64" s="53"/>
      <c r="BY64" s="53"/>
      <c r="BZ64" s="53"/>
      <c r="CA64" s="53" t="s">
        <v>6910</v>
      </c>
      <c r="CC64" s="53"/>
      <c r="CD64" s="53"/>
      <c r="CE64" s="53"/>
      <c r="CI64" s="53"/>
      <c r="CJ64" s="53"/>
      <c r="CK64" s="53"/>
    </row>
    <row r="65" spans="1:89">
      <c r="A65" s="35"/>
      <c r="AL65" s="50"/>
      <c r="AT65" s="50"/>
      <c r="BL65" s="52"/>
      <c r="BM65" s="53"/>
      <c r="BO65" s="53"/>
      <c r="BQ65" s="53"/>
      <c r="BS65" s="53"/>
      <c r="BW65" s="53"/>
      <c r="BX65" s="53"/>
      <c r="BY65" s="53"/>
      <c r="BZ65" s="53"/>
      <c r="CA65" s="53" t="s">
        <v>6911</v>
      </c>
      <c r="CC65" s="53"/>
      <c r="CD65" s="53"/>
      <c r="CE65" s="53"/>
      <c r="CI65" s="53"/>
      <c r="CJ65" s="53"/>
      <c r="CK65" s="53"/>
    </row>
    <row r="66" spans="1:89">
      <c r="A66" s="35"/>
      <c r="AL66" s="50"/>
      <c r="AT66" s="50"/>
      <c r="BL66" s="52"/>
      <c r="BM66" s="53"/>
      <c r="BO66" s="53"/>
      <c r="BQ66" s="53"/>
      <c r="BS66" s="53"/>
      <c r="BW66" s="53"/>
      <c r="BX66" s="53"/>
      <c r="BY66" s="53"/>
      <c r="BZ66" s="53"/>
      <c r="CA66" s="53" t="s">
        <v>6912</v>
      </c>
      <c r="CC66" s="53"/>
      <c r="CD66" s="53"/>
      <c r="CE66" s="53"/>
      <c r="CI66" s="53"/>
      <c r="CJ66" s="53"/>
      <c r="CK66" s="53"/>
    </row>
    <row r="67" spans="1:89">
      <c r="A67" s="35"/>
      <c r="AL67" s="50"/>
      <c r="AT67" s="50"/>
      <c r="BL67" s="52"/>
      <c r="BM67" s="53"/>
      <c r="BO67" s="53"/>
      <c r="BQ67" s="53"/>
      <c r="BS67" s="53"/>
      <c r="BW67" s="53"/>
      <c r="BX67" s="53"/>
      <c r="BY67" s="53"/>
      <c r="BZ67" s="53"/>
      <c r="CA67" s="53" t="s">
        <v>6913</v>
      </c>
      <c r="CC67" s="53"/>
      <c r="CD67" s="53"/>
      <c r="CE67" s="53"/>
      <c r="CI67" s="53"/>
      <c r="CJ67" s="53"/>
      <c r="CK67" s="53"/>
    </row>
    <row r="68" spans="1:89">
      <c r="A68" s="35"/>
      <c r="AL68" s="50"/>
      <c r="AT68" s="50"/>
      <c r="BL68" s="52"/>
      <c r="BM68" s="53"/>
      <c r="BO68" s="53"/>
      <c r="BQ68" s="53"/>
      <c r="BS68" s="53"/>
      <c r="BW68" s="53"/>
      <c r="BX68" s="53"/>
      <c r="BY68" s="53"/>
      <c r="BZ68" s="53"/>
      <c r="CA68" s="53" t="s">
        <v>6914</v>
      </c>
      <c r="CC68" s="53"/>
      <c r="CD68" s="53"/>
      <c r="CE68" s="53"/>
      <c r="CI68" s="53"/>
      <c r="CJ68" s="53"/>
      <c r="CK68" s="53"/>
    </row>
    <row r="69" spans="1:89">
      <c r="A69" s="59"/>
      <c r="B69" s="59"/>
      <c r="C69" s="59"/>
      <c r="D69" s="59"/>
      <c r="E69" s="59"/>
      <c r="F69" s="59"/>
      <c r="AL69" s="50"/>
      <c r="AT69" s="50"/>
      <c r="BL69" s="52"/>
      <c r="BM69" s="53"/>
      <c r="BO69" s="53"/>
      <c r="BQ69" s="53"/>
      <c r="BS69" s="53"/>
      <c r="BW69" s="53"/>
      <c r="BX69" s="53"/>
      <c r="BY69" s="53"/>
      <c r="BZ69" s="53"/>
      <c r="CA69" s="53" t="s">
        <v>6915</v>
      </c>
      <c r="CC69" s="53"/>
      <c r="CD69" s="53"/>
      <c r="CE69" s="53"/>
      <c r="CI69" s="53"/>
      <c r="CJ69" s="53"/>
      <c r="CK69" s="53"/>
    </row>
    <row r="70" spans="1:89">
      <c r="A70" s="35"/>
      <c r="AL70" s="50"/>
      <c r="AT70" s="50"/>
      <c r="BL70" s="52"/>
      <c r="BM70" s="53"/>
      <c r="BO70" s="53"/>
      <c r="BQ70" s="53"/>
      <c r="BS70" s="53"/>
      <c r="BW70" s="53"/>
      <c r="BX70" s="53"/>
      <c r="BY70" s="53"/>
      <c r="BZ70" s="53"/>
      <c r="CA70" s="53" t="s">
        <v>6916</v>
      </c>
      <c r="CC70" s="53"/>
      <c r="CD70" s="53"/>
      <c r="CE70" s="53"/>
      <c r="CI70" s="53"/>
      <c r="CJ70" s="53"/>
      <c r="CK70" s="53"/>
    </row>
    <row r="71" spans="1:89">
      <c r="A71" s="35"/>
      <c r="AL71" s="50"/>
      <c r="AT71" s="50"/>
      <c r="BL71" s="52"/>
      <c r="BM71" s="53"/>
      <c r="BO71" s="53"/>
      <c r="BQ71" s="53"/>
      <c r="BS71" s="53"/>
      <c r="BW71" s="53"/>
      <c r="BX71" s="53"/>
      <c r="BY71" s="53"/>
      <c r="BZ71" s="53"/>
      <c r="CA71" s="53" t="s">
        <v>6917</v>
      </c>
      <c r="CC71" s="53"/>
      <c r="CD71" s="53"/>
      <c r="CE71" s="53"/>
      <c r="CI71" s="53"/>
      <c r="CJ71" s="53"/>
      <c r="CK71" s="53"/>
    </row>
    <row r="72" spans="1:89">
      <c r="A72" s="35"/>
      <c r="AL72" s="50"/>
      <c r="AT72" s="50"/>
      <c r="BL72" s="52"/>
      <c r="BM72" s="53"/>
      <c r="BO72" s="53"/>
      <c r="BQ72" s="53"/>
      <c r="BS72" s="53"/>
      <c r="BW72" s="53"/>
      <c r="BX72" s="53"/>
      <c r="BY72" s="53"/>
      <c r="BZ72" s="53"/>
      <c r="CA72" s="53" t="s">
        <v>6918</v>
      </c>
      <c r="CC72" s="53"/>
      <c r="CD72" s="53"/>
      <c r="CE72" s="53"/>
      <c r="CI72" s="53"/>
      <c r="CJ72" s="53"/>
      <c r="CK72" s="53"/>
    </row>
    <row r="73" spans="1:89">
      <c r="A73" s="35"/>
      <c r="AL73" s="50"/>
      <c r="BL73" s="52"/>
      <c r="BM73" s="53"/>
      <c r="BO73" s="53"/>
      <c r="BQ73" s="53"/>
      <c r="BS73" s="53"/>
      <c r="BW73" s="53"/>
      <c r="BX73" s="53"/>
      <c r="BY73" s="53"/>
      <c r="BZ73" s="53"/>
      <c r="CA73" s="53" t="s">
        <v>6919</v>
      </c>
      <c r="CC73" s="53"/>
      <c r="CD73" s="53"/>
      <c r="CE73" s="53"/>
      <c r="CI73" s="53"/>
      <c r="CJ73" s="53"/>
      <c r="CK73" s="53"/>
    </row>
    <row r="74" spans="1:89">
      <c r="A74" s="35"/>
      <c r="AL74" s="50"/>
      <c r="BL74" s="52"/>
      <c r="BM74" s="53"/>
      <c r="BO74" s="53"/>
      <c r="BQ74" s="53"/>
      <c r="BS74" s="53"/>
      <c r="BW74" s="53"/>
      <c r="BX74" s="53"/>
      <c r="BY74" s="53"/>
      <c r="BZ74" s="53"/>
      <c r="CA74" s="53" t="s">
        <v>6920</v>
      </c>
      <c r="CC74" s="53"/>
      <c r="CD74" s="53"/>
      <c r="CE74" s="53"/>
      <c r="CI74" s="53"/>
      <c r="CJ74" s="53"/>
      <c r="CK74" s="53"/>
    </row>
    <row r="75" spans="1:89">
      <c r="A75" s="35"/>
      <c r="AL75" s="50"/>
      <c r="BL75" s="52"/>
      <c r="BM75" s="53"/>
      <c r="BO75" s="53"/>
      <c r="BQ75" s="53"/>
      <c r="BS75" s="53"/>
      <c r="BW75" s="53"/>
      <c r="BX75" s="53"/>
      <c r="BY75" s="53"/>
      <c r="BZ75" s="53"/>
      <c r="CA75" s="53" t="s">
        <v>6921</v>
      </c>
      <c r="CC75" s="53"/>
      <c r="CD75" s="53"/>
      <c r="CE75" s="53"/>
      <c r="CI75" s="53"/>
      <c r="CJ75" s="53"/>
      <c r="CK75" s="53"/>
    </row>
    <row r="76" spans="1:89">
      <c r="A76" s="35"/>
      <c r="AL76" s="50"/>
      <c r="BL76" s="52"/>
      <c r="BM76" s="53"/>
      <c r="BO76" s="53"/>
      <c r="BQ76" s="53"/>
      <c r="BS76" s="53"/>
      <c r="BW76" s="53"/>
      <c r="BX76" s="53"/>
      <c r="BY76" s="53"/>
      <c r="BZ76" s="53"/>
      <c r="CA76" s="53" t="s">
        <v>6922</v>
      </c>
      <c r="CC76" s="53"/>
      <c r="CD76" s="53"/>
      <c r="CE76" s="53"/>
      <c r="CI76" s="53"/>
      <c r="CJ76" s="53"/>
      <c r="CK76" s="53"/>
    </row>
    <row r="77" spans="1:89">
      <c r="A77" s="35"/>
      <c r="BL77" s="52"/>
      <c r="BM77" s="53"/>
      <c r="BQ77" s="53"/>
      <c r="BS77" s="53"/>
      <c r="BW77" s="53"/>
      <c r="BX77" s="53"/>
      <c r="BY77" s="53"/>
      <c r="BZ77" s="53"/>
      <c r="CA77" s="53"/>
      <c r="CC77" s="53"/>
      <c r="CD77" s="53"/>
      <c r="CE77" s="53"/>
      <c r="CI77" s="53"/>
      <c r="CJ77" s="53"/>
      <c r="CK77" s="53"/>
    </row>
    <row r="78" spans="1:89">
      <c r="A78" s="35"/>
      <c r="BL78" s="52"/>
      <c r="BM78" s="53"/>
      <c r="BQ78" s="53"/>
      <c r="BS78" s="53"/>
      <c r="BW78" s="53"/>
      <c r="BX78" s="53"/>
      <c r="BY78" s="53"/>
      <c r="BZ78" s="53"/>
      <c r="CA78" s="53"/>
      <c r="CC78" s="53"/>
      <c r="CD78" s="53"/>
      <c r="CE78" s="53"/>
      <c r="CI78" s="53"/>
      <c r="CJ78" s="53"/>
      <c r="CK78" s="53"/>
    </row>
    <row r="79" spans="1:89">
      <c r="A79" s="35"/>
      <c r="BL79" s="52"/>
      <c r="BM79" s="53"/>
      <c r="BQ79" s="53"/>
      <c r="BS79" s="53"/>
      <c r="BW79" s="53"/>
      <c r="BX79" s="53"/>
      <c r="BY79" s="53"/>
      <c r="BZ79" s="53"/>
      <c r="CA79" s="53"/>
      <c r="CC79" s="53"/>
      <c r="CD79" s="53"/>
      <c r="CE79" s="53"/>
      <c r="CI79" s="53"/>
      <c r="CJ79" s="53"/>
      <c r="CK79" s="53"/>
    </row>
    <row r="80" spans="1:89">
      <c r="A80" s="35"/>
      <c r="BL80" s="52"/>
      <c r="BM80" s="53"/>
      <c r="BQ80" s="53"/>
      <c r="BS80" s="53"/>
      <c r="BW80" s="53"/>
      <c r="BX80" s="53"/>
      <c r="BY80" s="53"/>
      <c r="BZ80" s="53"/>
      <c r="CA80" s="53"/>
      <c r="CC80" s="53"/>
      <c r="CD80" s="53"/>
      <c r="CE80" s="53"/>
      <c r="CI80" s="53"/>
      <c r="CJ80" s="53"/>
      <c r="CK80" s="53"/>
    </row>
    <row r="81" spans="1:89">
      <c r="A81" s="35"/>
      <c r="BL81" s="52"/>
      <c r="BM81" s="53"/>
      <c r="BQ81" s="53"/>
      <c r="BS81" s="53"/>
      <c r="BW81" s="53"/>
      <c r="BX81" s="53"/>
      <c r="BY81" s="53"/>
      <c r="BZ81" s="53"/>
      <c r="CA81" s="53"/>
      <c r="CC81" s="53"/>
      <c r="CD81" s="53"/>
      <c r="CE81" s="53"/>
      <c r="CI81" s="53"/>
      <c r="CJ81" s="53"/>
      <c r="CK81" s="53"/>
    </row>
    <row r="82" spans="1:89">
      <c r="A82" s="35"/>
      <c r="BL82" s="52"/>
      <c r="BM82" s="53"/>
      <c r="BQ82" s="53"/>
      <c r="BS82" s="53"/>
      <c r="BW82" s="53"/>
      <c r="BX82" s="53"/>
      <c r="BY82" s="53"/>
      <c r="BZ82" s="53"/>
      <c r="CA82" s="53"/>
      <c r="CC82" s="53"/>
      <c r="CD82" s="53"/>
      <c r="CE82" s="53"/>
      <c r="CI82" s="53"/>
      <c r="CJ82" s="53"/>
      <c r="CK82" s="53"/>
    </row>
    <row r="83" spans="1:89">
      <c r="A83" s="35"/>
      <c r="BL83" s="52"/>
      <c r="BM83" s="53"/>
      <c r="BQ83" s="53"/>
      <c r="BS83" s="53"/>
      <c r="BW83" s="53"/>
      <c r="BX83" s="53"/>
      <c r="BY83" s="53"/>
      <c r="CA83" s="53"/>
      <c r="CC83" s="53"/>
      <c r="CD83" s="53"/>
      <c r="CE83" s="53"/>
      <c r="CI83" s="53"/>
      <c r="CJ83" s="53"/>
      <c r="CK83" s="53"/>
    </row>
    <row r="84" spans="1:89">
      <c r="A84" s="35"/>
      <c r="BL84" s="52"/>
      <c r="BM84" s="53"/>
      <c r="BQ84" s="53"/>
      <c r="BS84" s="53"/>
      <c r="BW84" s="53"/>
      <c r="BX84" s="53"/>
      <c r="BY84" s="53"/>
      <c r="CA84" s="53"/>
      <c r="CC84" s="53"/>
      <c r="CD84" s="53"/>
      <c r="CE84" s="53"/>
      <c r="CI84" s="53"/>
      <c r="CJ84" s="53"/>
      <c r="CK84" s="53"/>
    </row>
    <row r="85" spans="1:89">
      <c r="A85" s="59"/>
      <c r="B85" s="59"/>
      <c r="C85" s="59"/>
      <c r="D85" s="59"/>
      <c r="E85" s="59"/>
      <c r="F85" s="59"/>
      <c r="BL85" s="52"/>
      <c r="BM85" s="53"/>
      <c r="BQ85" s="53"/>
      <c r="BS85" s="53"/>
      <c r="BW85" s="53"/>
      <c r="BX85" s="53"/>
      <c r="BY85" s="53"/>
      <c r="CA85" s="53"/>
      <c r="CC85" s="53"/>
      <c r="CD85" s="53"/>
      <c r="CE85" s="53"/>
      <c r="CI85" s="53"/>
      <c r="CJ85" s="53"/>
      <c r="CK85" s="53"/>
    </row>
    <row r="86" spans="1:89">
      <c r="A86" s="35"/>
      <c r="BL86" s="52"/>
      <c r="BM86" s="53"/>
      <c r="BQ86" s="53"/>
      <c r="BS86" s="53"/>
      <c r="BW86" s="53"/>
      <c r="BX86" s="53"/>
      <c r="BY86" s="53"/>
      <c r="CA86" s="53"/>
      <c r="CC86" s="53"/>
      <c r="CD86" s="53"/>
      <c r="CE86" s="53"/>
      <c r="CI86" s="53"/>
      <c r="CJ86" s="53"/>
      <c r="CK86" s="53"/>
    </row>
    <row r="87" spans="1:89">
      <c r="A87" s="35"/>
      <c r="BL87" s="52"/>
      <c r="BM87" s="53"/>
      <c r="BQ87" s="53"/>
      <c r="BS87" s="53"/>
      <c r="BW87" s="53"/>
      <c r="BX87" s="53"/>
      <c r="BY87" s="53"/>
      <c r="CA87" s="53"/>
      <c r="CC87" s="53"/>
      <c r="CD87" s="53"/>
      <c r="CE87" s="53"/>
      <c r="CI87" s="53"/>
      <c r="CJ87" s="53"/>
      <c r="CK87" s="53"/>
    </row>
    <row r="88" spans="1:89">
      <c r="A88" s="35"/>
      <c r="BL88" s="52"/>
      <c r="BM88" s="53"/>
      <c r="BQ88" s="53"/>
      <c r="BS88" s="53"/>
      <c r="BW88" s="53"/>
      <c r="BX88" s="53"/>
      <c r="BY88" s="53"/>
      <c r="CA88" s="53"/>
      <c r="CC88" s="53"/>
      <c r="CD88" s="53"/>
      <c r="CE88" s="53"/>
      <c r="CI88" s="53"/>
      <c r="CJ88" s="53"/>
      <c r="CK88" s="53"/>
    </row>
    <row r="89" spans="1:89">
      <c r="A89" s="35"/>
      <c r="BL89" s="52"/>
      <c r="BM89" s="53"/>
      <c r="BQ89" s="53"/>
      <c r="BS89" s="53"/>
      <c r="BW89" s="53"/>
      <c r="BX89" s="53"/>
      <c r="BY89" s="53"/>
      <c r="CA89" s="53"/>
      <c r="CC89" s="53"/>
      <c r="CD89" s="53"/>
      <c r="CE89" s="53"/>
      <c r="CI89" s="53"/>
      <c r="CJ89" s="53"/>
      <c r="CK89" s="53"/>
    </row>
    <row r="90" spans="1:89">
      <c r="A90" s="35"/>
      <c r="BL90" s="52"/>
      <c r="BM90" s="53"/>
      <c r="BQ90" s="53"/>
      <c r="BS90" s="53"/>
      <c r="BW90" s="53"/>
      <c r="BX90" s="53"/>
      <c r="BY90" s="53"/>
      <c r="CA90" s="53"/>
      <c r="CC90" s="53"/>
      <c r="CD90" s="53"/>
      <c r="CE90" s="53"/>
      <c r="CI90" s="53"/>
      <c r="CJ90" s="53"/>
    </row>
    <row r="91" spans="1:89">
      <c r="A91" s="35"/>
      <c r="BL91" s="52"/>
      <c r="BM91" s="53"/>
      <c r="BQ91" s="53"/>
      <c r="BS91" s="53"/>
      <c r="BW91" s="53"/>
      <c r="BX91" s="53"/>
      <c r="BY91" s="53"/>
      <c r="CA91" s="53"/>
      <c r="CC91" s="53"/>
      <c r="CD91" s="53"/>
      <c r="CE91" s="53"/>
      <c r="CI91" s="53"/>
      <c r="CJ91" s="53"/>
    </row>
    <row r="92" spans="1:89">
      <c r="A92" s="35"/>
      <c r="BL92" s="52"/>
      <c r="BM92" s="53"/>
      <c r="BQ92" s="53"/>
      <c r="BS92" s="53"/>
      <c r="BW92" s="53"/>
      <c r="BX92" s="53"/>
      <c r="BY92" s="53"/>
      <c r="CA92" s="53"/>
      <c r="CC92" s="53"/>
      <c r="CD92" s="53"/>
      <c r="CE92" s="53"/>
      <c r="CI92" s="53"/>
      <c r="CJ92" s="53"/>
    </row>
    <row r="93" spans="1:89">
      <c r="A93" s="35"/>
      <c r="BL93" s="52"/>
      <c r="BM93" s="53"/>
      <c r="BQ93" s="53"/>
      <c r="BS93" s="53"/>
      <c r="BW93" s="53"/>
      <c r="BX93" s="53"/>
      <c r="BY93" s="53"/>
      <c r="CA93" s="53"/>
      <c r="CC93" s="53"/>
      <c r="CD93" s="53"/>
      <c r="CE93" s="53"/>
      <c r="CI93" s="53"/>
      <c r="CJ93" s="53"/>
    </row>
    <row r="94" spans="1:89">
      <c r="A94" s="35"/>
      <c r="BL94" s="52"/>
      <c r="BM94" s="53"/>
      <c r="BQ94" s="53"/>
      <c r="BS94" s="53"/>
      <c r="BW94" s="53"/>
      <c r="BX94" s="53"/>
      <c r="BY94" s="53"/>
      <c r="CA94" s="53"/>
      <c r="CC94" s="53"/>
      <c r="CD94" s="53"/>
      <c r="CE94" s="53"/>
      <c r="CI94" s="53"/>
      <c r="CJ94" s="53"/>
    </row>
    <row r="95" spans="1:89">
      <c r="A95" s="35"/>
      <c r="BL95" s="52"/>
      <c r="BM95" s="53"/>
      <c r="BQ95" s="53"/>
      <c r="BS95" s="53"/>
      <c r="BW95" s="53"/>
      <c r="BX95" s="53"/>
      <c r="BY95" s="53"/>
      <c r="CA95" s="53"/>
      <c r="CC95" s="53"/>
      <c r="CD95" s="53"/>
      <c r="CE95" s="53"/>
      <c r="CI95" s="53"/>
      <c r="CJ95" s="53"/>
    </row>
    <row r="96" spans="1:89">
      <c r="A96" s="35"/>
      <c r="BM96" s="53"/>
      <c r="BQ96" s="53"/>
      <c r="BS96" s="53"/>
      <c r="BW96" s="53"/>
      <c r="BX96" s="53"/>
      <c r="BY96" s="53"/>
      <c r="CA96" s="53"/>
      <c r="CC96" s="53"/>
      <c r="CD96" s="53"/>
      <c r="CE96" s="53"/>
      <c r="CI96" s="53"/>
      <c r="CJ96" s="53"/>
    </row>
    <row r="97" spans="1:88">
      <c r="A97" s="35"/>
      <c r="BM97" s="53"/>
      <c r="BQ97" s="53"/>
      <c r="BS97" s="53"/>
      <c r="BW97" s="53"/>
      <c r="BX97" s="53"/>
      <c r="BY97" s="53"/>
      <c r="CA97" s="53"/>
      <c r="CC97" s="53"/>
      <c r="CD97" s="53"/>
      <c r="CE97" s="53"/>
      <c r="CI97" s="53"/>
      <c r="CJ97" s="53"/>
    </row>
    <row r="98" spans="1:88">
      <c r="A98" s="35"/>
      <c r="BM98" s="53"/>
      <c r="BQ98" s="53"/>
      <c r="BS98" s="53"/>
      <c r="BW98" s="53"/>
      <c r="BX98" s="53"/>
      <c r="BY98" s="53"/>
      <c r="CA98" s="53"/>
      <c r="CC98" s="53"/>
      <c r="CD98" s="53"/>
      <c r="CE98" s="53"/>
      <c r="CI98" s="53"/>
      <c r="CJ98" s="53"/>
    </row>
    <row r="99" spans="1:88">
      <c r="A99" s="35"/>
      <c r="BM99" s="53"/>
      <c r="BQ99" s="53"/>
      <c r="BS99" s="53"/>
      <c r="BW99" s="53"/>
      <c r="BX99" s="53"/>
      <c r="BY99" s="53"/>
      <c r="CA99" s="53"/>
      <c r="CC99" s="53"/>
      <c r="CD99" s="53"/>
      <c r="CE99" s="53"/>
      <c r="CI99" s="53"/>
      <c r="CJ99" s="53"/>
    </row>
    <row r="100" spans="1:88">
      <c r="BM100" s="53"/>
      <c r="BQ100" s="53"/>
      <c r="BS100" s="53"/>
      <c r="BW100" s="53"/>
      <c r="BX100" s="53"/>
      <c r="BY100" s="53"/>
      <c r="CA100" s="53"/>
      <c r="CC100" s="53"/>
      <c r="CD100" s="53"/>
      <c r="CE100" s="53"/>
      <c r="CI100" s="53"/>
      <c r="CJ100" s="53"/>
    </row>
    <row r="101" spans="1:88">
      <c r="BM101" s="53"/>
      <c r="BQ101" s="53"/>
      <c r="BS101" s="53"/>
      <c r="BW101" s="53"/>
      <c r="BX101" s="53"/>
      <c r="BY101" s="53"/>
      <c r="CA101" s="53"/>
      <c r="CC101" s="53"/>
      <c r="CD101" s="53"/>
      <c r="CE101" s="53"/>
      <c r="CI101" s="53"/>
      <c r="CJ101" s="53"/>
    </row>
    <row r="102" spans="1:88">
      <c r="BM102" s="53"/>
      <c r="BQ102" s="53"/>
      <c r="BS102" s="53"/>
      <c r="BW102" s="53"/>
      <c r="BX102" s="53"/>
      <c r="BY102" s="53"/>
      <c r="CA102" s="53"/>
      <c r="CC102" s="53"/>
      <c r="CD102" s="53"/>
      <c r="CE102" s="53"/>
      <c r="CI102" s="53"/>
      <c r="CJ102" s="53"/>
    </row>
    <row r="103" spans="1:88">
      <c r="BM103" s="53"/>
      <c r="BQ103" s="53"/>
      <c r="BS103" s="53"/>
      <c r="BW103" s="53"/>
      <c r="BX103" s="53"/>
      <c r="BY103" s="53"/>
      <c r="CA103" s="53"/>
      <c r="CC103" s="53"/>
      <c r="CD103" s="53"/>
      <c r="CE103" s="53"/>
      <c r="CI103" s="53"/>
      <c r="CJ103" s="53"/>
    </row>
    <row r="104" spans="1:88">
      <c r="BM104" s="53"/>
      <c r="BQ104" s="53"/>
      <c r="BS104" s="53"/>
      <c r="BW104" s="53"/>
      <c r="BX104" s="53"/>
      <c r="BY104" s="53"/>
      <c r="CA104" s="53"/>
      <c r="CC104" s="53"/>
      <c r="CD104" s="53"/>
      <c r="CE104" s="53"/>
      <c r="CI104" s="53"/>
      <c r="CJ104" s="53"/>
    </row>
    <row r="105" spans="1:88">
      <c r="BM105" s="53"/>
      <c r="BQ105" s="53"/>
      <c r="BS105" s="53"/>
      <c r="BW105" s="53"/>
      <c r="BX105" s="53"/>
      <c r="BY105" s="53"/>
      <c r="CA105" s="53"/>
      <c r="CC105" s="53"/>
      <c r="CD105" s="53"/>
      <c r="CE105" s="53"/>
      <c r="CI105" s="53"/>
      <c r="CJ105" s="53"/>
    </row>
    <row r="106" spans="1:88">
      <c r="BM106" s="53"/>
      <c r="BQ106" s="53"/>
      <c r="BS106" s="53"/>
      <c r="BW106" s="53"/>
      <c r="BX106" s="53"/>
      <c r="BY106" s="53"/>
      <c r="CA106" s="53"/>
      <c r="CC106" s="53"/>
      <c r="CD106" s="53"/>
      <c r="CE106" s="53"/>
      <c r="CI106" s="53"/>
      <c r="CJ106" s="53"/>
    </row>
    <row r="107" spans="1:88">
      <c r="BM107" s="53"/>
      <c r="BQ107" s="53"/>
      <c r="BS107" s="53"/>
      <c r="BW107" s="53"/>
      <c r="BX107" s="53"/>
      <c r="BY107" s="53"/>
      <c r="CA107" s="53"/>
      <c r="CC107" s="53"/>
      <c r="CD107" s="53"/>
      <c r="CE107" s="53"/>
      <c r="CI107" s="53"/>
      <c r="CJ107" s="53"/>
    </row>
    <row r="108" spans="1:88">
      <c r="BM108" s="53"/>
      <c r="BQ108" s="53"/>
      <c r="BS108" s="53"/>
      <c r="BW108" s="53"/>
      <c r="BX108" s="53"/>
      <c r="BY108" s="53"/>
      <c r="CA108" s="53"/>
      <c r="CC108" s="53"/>
      <c r="CD108" s="53"/>
      <c r="CE108" s="53"/>
      <c r="CI108" s="53"/>
      <c r="CJ108" s="53"/>
    </row>
    <row r="109" spans="1:88">
      <c r="BM109" s="53"/>
      <c r="BQ109" s="53"/>
      <c r="BS109" s="53"/>
      <c r="BW109" s="53"/>
      <c r="BX109" s="53"/>
      <c r="BY109" s="53"/>
      <c r="CA109" s="53"/>
      <c r="CC109" s="53"/>
      <c r="CD109" s="53"/>
      <c r="CE109" s="53"/>
      <c r="CI109" s="53"/>
      <c r="CJ109" s="53"/>
    </row>
    <row r="110" spans="1:88">
      <c r="BM110" s="53"/>
      <c r="BQ110" s="53"/>
      <c r="BS110" s="53"/>
      <c r="BW110" s="53"/>
      <c r="BX110" s="53"/>
      <c r="CA110" s="53"/>
      <c r="CC110" s="53"/>
      <c r="CD110" s="53"/>
      <c r="CE110" s="53"/>
      <c r="CI110" s="53"/>
      <c r="CJ110" s="53"/>
    </row>
    <row r="111" spans="1:88">
      <c r="BQ111" s="53"/>
      <c r="BS111" s="53"/>
      <c r="BW111" s="53"/>
      <c r="BX111" s="53"/>
      <c r="CA111" s="53"/>
      <c r="CC111" s="53"/>
      <c r="CD111" s="53"/>
      <c r="CE111" s="53"/>
      <c r="CI111" s="53"/>
      <c r="CJ111" s="53"/>
    </row>
    <row r="112" spans="1:88">
      <c r="BQ112" s="53"/>
      <c r="BS112" s="53"/>
      <c r="BW112" s="53"/>
      <c r="BX112" s="53"/>
      <c r="CA112" s="53"/>
      <c r="CC112" s="53"/>
      <c r="CD112" s="53"/>
      <c r="CE112" s="53"/>
      <c r="CI112" s="53"/>
      <c r="CJ112" s="53"/>
    </row>
    <row r="113" spans="69:88">
      <c r="BQ113" s="53"/>
      <c r="BS113" s="53"/>
      <c r="BW113" s="53"/>
      <c r="BX113" s="53"/>
      <c r="CA113" s="53"/>
      <c r="CC113" s="53"/>
      <c r="CD113" s="53"/>
      <c r="CE113" s="53"/>
      <c r="CI113" s="53"/>
      <c r="CJ113" s="53"/>
    </row>
    <row r="114" spans="69:88">
      <c r="BQ114" s="53"/>
      <c r="BS114" s="53"/>
      <c r="BW114" s="53"/>
      <c r="BX114" s="53"/>
      <c r="CA114" s="53"/>
      <c r="CC114" s="53"/>
      <c r="CD114" s="53"/>
      <c r="CE114" s="53"/>
      <c r="CI114" s="53"/>
      <c r="CJ114" s="53"/>
    </row>
    <row r="115" spans="69:88">
      <c r="BQ115" s="53"/>
      <c r="BS115" s="53"/>
      <c r="BW115" s="53"/>
      <c r="BX115" s="53"/>
      <c r="CA115" s="53"/>
      <c r="CC115" s="53"/>
      <c r="CD115" s="53"/>
      <c r="CE115" s="53"/>
      <c r="CI115" s="53"/>
      <c r="CJ115" s="53"/>
    </row>
    <row r="116" spans="69:88">
      <c r="BQ116" s="53"/>
      <c r="BS116" s="53"/>
      <c r="BW116" s="53"/>
      <c r="BX116" s="53"/>
      <c r="CA116" s="53"/>
      <c r="CC116" s="53"/>
      <c r="CD116" s="53"/>
      <c r="CE116" s="53"/>
      <c r="CI116" s="53"/>
      <c r="CJ116" s="53"/>
    </row>
    <row r="117" spans="69:88">
      <c r="BQ117" s="53"/>
      <c r="BS117" s="53"/>
      <c r="BW117" s="53"/>
      <c r="BX117" s="53"/>
      <c r="CA117" s="53"/>
      <c r="CC117" s="53"/>
      <c r="CD117" s="53"/>
      <c r="CE117" s="53"/>
      <c r="CI117" s="53"/>
      <c r="CJ117" s="53"/>
    </row>
    <row r="118" spans="69:88">
      <c r="BQ118" s="53"/>
      <c r="BS118" s="53"/>
      <c r="BW118" s="53"/>
      <c r="BX118" s="53"/>
      <c r="CA118" s="53"/>
      <c r="CC118" s="53"/>
      <c r="CD118" s="53"/>
      <c r="CE118" s="53"/>
      <c r="CI118" s="53"/>
      <c r="CJ118" s="53"/>
    </row>
    <row r="119" spans="69:88">
      <c r="BQ119" s="53"/>
      <c r="BS119" s="53"/>
      <c r="BW119" s="53"/>
      <c r="BX119" s="53"/>
      <c r="CA119" s="53"/>
      <c r="CC119" s="53"/>
      <c r="CD119" s="53"/>
      <c r="CE119" s="53"/>
      <c r="CI119" s="53"/>
      <c r="CJ119" s="53"/>
    </row>
    <row r="120" spans="69:88">
      <c r="BQ120" s="53"/>
      <c r="BS120" s="53"/>
      <c r="BW120" s="53"/>
      <c r="BX120" s="53"/>
      <c r="CA120" s="53"/>
      <c r="CC120" s="53"/>
      <c r="CD120" s="53"/>
      <c r="CE120" s="53"/>
      <c r="CI120" s="53"/>
      <c r="CJ120" s="53"/>
    </row>
    <row r="121" spans="69:88">
      <c r="BQ121" s="53"/>
      <c r="BS121" s="53"/>
      <c r="BW121" s="53"/>
      <c r="BX121" s="53"/>
      <c r="CA121" s="53"/>
      <c r="CC121" s="53"/>
      <c r="CD121" s="53"/>
      <c r="CE121" s="53"/>
      <c r="CI121" s="53"/>
      <c r="CJ121" s="53"/>
    </row>
    <row r="122" spans="69:88">
      <c r="BQ122" s="53"/>
      <c r="BS122" s="53"/>
      <c r="BW122" s="53"/>
      <c r="BX122" s="53"/>
      <c r="CA122" s="53"/>
      <c r="CC122" s="53"/>
      <c r="CD122" s="53"/>
      <c r="CE122" s="53"/>
      <c r="CI122" s="53"/>
      <c r="CJ122" s="53"/>
    </row>
    <row r="123" spans="69:88">
      <c r="BQ123" s="53"/>
      <c r="BS123" s="53"/>
      <c r="BW123" s="53"/>
      <c r="BX123" s="53"/>
      <c r="CA123" s="53"/>
      <c r="CD123" s="53"/>
      <c r="CI123" s="53"/>
      <c r="CJ123" s="53"/>
    </row>
    <row r="124" spans="69:88">
      <c r="BQ124" s="53"/>
      <c r="BS124" s="53"/>
      <c r="BW124" s="53"/>
      <c r="BX124" s="53"/>
      <c r="CA124" s="53"/>
      <c r="CD124" s="53"/>
      <c r="CI124" s="53"/>
      <c r="CJ124" s="53"/>
    </row>
    <row r="125" spans="69:88">
      <c r="BQ125" s="53"/>
      <c r="BS125" s="53"/>
      <c r="BW125" s="53"/>
      <c r="BX125" s="53"/>
      <c r="CA125" s="53"/>
      <c r="CD125" s="53"/>
      <c r="CI125" s="53"/>
      <c r="CJ125" s="53"/>
    </row>
    <row r="126" spans="69:88">
      <c r="BQ126" s="53"/>
      <c r="BS126" s="53"/>
      <c r="BW126" s="53"/>
      <c r="BX126" s="53"/>
      <c r="CA126" s="53"/>
      <c r="CD126" s="53"/>
      <c r="CI126" s="53"/>
      <c r="CJ126" s="53"/>
    </row>
    <row r="127" spans="69:88">
      <c r="BQ127" s="53"/>
      <c r="BS127" s="53"/>
      <c r="BW127" s="53"/>
      <c r="BX127" s="53"/>
      <c r="CA127" s="53"/>
      <c r="CD127" s="53"/>
      <c r="CI127" s="53"/>
      <c r="CJ127" s="53"/>
    </row>
    <row r="128" spans="69:88">
      <c r="BQ128" s="53"/>
      <c r="BS128" s="53"/>
      <c r="BW128" s="53"/>
      <c r="BX128" s="53"/>
      <c r="CA128" s="53"/>
      <c r="CD128" s="53"/>
      <c r="CI128" s="53"/>
      <c r="CJ128" s="53"/>
    </row>
    <row r="129" spans="69:88">
      <c r="BQ129" s="53"/>
      <c r="BS129" s="53"/>
      <c r="BW129" s="53"/>
      <c r="BX129" s="53"/>
      <c r="CA129" s="53"/>
      <c r="CD129" s="53"/>
      <c r="CI129" s="53"/>
      <c r="CJ129" s="53"/>
    </row>
    <row r="130" spans="69:88">
      <c r="BQ130" s="53"/>
      <c r="BS130" s="53"/>
      <c r="BW130" s="53"/>
      <c r="BX130" s="53"/>
      <c r="CA130" s="53"/>
      <c r="CD130" s="53"/>
      <c r="CI130" s="53"/>
      <c r="CJ130" s="53"/>
    </row>
    <row r="131" spans="69:88">
      <c r="BQ131" s="53"/>
      <c r="BS131" s="53"/>
      <c r="BW131" s="53"/>
      <c r="BX131" s="53"/>
      <c r="CA131" s="53"/>
      <c r="CD131" s="53"/>
      <c r="CI131" s="53"/>
      <c r="CJ131" s="53"/>
    </row>
    <row r="132" spans="69:88">
      <c r="BQ132" s="53"/>
      <c r="BS132" s="53"/>
      <c r="BW132" s="53"/>
      <c r="BX132" s="53"/>
      <c r="CA132" s="53"/>
      <c r="CD132" s="53"/>
      <c r="CI132" s="53"/>
      <c r="CJ132" s="53"/>
    </row>
    <row r="133" spans="69:88">
      <c r="BQ133" s="53"/>
      <c r="BS133" s="53"/>
      <c r="BW133" s="53"/>
      <c r="BX133" s="53"/>
      <c r="CA133" s="53"/>
      <c r="CD133" s="53"/>
      <c r="CI133" s="53"/>
      <c r="CJ133" s="53"/>
    </row>
    <row r="134" spans="69:88">
      <c r="BQ134" s="53"/>
      <c r="BS134" s="53"/>
      <c r="BW134" s="53"/>
      <c r="BX134" s="53"/>
      <c r="CA134" s="53"/>
      <c r="CD134" s="53"/>
      <c r="CI134" s="53"/>
      <c r="CJ134" s="53"/>
    </row>
    <row r="135" spans="69:88">
      <c r="BQ135" s="53"/>
      <c r="BS135" s="53"/>
      <c r="BW135" s="53"/>
      <c r="BX135" s="53"/>
      <c r="CA135" s="53"/>
      <c r="CD135" s="53"/>
      <c r="CI135" s="53"/>
      <c r="CJ135" s="53"/>
    </row>
    <row r="136" spans="69:88">
      <c r="BQ136" s="53"/>
      <c r="BS136" s="53"/>
      <c r="BW136" s="53"/>
      <c r="BX136" s="53"/>
      <c r="CA136" s="53"/>
      <c r="CD136" s="53"/>
      <c r="CI136" s="53"/>
      <c r="CJ136" s="53"/>
    </row>
    <row r="137" spans="69:88">
      <c r="BQ137" s="53"/>
      <c r="BS137" s="53"/>
      <c r="BW137" s="53"/>
      <c r="BX137" s="53"/>
      <c r="CA137" s="53"/>
      <c r="CD137" s="53"/>
      <c r="CI137" s="53"/>
      <c r="CJ137" s="53"/>
    </row>
    <row r="138" spans="69:88">
      <c r="BQ138" s="53"/>
      <c r="BS138" s="53"/>
      <c r="BW138" s="53"/>
      <c r="BX138" s="53"/>
      <c r="CA138" s="53"/>
      <c r="CD138" s="53"/>
      <c r="CI138" s="53"/>
      <c r="CJ138" s="53"/>
    </row>
    <row r="139" spans="69:88">
      <c r="BQ139" s="53"/>
      <c r="BS139" s="53"/>
      <c r="BW139" s="53"/>
      <c r="BX139" s="53"/>
      <c r="CA139" s="53"/>
      <c r="CD139" s="53"/>
      <c r="CI139" s="53"/>
      <c r="CJ139" s="53"/>
    </row>
    <row r="140" spans="69:88">
      <c r="BQ140" s="53"/>
      <c r="BS140" s="53"/>
      <c r="BW140" s="53"/>
      <c r="BX140" s="53"/>
      <c r="CA140" s="53"/>
      <c r="CD140" s="53"/>
      <c r="CI140" s="53"/>
      <c r="CJ140" s="53"/>
    </row>
    <row r="141" spans="69:88">
      <c r="BQ141" s="53"/>
      <c r="BS141" s="53"/>
      <c r="BW141" s="53"/>
      <c r="BX141" s="53"/>
      <c r="CA141" s="53"/>
      <c r="CD141" s="53"/>
      <c r="CI141" s="53"/>
      <c r="CJ141" s="53"/>
    </row>
    <row r="142" spans="69:88">
      <c r="BQ142" s="53"/>
      <c r="BS142" s="53"/>
      <c r="BW142" s="53"/>
      <c r="BX142" s="53"/>
      <c r="CA142" s="53"/>
      <c r="CD142" s="53"/>
      <c r="CI142" s="53"/>
      <c r="CJ142" s="53"/>
    </row>
    <row r="143" spans="69:88">
      <c r="BQ143" s="53"/>
      <c r="BS143" s="53"/>
      <c r="BW143" s="53"/>
      <c r="BX143" s="53"/>
      <c r="CA143" s="53"/>
      <c r="CD143" s="53"/>
      <c r="CI143" s="53"/>
      <c r="CJ143" s="53"/>
    </row>
    <row r="144" spans="69:88">
      <c r="BQ144" s="53"/>
      <c r="BS144" s="53"/>
      <c r="BW144" s="53"/>
      <c r="BX144" s="53"/>
      <c r="CA144" s="53"/>
      <c r="CD144" s="53"/>
      <c r="CI144" s="53"/>
      <c r="CJ144" s="53"/>
    </row>
    <row r="145" spans="69:88">
      <c r="BQ145" s="53"/>
      <c r="BS145" s="53"/>
      <c r="BW145" s="53"/>
      <c r="BX145" s="53"/>
      <c r="CA145" s="53"/>
      <c r="CD145" s="53"/>
      <c r="CI145" s="53"/>
      <c r="CJ145" s="53"/>
    </row>
    <row r="146" spans="69:88">
      <c r="BQ146" s="53"/>
      <c r="BS146" s="53"/>
      <c r="BW146" s="53"/>
      <c r="BX146" s="53"/>
      <c r="CA146" s="53"/>
      <c r="CD146" s="53"/>
      <c r="CI146" s="53"/>
      <c r="CJ146" s="53"/>
    </row>
    <row r="147" spans="69:88">
      <c r="BQ147" s="53"/>
      <c r="BS147" s="53"/>
      <c r="BW147" s="53"/>
      <c r="BX147" s="53"/>
      <c r="CA147" s="53"/>
      <c r="CD147" s="53"/>
      <c r="CI147" s="53"/>
      <c r="CJ147" s="53"/>
    </row>
    <row r="148" spans="69:88">
      <c r="BQ148" s="53"/>
      <c r="BS148" s="53"/>
      <c r="BW148" s="53"/>
      <c r="BX148" s="53"/>
      <c r="CA148" s="53"/>
      <c r="CD148" s="53"/>
      <c r="CI148" s="53"/>
      <c r="CJ148" s="53"/>
    </row>
    <row r="149" spans="69:88">
      <c r="BQ149" s="53"/>
      <c r="BS149" s="53"/>
      <c r="BW149" s="53"/>
      <c r="BX149" s="53"/>
      <c r="CA149" s="53"/>
      <c r="CD149" s="53"/>
      <c r="CI149" s="53"/>
      <c r="CJ149" s="53"/>
    </row>
    <row r="150" spans="69:88">
      <c r="BQ150" s="53"/>
      <c r="BS150" s="53"/>
      <c r="BW150" s="53"/>
      <c r="BX150" s="53"/>
      <c r="CA150" s="53"/>
      <c r="CD150" s="53"/>
      <c r="CI150" s="53"/>
      <c r="CJ150" s="53"/>
    </row>
    <row r="151" spans="69:88">
      <c r="BQ151" s="53"/>
      <c r="BS151" s="53"/>
      <c r="BW151" s="53"/>
      <c r="BX151" s="53"/>
      <c r="CA151" s="53"/>
      <c r="CD151" s="53"/>
      <c r="CI151" s="53"/>
      <c r="CJ151" s="53"/>
    </row>
    <row r="152" spans="69:88">
      <c r="BQ152" s="53"/>
      <c r="BS152" s="53"/>
      <c r="BW152" s="53"/>
      <c r="BX152" s="53"/>
      <c r="CA152" s="53"/>
      <c r="CD152" s="53"/>
      <c r="CI152" s="53"/>
      <c r="CJ152" s="53"/>
    </row>
    <row r="153" spans="69:88">
      <c r="BQ153" s="53"/>
      <c r="BS153" s="53"/>
      <c r="BW153" s="53"/>
      <c r="BX153" s="53"/>
      <c r="CA153" s="53"/>
      <c r="CD153" s="53"/>
      <c r="CI153" s="53"/>
      <c r="CJ153" s="53"/>
    </row>
    <row r="154" spans="69:88">
      <c r="BQ154" s="53"/>
      <c r="BS154" s="53"/>
      <c r="BW154" s="53"/>
      <c r="BX154" s="53"/>
      <c r="CA154" s="53"/>
      <c r="CD154" s="53"/>
      <c r="CI154" s="53"/>
      <c r="CJ154" s="53"/>
    </row>
    <row r="155" spans="69:88">
      <c r="BQ155" s="53"/>
      <c r="BS155" s="53"/>
      <c r="BW155" s="53"/>
      <c r="BX155" s="53"/>
      <c r="CA155" s="53"/>
      <c r="CD155" s="53"/>
      <c r="CI155" s="53"/>
      <c r="CJ155" s="53"/>
    </row>
    <row r="156" spans="69:88">
      <c r="BQ156" s="53"/>
      <c r="BS156" s="53"/>
      <c r="BW156" s="53"/>
      <c r="BX156" s="53"/>
      <c r="CA156" s="53"/>
      <c r="CD156" s="53"/>
      <c r="CI156" s="53"/>
    </row>
    <row r="157" spans="69:88">
      <c r="BQ157" s="53"/>
      <c r="BS157" s="53"/>
      <c r="BW157" s="53"/>
      <c r="BX157" s="53"/>
      <c r="CA157" s="53"/>
      <c r="CD157" s="53"/>
      <c r="CI157" s="53"/>
    </row>
    <row r="158" spans="69:88">
      <c r="BQ158" s="53"/>
      <c r="BS158" s="53"/>
      <c r="BW158" s="53"/>
      <c r="BX158" s="53"/>
      <c r="CA158" s="53"/>
      <c r="CD158" s="53"/>
      <c r="CI158" s="53"/>
    </row>
    <row r="159" spans="69:88">
      <c r="BQ159" s="53"/>
      <c r="BS159" s="53"/>
      <c r="BW159" s="53"/>
      <c r="BX159" s="53"/>
      <c r="CA159" s="53"/>
      <c r="CD159" s="53"/>
      <c r="CI159" s="53"/>
    </row>
    <row r="160" spans="69:88">
      <c r="BQ160" s="53"/>
      <c r="BS160" s="53"/>
      <c r="BW160" s="53"/>
      <c r="BX160" s="53"/>
      <c r="CA160" s="53"/>
      <c r="CD160" s="53"/>
      <c r="CI160" s="53"/>
    </row>
    <row r="161" spans="69:87">
      <c r="BQ161" s="53"/>
      <c r="BS161" s="53"/>
      <c r="BW161" s="53"/>
      <c r="BX161" s="53"/>
      <c r="CA161" s="53"/>
      <c r="CD161" s="53"/>
      <c r="CI161" s="53"/>
    </row>
    <row r="162" spans="69:87">
      <c r="BQ162" s="53"/>
      <c r="BS162" s="53"/>
      <c r="BW162" s="53"/>
      <c r="BX162" s="53"/>
      <c r="CA162" s="53"/>
      <c r="CD162" s="53"/>
      <c r="CI162" s="53"/>
    </row>
    <row r="163" spans="69:87">
      <c r="BQ163" s="53"/>
      <c r="BS163" s="53"/>
      <c r="BW163" s="53"/>
      <c r="BX163" s="53"/>
      <c r="CA163" s="53"/>
      <c r="CD163" s="53"/>
      <c r="CI163" s="53"/>
    </row>
    <row r="164" spans="69:87">
      <c r="BQ164" s="53"/>
      <c r="BS164" s="53"/>
      <c r="BW164" s="53"/>
      <c r="BX164" s="53"/>
      <c r="CA164" s="53"/>
      <c r="CD164" s="53"/>
      <c r="CI164" s="53"/>
    </row>
    <row r="165" spans="69:87">
      <c r="BQ165" s="53"/>
      <c r="BS165" s="53"/>
      <c r="BW165" s="53"/>
      <c r="BX165" s="53"/>
      <c r="CA165" s="53"/>
      <c r="CD165" s="53"/>
      <c r="CI165" s="53"/>
    </row>
    <row r="166" spans="69:87">
      <c r="BQ166" s="53"/>
      <c r="BS166" s="53"/>
      <c r="BW166" s="53"/>
      <c r="BX166" s="53"/>
      <c r="CA166" s="53"/>
      <c r="CD166" s="53"/>
      <c r="CI166" s="53"/>
    </row>
    <row r="167" spans="69:87">
      <c r="BQ167" s="53"/>
      <c r="BS167" s="53"/>
      <c r="BW167" s="53"/>
      <c r="BX167" s="53"/>
      <c r="CA167" s="53"/>
      <c r="CD167" s="53"/>
      <c r="CI167" s="53"/>
    </row>
    <row r="168" spans="69:87">
      <c r="BQ168" s="53"/>
      <c r="BS168" s="53"/>
      <c r="BW168" s="53"/>
      <c r="BX168" s="53"/>
      <c r="CA168" s="53"/>
      <c r="CD168" s="53"/>
      <c r="CI168" s="53"/>
    </row>
    <row r="169" spans="69:87">
      <c r="BQ169" s="53"/>
      <c r="BS169" s="53"/>
      <c r="BW169" s="53"/>
      <c r="BX169" s="53"/>
      <c r="CA169" s="53"/>
      <c r="CD169" s="53"/>
      <c r="CI169" s="53"/>
    </row>
    <row r="170" spans="69:87">
      <c r="BQ170" s="53"/>
      <c r="BS170" s="53"/>
      <c r="BW170" s="53"/>
      <c r="BX170" s="53"/>
      <c r="CA170" s="53"/>
      <c r="CD170" s="53"/>
      <c r="CI170" s="53"/>
    </row>
    <row r="171" spans="69:87">
      <c r="BQ171" s="53"/>
      <c r="BS171" s="53"/>
      <c r="BW171" s="53"/>
      <c r="BX171" s="53"/>
      <c r="CA171" s="53"/>
      <c r="CD171" s="53"/>
      <c r="CI171" s="53"/>
    </row>
    <row r="172" spans="69:87">
      <c r="BQ172" s="53"/>
      <c r="BS172" s="53"/>
      <c r="BW172" s="53"/>
      <c r="BX172" s="53"/>
      <c r="CA172" s="53"/>
      <c r="CD172" s="53"/>
      <c r="CI172" s="53"/>
    </row>
    <row r="173" spans="69:87">
      <c r="BQ173" s="53"/>
      <c r="BS173" s="53"/>
      <c r="BW173" s="53"/>
      <c r="BX173" s="53"/>
      <c r="CA173" s="53"/>
      <c r="CD173" s="53"/>
      <c r="CI173" s="53"/>
    </row>
    <row r="174" spans="69:87">
      <c r="BQ174" s="53"/>
      <c r="BS174" s="53"/>
      <c r="BW174" s="53"/>
      <c r="BX174" s="53"/>
      <c r="CA174" s="53"/>
      <c r="CD174" s="53"/>
      <c r="CI174" s="53"/>
    </row>
    <row r="175" spans="69:87">
      <c r="BQ175" s="53"/>
      <c r="BS175" s="53"/>
      <c r="BW175" s="53"/>
      <c r="BX175" s="53"/>
      <c r="CA175" s="53"/>
      <c r="CD175" s="53"/>
      <c r="CI175" s="53"/>
    </row>
    <row r="176" spans="69:87">
      <c r="BQ176" s="53"/>
      <c r="BS176" s="53"/>
      <c r="BW176" s="53"/>
      <c r="BX176" s="53"/>
      <c r="CA176" s="53"/>
      <c r="CD176" s="53"/>
      <c r="CI176" s="53"/>
    </row>
    <row r="177" spans="69:87">
      <c r="BQ177" s="53"/>
      <c r="BS177" s="53"/>
      <c r="BW177" s="53"/>
      <c r="BX177" s="53"/>
      <c r="CA177" s="53"/>
      <c r="CD177" s="53"/>
      <c r="CI177" s="53"/>
    </row>
    <row r="178" spans="69:87">
      <c r="BQ178" s="53"/>
      <c r="BS178" s="53"/>
      <c r="BW178" s="53"/>
      <c r="BX178" s="53"/>
      <c r="CA178" s="53"/>
      <c r="CD178" s="53"/>
      <c r="CI178" s="53"/>
    </row>
    <row r="179" spans="69:87">
      <c r="BQ179" s="53"/>
      <c r="BS179" s="53"/>
      <c r="BW179" s="53"/>
      <c r="BX179" s="53"/>
      <c r="CA179" s="53"/>
      <c r="CD179" s="53"/>
      <c r="CI179" s="53"/>
    </row>
    <row r="180" spans="69:87">
      <c r="BQ180" s="53"/>
      <c r="BS180" s="53"/>
      <c r="BW180" s="53"/>
      <c r="BX180" s="53"/>
      <c r="CA180" s="53"/>
      <c r="CD180" s="53"/>
      <c r="CI180" s="53"/>
    </row>
    <row r="181" spans="69:87">
      <c r="BQ181" s="53"/>
      <c r="BS181" s="53"/>
      <c r="BW181" s="53"/>
      <c r="BX181" s="53"/>
      <c r="CA181" s="53"/>
      <c r="CD181" s="53"/>
      <c r="CI181" s="53"/>
    </row>
    <row r="182" spans="69:87">
      <c r="BQ182" s="53"/>
      <c r="BS182" s="53"/>
      <c r="BW182" s="53"/>
      <c r="BX182" s="53"/>
      <c r="CA182" s="53"/>
      <c r="CD182" s="53"/>
      <c r="CI182" s="53"/>
    </row>
    <row r="183" spans="69:87">
      <c r="BQ183" s="53"/>
      <c r="BS183" s="53"/>
      <c r="BW183" s="53"/>
      <c r="BX183" s="53"/>
      <c r="CA183" s="53"/>
      <c r="CD183" s="53"/>
      <c r="CI183" s="53"/>
    </row>
    <row r="184" spans="69:87">
      <c r="BQ184" s="53"/>
      <c r="BS184" s="53"/>
      <c r="BW184" s="53"/>
      <c r="BX184" s="53"/>
      <c r="CA184" s="53"/>
      <c r="CD184" s="53"/>
      <c r="CI184" s="53"/>
    </row>
    <row r="185" spans="69:87">
      <c r="BQ185" s="53"/>
      <c r="BS185" s="53"/>
      <c r="BW185" s="53"/>
      <c r="BX185" s="53"/>
      <c r="CA185" s="53"/>
      <c r="CD185" s="53"/>
      <c r="CI185" s="53"/>
    </row>
    <row r="186" spans="69:87">
      <c r="BQ186" s="53"/>
      <c r="BS186" s="53"/>
      <c r="BW186" s="53"/>
      <c r="BX186" s="53"/>
      <c r="CA186" s="53"/>
      <c r="CD186" s="53"/>
      <c r="CI186" s="53"/>
    </row>
    <row r="187" spans="69:87">
      <c r="BQ187" s="53"/>
      <c r="BS187" s="53"/>
      <c r="BW187" s="53"/>
      <c r="BX187" s="53"/>
      <c r="CA187" s="53"/>
      <c r="CD187" s="53"/>
      <c r="CI187" s="53"/>
    </row>
    <row r="188" spans="69:87">
      <c r="BQ188" s="53"/>
      <c r="BS188" s="53"/>
      <c r="BW188" s="53"/>
      <c r="BX188" s="53"/>
      <c r="CA188" s="53"/>
      <c r="CD188" s="53"/>
      <c r="CI188" s="53"/>
    </row>
    <row r="189" spans="69:87">
      <c r="BQ189" s="53"/>
      <c r="BS189" s="53"/>
      <c r="BW189" s="53"/>
      <c r="BX189" s="53"/>
      <c r="CA189" s="53"/>
      <c r="CD189" s="53"/>
      <c r="CI189" s="53"/>
    </row>
    <row r="190" spans="69:87">
      <c r="BQ190" s="53"/>
      <c r="BS190" s="53"/>
      <c r="BW190" s="53"/>
      <c r="BX190" s="53"/>
      <c r="CA190" s="53"/>
      <c r="CD190" s="53"/>
      <c r="CI190" s="53"/>
    </row>
    <row r="191" spans="69:87">
      <c r="BQ191" s="53"/>
      <c r="BS191" s="53"/>
      <c r="BW191" s="53"/>
      <c r="BX191" s="53"/>
      <c r="CA191" s="53"/>
      <c r="CD191" s="53"/>
      <c r="CI191" s="53"/>
    </row>
    <row r="192" spans="69:87">
      <c r="BQ192" s="53"/>
      <c r="BS192" s="53"/>
      <c r="BW192" s="53"/>
      <c r="BX192" s="53"/>
      <c r="CA192" s="53"/>
      <c r="CD192" s="53"/>
      <c r="CI192" s="53"/>
    </row>
    <row r="193" spans="69:87">
      <c r="BQ193" s="53"/>
      <c r="BS193" s="53"/>
      <c r="BW193" s="53"/>
      <c r="BX193" s="53"/>
      <c r="CA193" s="53"/>
      <c r="CD193" s="53"/>
      <c r="CI193" s="53"/>
    </row>
    <row r="194" spans="69:87">
      <c r="BQ194" s="53"/>
      <c r="BS194" s="53"/>
      <c r="BW194" s="53"/>
      <c r="BX194" s="53"/>
      <c r="CA194" s="53"/>
      <c r="CD194" s="53"/>
      <c r="CI194" s="53"/>
    </row>
    <row r="195" spans="69:87">
      <c r="BQ195" s="53"/>
      <c r="BS195" s="53"/>
      <c r="BW195" s="53"/>
      <c r="BX195" s="53"/>
      <c r="CA195" s="53"/>
      <c r="CD195" s="53"/>
      <c r="CI195" s="53"/>
    </row>
    <row r="196" spans="69:87">
      <c r="BQ196" s="53"/>
      <c r="BS196" s="53"/>
      <c r="BW196" s="53"/>
      <c r="BX196" s="53"/>
      <c r="CA196" s="53"/>
      <c r="CD196" s="53"/>
      <c r="CI196" s="53"/>
    </row>
    <row r="197" spans="69:87">
      <c r="BQ197" s="53"/>
      <c r="BS197" s="53"/>
      <c r="BW197" s="53"/>
      <c r="BX197" s="53"/>
      <c r="CA197" s="53"/>
      <c r="CD197" s="53"/>
      <c r="CI197" s="53"/>
    </row>
    <row r="198" spans="69:87">
      <c r="BQ198" s="53"/>
      <c r="BS198" s="53"/>
      <c r="BW198" s="53"/>
      <c r="BX198" s="53"/>
      <c r="CA198" s="53"/>
      <c r="CD198" s="53"/>
      <c r="CI198" s="53"/>
    </row>
    <row r="199" spans="69:87">
      <c r="BQ199" s="53"/>
      <c r="BS199" s="53"/>
      <c r="BW199" s="53"/>
      <c r="BX199" s="53"/>
      <c r="CA199" s="53"/>
      <c r="CD199" s="53"/>
      <c r="CI199" s="53"/>
    </row>
    <row r="200" spans="69:87">
      <c r="BQ200" s="53"/>
      <c r="BS200" s="53"/>
      <c r="BW200" s="53"/>
      <c r="BX200" s="53"/>
      <c r="CA200" s="53"/>
      <c r="CD200" s="53"/>
      <c r="CI200" s="53"/>
    </row>
    <row r="201" spans="69:87">
      <c r="BQ201" s="53"/>
      <c r="BS201" s="53"/>
      <c r="BW201" s="53"/>
      <c r="BX201" s="53"/>
      <c r="CA201" s="53"/>
      <c r="CD201" s="53"/>
      <c r="CI201" s="53"/>
    </row>
    <row r="202" spans="69:87">
      <c r="BQ202" s="53"/>
      <c r="BS202" s="53"/>
      <c r="BW202" s="53"/>
      <c r="BX202" s="53"/>
      <c r="CA202" s="53"/>
      <c r="CD202" s="53"/>
      <c r="CI202" s="53"/>
    </row>
    <row r="203" spans="69:87">
      <c r="BQ203" s="53"/>
      <c r="BS203" s="53"/>
      <c r="BW203" s="53"/>
      <c r="BX203" s="53"/>
      <c r="CA203" s="53"/>
      <c r="CD203" s="53"/>
      <c r="CI203" s="53"/>
    </row>
    <row r="204" spans="69:87">
      <c r="BQ204" s="53"/>
      <c r="BS204" s="53"/>
      <c r="BW204" s="53"/>
      <c r="BX204" s="53"/>
      <c r="CA204" s="53"/>
      <c r="CD204" s="53"/>
    </row>
    <row r="205" spans="69:87">
      <c r="BQ205" s="53"/>
      <c r="BS205" s="53"/>
      <c r="BW205" s="53"/>
      <c r="BX205" s="53"/>
      <c r="CA205" s="53"/>
      <c r="CD205" s="53"/>
    </row>
    <row r="206" spans="69:87">
      <c r="BQ206" s="53"/>
      <c r="BS206" s="53"/>
      <c r="BW206" s="53"/>
      <c r="BX206" s="53"/>
      <c r="CA206" s="53"/>
      <c r="CD206" s="53"/>
    </row>
    <row r="207" spans="69:87">
      <c r="BQ207" s="53"/>
      <c r="BS207" s="53"/>
      <c r="BW207" s="53"/>
      <c r="BX207" s="53"/>
      <c r="CA207" s="53"/>
      <c r="CD207" s="53"/>
    </row>
    <row r="208" spans="69:87">
      <c r="BS208" s="53"/>
      <c r="BW208" s="53"/>
      <c r="BX208" s="53"/>
      <c r="CA208" s="53"/>
      <c r="CD208" s="53"/>
    </row>
    <row r="209" spans="71:82">
      <c r="BS209" s="53"/>
      <c r="BW209" s="53"/>
      <c r="BX209" s="53"/>
      <c r="CA209" s="53"/>
      <c r="CD209" s="53"/>
    </row>
    <row r="210" spans="71:82">
      <c r="BS210" s="53"/>
      <c r="BW210" s="53"/>
      <c r="BX210" s="53"/>
      <c r="CA210" s="53"/>
      <c r="CD210" s="53"/>
    </row>
    <row r="211" spans="71:82">
      <c r="BS211" s="53"/>
      <c r="BW211" s="53"/>
      <c r="BX211" s="53"/>
      <c r="CA211" s="53"/>
      <c r="CD211" s="53"/>
    </row>
    <row r="212" spans="71:82">
      <c r="BS212" s="53"/>
      <c r="BW212" s="53"/>
      <c r="BX212" s="53"/>
      <c r="CA212" s="53"/>
      <c r="CD212" s="53"/>
    </row>
    <row r="213" spans="71:82">
      <c r="BS213" s="53"/>
      <c r="BW213" s="53"/>
      <c r="BX213" s="53"/>
      <c r="CA213" s="53"/>
      <c r="CD213" s="53"/>
    </row>
    <row r="214" spans="71:82">
      <c r="BS214" s="53"/>
      <c r="BW214" s="53"/>
      <c r="BX214" s="53"/>
      <c r="CA214" s="53"/>
      <c r="CD214" s="53"/>
    </row>
    <row r="215" spans="71:82">
      <c r="BS215" s="53"/>
      <c r="BW215" s="53"/>
      <c r="BX215" s="53"/>
      <c r="CA215" s="53"/>
      <c r="CD215" s="53"/>
    </row>
    <row r="216" spans="71:82">
      <c r="BS216" s="53"/>
      <c r="BW216" s="53"/>
      <c r="BX216" s="53"/>
      <c r="CA216" s="53"/>
      <c r="CD216" s="53"/>
    </row>
    <row r="217" spans="71:82">
      <c r="BS217" s="53"/>
      <c r="BW217" s="53"/>
      <c r="BX217" s="53"/>
      <c r="CA217" s="53"/>
      <c r="CD217" s="53"/>
    </row>
    <row r="218" spans="71:82">
      <c r="BS218" s="53"/>
      <c r="BW218" s="53"/>
      <c r="BX218" s="53"/>
      <c r="CA218" s="53"/>
      <c r="CD218" s="53"/>
    </row>
    <row r="219" spans="71:82">
      <c r="BS219" s="53"/>
      <c r="BW219" s="53"/>
      <c r="BX219" s="53"/>
      <c r="CA219" s="53"/>
      <c r="CD219" s="53"/>
    </row>
    <row r="220" spans="71:82">
      <c r="BS220" s="53"/>
      <c r="BW220" s="53"/>
      <c r="BX220" s="53"/>
      <c r="CA220" s="53"/>
      <c r="CD220" s="53"/>
    </row>
    <row r="221" spans="71:82">
      <c r="BS221" s="53"/>
      <c r="BW221" s="53"/>
      <c r="BX221" s="53"/>
      <c r="CA221" s="53"/>
      <c r="CD221" s="53"/>
    </row>
    <row r="222" spans="71:82">
      <c r="BS222" s="53"/>
      <c r="BW222" s="53"/>
      <c r="BX222" s="53"/>
      <c r="CA222" s="53"/>
      <c r="CD222" s="53"/>
    </row>
    <row r="223" spans="71:82">
      <c r="BS223" s="53"/>
      <c r="BW223" s="53"/>
      <c r="BX223" s="53"/>
      <c r="CA223" s="53"/>
      <c r="CD223" s="53"/>
    </row>
    <row r="224" spans="71:82">
      <c r="BS224" s="53"/>
      <c r="BW224" s="53"/>
      <c r="BX224" s="53"/>
      <c r="CA224" s="53"/>
      <c r="CD224" s="53"/>
    </row>
    <row r="225" spans="71:82">
      <c r="BS225" s="53"/>
      <c r="BW225" s="53"/>
      <c r="BX225" s="53"/>
      <c r="CA225" s="53"/>
      <c r="CD225" s="53"/>
    </row>
    <row r="226" spans="71:82">
      <c r="BS226" s="53"/>
      <c r="BW226" s="53"/>
      <c r="BX226" s="53"/>
      <c r="CA226" s="53"/>
      <c r="CD226" s="53"/>
    </row>
    <row r="227" spans="71:82">
      <c r="BS227" s="53"/>
      <c r="BW227" s="53"/>
      <c r="BX227" s="53"/>
      <c r="CA227" s="53"/>
      <c r="CD227" s="53"/>
    </row>
    <row r="228" spans="71:82">
      <c r="BS228" s="53"/>
      <c r="BW228" s="53"/>
      <c r="BX228" s="53"/>
      <c r="CA228" s="53"/>
      <c r="CD228" s="53"/>
    </row>
    <row r="229" spans="71:82">
      <c r="BS229" s="53"/>
      <c r="BW229" s="53"/>
      <c r="BX229" s="53"/>
      <c r="CA229" s="53"/>
      <c r="CD229" s="53"/>
    </row>
    <row r="230" spans="71:82">
      <c r="BS230" s="53"/>
      <c r="BW230" s="53"/>
      <c r="BX230" s="53"/>
      <c r="CA230" s="53"/>
      <c r="CD230" s="53"/>
    </row>
    <row r="231" spans="71:82">
      <c r="BS231" s="53"/>
      <c r="BW231" s="53"/>
      <c r="BX231" s="53"/>
      <c r="CA231" s="53"/>
      <c r="CD231" s="53"/>
    </row>
    <row r="232" spans="71:82">
      <c r="BS232" s="53"/>
      <c r="BW232" s="53"/>
      <c r="BX232" s="53"/>
      <c r="CA232" s="53"/>
      <c r="CD232" s="53"/>
    </row>
    <row r="233" spans="71:82">
      <c r="BS233" s="53"/>
      <c r="BW233" s="53"/>
      <c r="BX233" s="53"/>
      <c r="CA233" s="53"/>
      <c r="CD233" s="53"/>
    </row>
    <row r="234" spans="71:82">
      <c r="BS234" s="53"/>
      <c r="BW234" s="53"/>
      <c r="BX234" s="53"/>
      <c r="CA234" s="53"/>
      <c r="CD234" s="53"/>
    </row>
    <row r="235" spans="71:82">
      <c r="BS235" s="53"/>
      <c r="BW235" s="53"/>
      <c r="BX235" s="53"/>
      <c r="CA235" s="53"/>
      <c r="CD235" s="53"/>
    </row>
    <row r="236" spans="71:82">
      <c r="BS236" s="53"/>
      <c r="BW236" s="53"/>
      <c r="BX236" s="53"/>
      <c r="CA236" s="53"/>
      <c r="CD236" s="53"/>
    </row>
    <row r="237" spans="71:82">
      <c r="BS237" s="53"/>
      <c r="BW237" s="53"/>
      <c r="BX237" s="53"/>
      <c r="CA237" s="53"/>
      <c r="CD237" s="53"/>
    </row>
    <row r="238" spans="71:82">
      <c r="BS238" s="53"/>
      <c r="BW238" s="53"/>
      <c r="BX238" s="53"/>
      <c r="CA238" s="53"/>
      <c r="CD238" s="53"/>
    </row>
    <row r="239" spans="71:82">
      <c r="BS239" s="53"/>
      <c r="BW239" s="53"/>
      <c r="BX239" s="53"/>
      <c r="CA239" s="53"/>
      <c r="CD239" s="53"/>
    </row>
    <row r="240" spans="71:82">
      <c r="BS240" s="53"/>
      <c r="BW240" s="53"/>
      <c r="BX240" s="53"/>
      <c r="CA240" s="53"/>
      <c r="CD240" s="53"/>
    </row>
    <row r="241" spans="71:82">
      <c r="BS241" s="53"/>
      <c r="BW241" s="53"/>
      <c r="BX241" s="53"/>
      <c r="CA241" s="53"/>
      <c r="CD241" s="53"/>
    </row>
    <row r="242" spans="71:82">
      <c r="BS242" s="53"/>
      <c r="BW242" s="53"/>
      <c r="BX242" s="53"/>
      <c r="CA242" s="53"/>
      <c r="CD242" s="53"/>
    </row>
    <row r="243" spans="71:82">
      <c r="BS243" s="53"/>
      <c r="BW243" s="53"/>
      <c r="BX243" s="53"/>
      <c r="CA243" s="53"/>
      <c r="CD243" s="53"/>
    </row>
    <row r="244" spans="71:82">
      <c r="BS244" s="53"/>
      <c r="BW244" s="53"/>
      <c r="BX244" s="53"/>
      <c r="CA244" s="53"/>
      <c r="CD244" s="53"/>
    </row>
    <row r="245" spans="71:82">
      <c r="BS245" s="53"/>
      <c r="BW245" s="53"/>
      <c r="BX245" s="53"/>
      <c r="CA245" s="53"/>
      <c r="CD245" s="53"/>
    </row>
    <row r="246" spans="71:82">
      <c r="BS246" s="53"/>
      <c r="BW246" s="53"/>
      <c r="BX246" s="53"/>
      <c r="CA246" s="53"/>
      <c r="CD246" s="53"/>
    </row>
    <row r="247" spans="71:82">
      <c r="BS247" s="53"/>
      <c r="BW247" s="53"/>
      <c r="BX247" s="53"/>
      <c r="CA247" s="53"/>
      <c r="CD247" s="53"/>
    </row>
    <row r="248" spans="71:82">
      <c r="BS248" s="53"/>
      <c r="BW248" s="53"/>
      <c r="BX248" s="53"/>
      <c r="CA248" s="53"/>
      <c r="CD248" s="53"/>
    </row>
    <row r="249" spans="71:82">
      <c r="BS249" s="53"/>
      <c r="BW249" s="53"/>
      <c r="BX249" s="53"/>
      <c r="CA249" s="53"/>
      <c r="CD249" s="53"/>
    </row>
    <row r="250" spans="71:82">
      <c r="BS250" s="53"/>
      <c r="BW250" s="53"/>
      <c r="BX250" s="53"/>
      <c r="CA250" s="53"/>
      <c r="CD250" s="53"/>
    </row>
    <row r="251" spans="71:82">
      <c r="BS251" s="53"/>
      <c r="BW251" s="53"/>
      <c r="BX251" s="53"/>
      <c r="CA251" s="53"/>
      <c r="CD251" s="53"/>
    </row>
    <row r="252" spans="71:82">
      <c r="BS252" s="53"/>
      <c r="BW252" s="53"/>
      <c r="BX252" s="53"/>
      <c r="CA252" s="53"/>
      <c r="CD252" s="53"/>
    </row>
    <row r="253" spans="71:82">
      <c r="BS253" s="53"/>
      <c r="BW253" s="53"/>
      <c r="BX253" s="53"/>
      <c r="CA253" s="53"/>
      <c r="CD253" s="53"/>
    </row>
    <row r="254" spans="71:82">
      <c r="BS254" s="53"/>
      <c r="BW254" s="53"/>
      <c r="BX254" s="53"/>
      <c r="CA254" s="53"/>
      <c r="CD254" s="53"/>
    </row>
    <row r="255" spans="71:82">
      <c r="BS255" s="53"/>
      <c r="BW255" s="53"/>
      <c r="BX255" s="53"/>
      <c r="CA255" s="53"/>
      <c r="CD255" s="53"/>
    </row>
    <row r="256" spans="71:82">
      <c r="BS256" s="53"/>
      <c r="BW256" s="53"/>
      <c r="BX256" s="53"/>
      <c r="CA256" s="53"/>
      <c r="CD256" s="53"/>
    </row>
    <row r="257" spans="71:82">
      <c r="BS257" s="53"/>
      <c r="BW257" s="53"/>
      <c r="BX257" s="53"/>
      <c r="CA257" s="53"/>
      <c r="CD257" s="53"/>
    </row>
    <row r="258" spans="71:82">
      <c r="BS258" s="53"/>
      <c r="BW258" s="53"/>
      <c r="BX258" s="53"/>
      <c r="CA258" s="53"/>
      <c r="CD258" s="53"/>
    </row>
    <row r="259" spans="71:82">
      <c r="BS259" s="53"/>
      <c r="BW259" s="53"/>
      <c r="BX259" s="53"/>
      <c r="CA259" s="53"/>
      <c r="CD259" s="53"/>
    </row>
    <row r="260" spans="71:82">
      <c r="BS260" s="53"/>
      <c r="BW260" s="53"/>
      <c r="BX260" s="53"/>
      <c r="CA260" s="53"/>
      <c r="CD260" s="53"/>
    </row>
    <row r="261" spans="71:82">
      <c r="BS261" s="53"/>
      <c r="BW261" s="53"/>
      <c r="BX261" s="53"/>
      <c r="CA261" s="53"/>
      <c r="CD261" s="53"/>
    </row>
    <row r="262" spans="71:82">
      <c r="BS262" s="53"/>
      <c r="BW262" s="53"/>
      <c r="BX262" s="53"/>
      <c r="CA262" s="53"/>
      <c r="CD262" s="53"/>
    </row>
    <row r="263" spans="71:82">
      <c r="BS263" s="53"/>
      <c r="BW263" s="53"/>
      <c r="BX263" s="53"/>
      <c r="CA263" s="53"/>
      <c r="CD263" s="53"/>
    </row>
    <row r="264" spans="71:82">
      <c r="BS264" s="53"/>
      <c r="BW264" s="53"/>
      <c r="BX264" s="53"/>
      <c r="CA264" s="53"/>
      <c r="CD264" s="53"/>
    </row>
    <row r="265" spans="71:82">
      <c r="BS265" s="53"/>
      <c r="BW265" s="53"/>
      <c r="BX265" s="53"/>
      <c r="CA265" s="53"/>
      <c r="CD265" s="53"/>
    </row>
    <row r="266" spans="71:82">
      <c r="BS266" s="53"/>
      <c r="BW266" s="53"/>
      <c r="BX266" s="53"/>
      <c r="CA266" s="53"/>
      <c r="CD266" s="53"/>
    </row>
    <row r="267" spans="71:82">
      <c r="BS267" s="53"/>
      <c r="BW267" s="53"/>
      <c r="BX267" s="53"/>
      <c r="CA267" s="53"/>
      <c r="CD267" s="53"/>
    </row>
    <row r="268" spans="71:82">
      <c r="BS268" s="53"/>
      <c r="BW268" s="53"/>
      <c r="BX268" s="53"/>
      <c r="CA268" s="53"/>
      <c r="CD268" s="53"/>
    </row>
    <row r="269" spans="71:82">
      <c r="BS269" s="53"/>
      <c r="BW269" s="53"/>
      <c r="BX269" s="53"/>
      <c r="CA269" s="53"/>
      <c r="CD269" s="53"/>
    </row>
    <row r="270" spans="71:82">
      <c r="BS270" s="53"/>
      <c r="BW270" s="53"/>
      <c r="BX270" s="53"/>
      <c r="CA270" s="53"/>
      <c r="CD270" s="53"/>
    </row>
    <row r="271" spans="71:82">
      <c r="BS271" s="53"/>
      <c r="BW271" s="53"/>
      <c r="BX271" s="53"/>
      <c r="CA271" s="53"/>
      <c r="CD271" s="53"/>
    </row>
    <row r="272" spans="71:82">
      <c r="BS272" s="53"/>
      <c r="BW272" s="53"/>
      <c r="BX272" s="53"/>
      <c r="CA272" s="53"/>
      <c r="CD272" s="53"/>
    </row>
    <row r="273" spans="71:82">
      <c r="BS273" s="53"/>
      <c r="BW273" s="53"/>
      <c r="BX273" s="53"/>
      <c r="CA273" s="53"/>
      <c r="CD273" s="53"/>
    </row>
    <row r="274" spans="71:82">
      <c r="BS274" s="53"/>
      <c r="BW274" s="53"/>
      <c r="BX274" s="53"/>
      <c r="CA274" s="53"/>
      <c r="CD274" s="53"/>
    </row>
    <row r="275" spans="71:82">
      <c r="BS275" s="53"/>
      <c r="BW275" s="53"/>
      <c r="BX275" s="53"/>
      <c r="CA275" s="53"/>
      <c r="CD275" s="53"/>
    </row>
    <row r="276" spans="71:82">
      <c r="BS276" s="53"/>
      <c r="BW276" s="53"/>
      <c r="BX276" s="53"/>
      <c r="CA276" s="53"/>
      <c r="CD276" s="53"/>
    </row>
    <row r="277" spans="71:82">
      <c r="BS277" s="53"/>
      <c r="BW277" s="53"/>
      <c r="CA277" s="53"/>
      <c r="CD277" s="53"/>
    </row>
    <row r="278" spans="71:82">
      <c r="BS278" s="53"/>
      <c r="BW278" s="53"/>
      <c r="CA278" s="53"/>
      <c r="CD278" s="53"/>
    </row>
    <row r="279" spans="71:82">
      <c r="BS279" s="53"/>
      <c r="BW279" s="53"/>
      <c r="CA279" s="53"/>
      <c r="CD279" s="53"/>
    </row>
    <row r="280" spans="71:82">
      <c r="BS280" s="53"/>
      <c r="BW280" s="53"/>
      <c r="CA280" s="53"/>
      <c r="CD280" s="53"/>
    </row>
    <row r="281" spans="71:82">
      <c r="BS281" s="53"/>
      <c r="BW281" s="53"/>
      <c r="CA281" s="53"/>
      <c r="CD281" s="53"/>
    </row>
    <row r="282" spans="71:82">
      <c r="BS282" s="53"/>
      <c r="BW282" s="53"/>
      <c r="CA282" s="53"/>
      <c r="CD282" s="53"/>
    </row>
    <row r="283" spans="71:82">
      <c r="BS283" s="53"/>
      <c r="BW283" s="53"/>
      <c r="CA283" s="53"/>
      <c r="CD283" s="53"/>
    </row>
    <row r="284" spans="71:82">
      <c r="BS284" s="53"/>
      <c r="BW284" s="53"/>
      <c r="CA284" s="53"/>
      <c r="CD284" s="53"/>
    </row>
    <row r="285" spans="71:82">
      <c r="BS285" s="53"/>
      <c r="BW285" s="53"/>
      <c r="CA285" s="53"/>
      <c r="CD285" s="53"/>
    </row>
    <row r="286" spans="71:82">
      <c r="BS286" s="53"/>
      <c r="BW286" s="53"/>
      <c r="CA286" s="53"/>
      <c r="CD286" s="53"/>
    </row>
    <row r="287" spans="71:82">
      <c r="BS287" s="53"/>
      <c r="BW287" s="53"/>
      <c r="CA287" s="53"/>
      <c r="CD287" s="53"/>
    </row>
    <row r="288" spans="71:82">
      <c r="BS288" s="53"/>
      <c r="BW288" s="53"/>
      <c r="CA288" s="53"/>
      <c r="CD288" s="53"/>
    </row>
    <row r="289" spans="71:82">
      <c r="BS289" s="53"/>
      <c r="BW289" s="53"/>
      <c r="CA289" s="53"/>
      <c r="CD289" s="53"/>
    </row>
    <row r="290" spans="71:82">
      <c r="BS290" s="53"/>
      <c r="BW290" s="53"/>
      <c r="CA290" s="53"/>
      <c r="CD290" s="53"/>
    </row>
    <row r="291" spans="71:82">
      <c r="BS291" s="53"/>
      <c r="BW291" s="53"/>
      <c r="CA291" s="53"/>
      <c r="CD291" s="53"/>
    </row>
    <row r="292" spans="71:82">
      <c r="BS292" s="53"/>
      <c r="BW292" s="53"/>
      <c r="CA292" s="53"/>
      <c r="CD292" s="53"/>
    </row>
    <row r="293" spans="71:82">
      <c r="BS293" s="53"/>
      <c r="BW293" s="53"/>
      <c r="CA293" s="53"/>
      <c r="CD293" s="53"/>
    </row>
    <row r="294" spans="71:82">
      <c r="BS294" s="53"/>
      <c r="BW294" s="53"/>
      <c r="CA294" s="53"/>
      <c r="CD294" s="53"/>
    </row>
    <row r="295" spans="71:82">
      <c r="BS295" s="53"/>
      <c r="BW295" s="53"/>
      <c r="CA295" s="53"/>
      <c r="CD295" s="53"/>
    </row>
    <row r="296" spans="71:82">
      <c r="BS296" s="53"/>
      <c r="BW296" s="53"/>
      <c r="CA296" s="53"/>
      <c r="CD296" s="53"/>
    </row>
    <row r="297" spans="71:82">
      <c r="BS297" s="53"/>
      <c r="BW297" s="53"/>
      <c r="CA297" s="53"/>
      <c r="CD297" s="53"/>
    </row>
    <row r="298" spans="71:82">
      <c r="BS298" s="53"/>
      <c r="BW298" s="53"/>
      <c r="CA298" s="53"/>
      <c r="CD298" s="53"/>
    </row>
    <row r="299" spans="71:82">
      <c r="BS299" s="53"/>
      <c r="BW299" s="53"/>
      <c r="CA299" s="53"/>
      <c r="CD299" s="53"/>
    </row>
    <row r="300" spans="71:82">
      <c r="BS300" s="53"/>
      <c r="BW300" s="53"/>
      <c r="CA300" s="53"/>
      <c r="CD300" s="53"/>
    </row>
    <row r="301" spans="71:82">
      <c r="BS301" s="53"/>
      <c r="BW301" s="53"/>
      <c r="CA301" s="53"/>
      <c r="CD301" s="53"/>
    </row>
    <row r="302" spans="71:82">
      <c r="BS302" s="53"/>
      <c r="BW302" s="53"/>
      <c r="CA302" s="53"/>
      <c r="CD302" s="53"/>
    </row>
    <row r="303" spans="71:82">
      <c r="BS303" s="53"/>
      <c r="BW303" s="53"/>
      <c r="CA303" s="53"/>
      <c r="CD303" s="53"/>
    </row>
    <row r="304" spans="71:82">
      <c r="BS304" s="53"/>
      <c r="BW304" s="53"/>
      <c r="CA304" s="53"/>
      <c r="CD304" s="53"/>
    </row>
    <row r="305" spans="71:82">
      <c r="BS305" s="53"/>
      <c r="BW305" s="53"/>
      <c r="CA305" s="53"/>
      <c r="CD305" s="53"/>
    </row>
    <row r="306" spans="71:82">
      <c r="BS306" s="53"/>
      <c r="BW306" s="53"/>
      <c r="CA306" s="53"/>
      <c r="CD306" s="53"/>
    </row>
    <row r="307" spans="71:82">
      <c r="BS307" s="53"/>
      <c r="BW307" s="53"/>
      <c r="CA307" s="53"/>
      <c r="CD307" s="53"/>
    </row>
    <row r="308" spans="71:82">
      <c r="BS308" s="53"/>
      <c r="BW308" s="53"/>
      <c r="CA308" s="53"/>
      <c r="CD308" s="53"/>
    </row>
    <row r="309" spans="71:82">
      <c r="BS309" s="53"/>
      <c r="BW309" s="53"/>
      <c r="CA309" s="53"/>
      <c r="CD309" s="53"/>
    </row>
    <row r="310" spans="71:82">
      <c r="BS310" s="53"/>
      <c r="BW310" s="53"/>
      <c r="CA310" s="53"/>
      <c r="CD310" s="53"/>
    </row>
    <row r="311" spans="71:82">
      <c r="BS311" s="53"/>
      <c r="BW311" s="53"/>
      <c r="CA311" s="53"/>
      <c r="CD311" s="53"/>
    </row>
    <row r="312" spans="71:82">
      <c r="BS312" s="53"/>
      <c r="BW312" s="53"/>
      <c r="CA312" s="53"/>
      <c r="CD312" s="53"/>
    </row>
    <row r="313" spans="71:82">
      <c r="BS313" s="53"/>
      <c r="BW313" s="53"/>
      <c r="CA313" s="53"/>
      <c r="CD313" s="53"/>
    </row>
    <row r="314" spans="71:82">
      <c r="BS314" s="53"/>
      <c r="BW314" s="53"/>
      <c r="CA314" s="53"/>
      <c r="CD314" s="53"/>
    </row>
    <row r="315" spans="71:82">
      <c r="BS315" s="53"/>
      <c r="BW315" s="53"/>
      <c r="CA315" s="53"/>
      <c r="CD315" s="53"/>
    </row>
    <row r="316" spans="71:82">
      <c r="BS316" s="53"/>
      <c r="CA316" s="53"/>
      <c r="CD316" s="53"/>
    </row>
    <row r="317" spans="71:82">
      <c r="BS317" s="53"/>
      <c r="CA317" s="53"/>
      <c r="CD317" s="53"/>
    </row>
    <row r="318" spans="71:82">
      <c r="BS318" s="53"/>
      <c r="CA318" s="53"/>
      <c r="CD318" s="53"/>
    </row>
    <row r="319" spans="71:82">
      <c r="BS319" s="53"/>
      <c r="CA319" s="53"/>
      <c r="CD319" s="53"/>
    </row>
    <row r="320" spans="71:82">
      <c r="BS320" s="53"/>
      <c r="CA320" s="53"/>
      <c r="CD320" s="53"/>
    </row>
    <row r="321" spans="71:82">
      <c r="BS321" s="53"/>
      <c r="CA321" s="53"/>
      <c r="CD321" s="53"/>
    </row>
    <row r="322" spans="71:82">
      <c r="BS322" s="53"/>
      <c r="CA322" s="53"/>
    </row>
    <row r="323" spans="71:82">
      <c r="BS323" s="53"/>
      <c r="CA323" s="53"/>
    </row>
    <row r="324" spans="71:82">
      <c r="BS324" s="53"/>
      <c r="CA324" s="53"/>
    </row>
    <row r="325" spans="71:82">
      <c r="BS325" s="53"/>
      <c r="CA325" s="53"/>
    </row>
    <row r="326" spans="71:82">
      <c r="BS326" s="53"/>
      <c r="CA326" s="53"/>
    </row>
    <row r="327" spans="71:82">
      <c r="BS327" s="53"/>
      <c r="CA327" s="53"/>
    </row>
    <row r="328" spans="71:82">
      <c r="BS328" s="53"/>
      <c r="CA328" s="53"/>
    </row>
    <row r="329" spans="71:82">
      <c r="BS329" s="53"/>
      <c r="CA329" s="53"/>
    </row>
    <row r="330" spans="71:82">
      <c r="BS330" s="53"/>
      <c r="CA330" s="53"/>
    </row>
    <row r="331" spans="71:82">
      <c r="BS331" s="53"/>
      <c r="CA331" s="53"/>
    </row>
    <row r="332" spans="71:82">
      <c r="BS332" s="53"/>
      <c r="CA332" s="53"/>
    </row>
    <row r="333" spans="71:82">
      <c r="BS333" s="53"/>
      <c r="CA333" s="53"/>
    </row>
    <row r="334" spans="71:82">
      <c r="BS334" s="53"/>
      <c r="CA334" s="53"/>
    </row>
    <row r="335" spans="71:82">
      <c r="BS335" s="53"/>
      <c r="CA335" s="53"/>
    </row>
    <row r="336" spans="71:82">
      <c r="BS336" s="53"/>
      <c r="CA336" s="53"/>
    </row>
    <row r="337" spans="71:79">
      <c r="BS337" s="53"/>
      <c r="CA337" s="53"/>
    </row>
    <row r="338" spans="71:79">
      <c r="BS338" s="53"/>
      <c r="CA338" s="53"/>
    </row>
    <row r="339" spans="71:79">
      <c r="BS339" s="53"/>
      <c r="CA339" s="53"/>
    </row>
    <row r="340" spans="71:79">
      <c r="BS340" s="53"/>
      <c r="CA340" s="53"/>
    </row>
    <row r="341" spans="71:79">
      <c r="BS341" s="53"/>
      <c r="CA341" s="53"/>
    </row>
    <row r="342" spans="71:79">
      <c r="BS342" s="53"/>
      <c r="CA342" s="53"/>
    </row>
    <row r="343" spans="71:79">
      <c r="BS343" s="53"/>
      <c r="CA343" s="53"/>
    </row>
    <row r="344" spans="71:79">
      <c r="BS344" s="53"/>
      <c r="CA344" s="53"/>
    </row>
    <row r="345" spans="71:79">
      <c r="BS345" s="53"/>
      <c r="CA345" s="53"/>
    </row>
    <row r="346" spans="71:79">
      <c r="BS346" s="53"/>
      <c r="CA346" s="53"/>
    </row>
    <row r="347" spans="71:79">
      <c r="BS347" s="53"/>
      <c r="CA347" s="53"/>
    </row>
    <row r="348" spans="71:79">
      <c r="BS348" s="53"/>
      <c r="CA348" s="53"/>
    </row>
    <row r="349" spans="71:79">
      <c r="BS349" s="53"/>
      <c r="CA349" s="53"/>
    </row>
    <row r="350" spans="71:79">
      <c r="BS350" s="53"/>
      <c r="CA350" s="53"/>
    </row>
    <row r="351" spans="71:79">
      <c r="BS351" s="53"/>
      <c r="CA351" s="53"/>
    </row>
    <row r="352" spans="71:79">
      <c r="BS352" s="53"/>
      <c r="CA352" s="53"/>
    </row>
    <row r="353" spans="71:79">
      <c r="BS353" s="53"/>
      <c r="CA353" s="53"/>
    </row>
    <row r="354" spans="71:79">
      <c r="BS354" s="53"/>
      <c r="CA354" s="53"/>
    </row>
    <row r="355" spans="71:79">
      <c r="BS355" s="53"/>
      <c r="CA355" s="53"/>
    </row>
    <row r="356" spans="71:79">
      <c r="BS356" s="53"/>
      <c r="CA356" s="53"/>
    </row>
    <row r="357" spans="71:79">
      <c r="BS357" s="53"/>
      <c r="CA357" s="53"/>
    </row>
    <row r="358" spans="71:79">
      <c r="BS358" s="53"/>
      <c r="CA358" s="53"/>
    </row>
    <row r="359" spans="71:79">
      <c r="BS359" s="53"/>
      <c r="CA359" s="53"/>
    </row>
    <row r="360" spans="71:79">
      <c r="BS360" s="53"/>
      <c r="CA360" s="53"/>
    </row>
    <row r="361" spans="71:79">
      <c r="BS361" s="53"/>
      <c r="CA361" s="53"/>
    </row>
    <row r="362" spans="71:79">
      <c r="BS362" s="53"/>
      <c r="CA362" s="53"/>
    </row>
    <row r="363" spans="71:79">
      <c r="BS363" s="53"/>
      <c r="CA363" s="53"/>
    </row>
    <row r="364" spans="71:79">
      <c r="BS364" s="53"/>
      <c r="CA364" s="53"/>
    </row>
    <row r="365" spans="71:79">
      <c r="BS365" s="53"/>
      <c r="CA365" s="53"/>
    </row>
    <row r="366" spans="71:79">
      <c r="BS366" s="53"/>
      <c r="CA366" s="53"/>
    </row>
    <row r="367" spans="71:79">
      <c r="BS367" s="53"/>
      <c r="CA367" s="53"/>
    </row>
    <row r="368" spans="71:79">
      <c r="BS368" s="53"/>
      <c r="CA368" s="53"/>
    </row>
    <row r="369" spans="71:79">
      <c r="BS369" s="53" t="s">
        <v>3597</v>
      </c>
      <c r="CA369" s="53" t="s">
        <v>2968</v>
      </c>
    </row>
    <row r="370" spans="71:79">
      <c r="BS370" s="53" t="s">
        <v>3598</v>
      </c>
      <c r="CA370" s="53" t="s">
        <v>2969</v>
      </c>
    </row>
    <row r="371" spans="71:79">
      <c r="BS371" s="53" t="s">
        <v>3599</v>
      </c>
      <c r="CA371" s="53" t="s">
        <v>2970</v>
      </c>
    </row>
    <row r="372" spans="71:79">
      <c r="BS372" s="53" t="s">
        <v>3601</v>
      </c>
      <c r="CA372" s="53" t="s">
        <v>2971</v>
      </c>
    </row>
    <row r="373" spans="71:79">
      <c r="BS373" s="53" t="s">
        <v>3602</v>
      </c>
      <c r="CA373" s="53" t="s">
        <v>2972</v>
      </c>
    </row>
    <row r="374" spans="71:79">
      <c r="BS374" s="53" t="s">
        <v>3603</v>
      </c>
      <c r="CA374" s="53" t="s">
        <v>3141</v>
      </c>
    </row>
    <row r="375" spans="71:79">
      <c r="BS375" s="53" t="s">
        <v>3604</v>
      </c>
      <c r="CA375" s="53" t="s">
        <v>3146</v>
      </c>
    </row>
    <row r="376" spans="71:79">
      <c r="BS376" s="53" t="s">
        <v>3605</v>
      </c>
      <c r="CA376" s="53" t="s">
        <v>3147</v>
      </c>
    </row>
    <row r="377" spans="71:79">
      <c r="BS377" s="53" t="s">
        <v>3606</v>
      </c>
      <c r="CA377" s="53" t="s">
        <v>3148</v>
      </c>
    </row>
    <row r="378" spans="71:79">
      <c r="BS378" s="53" t="s">
        <v>3607</v>
      </c>
      <c r="CA378" s="53" t="s">
        <v>3149</v>
      </c>
    </row>
    <row r="379" spans="71:79">
      <c r="BS379" s="53" t="s">
        <v>3608</v>
      </c>
      <c r="CA379" s="53" t="s">
        <v>3150</v>
      </c>
    </row>
    <row r="380" spans="71:79">
      <c r="BS380" s="53" t="s">
        <v>3609</v>
      </c>
      <c r="CA380" s="53" t="s">
        <v>3151</v>
      </c>
    </row>
    <row r="381" spans="71:79">
      <c r="BS381" s="53" t="s">
        <v>3610</v>
      </c>
      <c r="CA381" s="53" t="s">
        <v>3152</v>
      </c>
    </row>
    <row r="382" spans="71:79">
      <c r="BS382" s="53" t="s">
        <v>3611</v>
      </c>
      <c r="CA382" s="53" t="s">
        <v>3371</v>
      </c>
    </row>
    <row r="383" spans="71:79">
      <c r="BS383" s="53" t="s">
        <v>3612</v>
      </c>
      <c r="CA383" s="53" t="s">
        <v>3376</v>
      </c>
    </row>
    <row r="384" spans="71:79">
      <c r="BS384" s="53" t="s">
        <v>3613</v>
      </c>
      <c r="CA384" s="53" t="s">
        <v>3377</v>
      </c>
    </row>
    <row r="385" spans="71:79">
      <c r="BS385" s="53" t="s">
        <v>3614</v>
      </c>
      <c r="CA385" s="53" t="s">
        <v>3378</v>
      </c>
    </row>
    <row r="386" spans="71:79">
      <c r="BS386" s="53" t="s">
        <v>3615</v>
      </c>
      <c r="CA386" s="53" t="s">
        <v>3379</v>
      </c>
    </row>
    <row r="387" spans="71:79">
      <c r="BS387" s="53" t="s">
        <v>3616</v>
      </c>
      <c r="CA387" s="53" t="s">
        <v>3380</v>
      </c>
    </row>
    <row r="388" spans="71:79">
      <c r="BS388" s="53" t="s">
        <v>3617</v>
      </c>
      <c r="CA388" s="53" t="s">
        <v>3381</v>
      </c>
    </row>
    <row r="389" spans="71:79">
      <c r="BS389" s="53" t="s">
        <v>3618</v>
      </c>
      <c r="CA389" s="53" t="s">
        <v>3382</v>
      </c>
    </row>
    <row r="390" spans="71:79">
      <c r="BS390" s="53" t="s">
        <v>3619</v>
      </c>
      <c r="CA390" s="53" t="s">
        <v>3474</v>
      </c>
    </row>
    <row r="391" spans="71:79">
      <c r="BS391" s="53" t="s">
        <v>3620</v>
      </c>
      <c r="CA391" s="53" t="s">
        <v>3476</v>
      </c>
    </row>
    <row r="392" spans="71:79">
      <c r="BS392" s="53" t="s">
        <v>3621</v>
      </c>
      <c r="CA392" s="53" t="s">
        <v>3477</v>
      </c>
    </row>
    <row r="393" spans="71:79">
      <c r="BS393" s="53" t="s">
        <v>3693</v>
      </c>
      <c r="CA393" s="53" t="s">
        <v>3478</v>
      </c>
    </row>
    <row r="394" spans="71:79">
      <c r="BS394" s="53" t="s">
        <v>3696</v>
      </c>
      <c r="CA394" s="53" t="s">
        <v>3479</v>
      </c>
    </row>
    <row r="395" spans="71:79">
      <c r="BS395" s="53" t="s">
        <v>3697</v>
      </c>
      <c r="CA395" s="53" t="s">
        <v>3480</v>
      </c>
    </row>
    <row r="396" spans="71:79">
      <c r="BS396" s="53" t="s">
        <v>3698</v>
      </c>
      <c r="CA396" s="53" t="s">
        <v>3481</v>
      </c>
    </row>
    <row r="397" spans="71:79">
      <c r="BS397" s="53" t="s">
        <v>3699</v>
      </c>
      <c r="CA397" s="53" t="s">
        <v>3482</v>
      </c>
    </row>
    <row r="398" spans="71:79">
      <c r="BS398" s="53" t="s">
        <v>3700</v>
      </c>
      <c r="CA398" s="53" t="s">
        <v>3483</v>
      </c>
    </row>
    <row r="399" spans="71:79">
      <c r="BS399" s="53" t="s">
        <v>3701</v>
      </c>
      <c r="CA399" s="53" t="s">
        <v>3509</v>
      </c>
    </row>
    <row r="400" spans="71:79">
      <c r="BS400" s="53" t="s">
        <v>3702</v>
      </c>
      <c r="CA400" s="53" t="s">
        <v>3513</v>
      </c>
    </row>
    <row r="401" spans="71:79">
      <c r="BS401" s="53" t="s">
        <v>3703</v>
      </c>
      <c r="CA401" s="53" t="s">
        <v>3514</v>
      </c>
    </row>
    <row r="402" spans="71:79">
      <c r="BS402" s="53" t="s">
        <v>3704</v>
      </c>
      <c r="CA402" s="53" t="s">
        <v>3515</v>
      </c>
    </row>
    <row r="403" spans="71:79">
      <c r="BS403" s="53" t="s">
        <v>3744</v>
      </c>
      <c r="CA403" s="53" t="s">
        <v>3516</v>
      </c>
    </row>
    <row r="404" spans="71:79">
      <c r="BS404" s="53" t="s">
        <v>3750</v>
      </c>
      <c r="CA404" s="53" t="s">
        <v>3517</v>
      </c>
    </row>
    <row r="405" spans="71:79">
      <c r="BS405" s="53" t="s">
        <v>3753</v>
      </c>
      <c r="CA405" s="53" t="s">
        <v>3518</v>
      </c>
    </row>
    <row r="406" spans="71:79">
      <c r="BS406" s="53" t="s">
        <v>3754</v>
      </c>
      <c r="CA406" s="53" t="s">
        <v>3519</v>
      </c>
    </row>
    <row r="407" spans="71:79">
      <c r="BS407" s="53" t="s">
        <v>3755</v>
      </c>
      <c r="CA407" s="53" t="s">
        <v>3520</v>
      </c>
    </row>
    <row r="408" spans="71:79">
      <c r="BS408" s="53" t="s">
        <v>3756</v>
      </c>
      <c r="CA408" s="53" t="s">
        <v>3525</v>
      </c>
    </row>
    <row r="409" spans="71:79">
      <c r="BS409" s="53" t="s">
        <v>3757</v>
      </c>
      <c r="CA409" s="53" t="s">
        <v>3526</v>
      </c>
    </row>
    <row r="410" spans="71:79">
      <c r="BS410" s="53" t="s">
        <v>3758</v>
      </c>
      <c r="CA410" s="53" t="s">
        <v>3527</v>
      </c>
    </row>
    <row r="411" spans="71:79">
      <c r="BS411" s="53" t="s">
        <v>3759</v>
      </c>
      <c r="CA411" s="53" t="s">
        <v>3528</v>
      </c>
    </row>
    <row r="412" spans="71:79">
      <c r="BS412" s="53" t="s">
        <v>3760</v>
      </c>
      <c r="CA412" s="53" t="s">
        <v>3529</v>
      </c>
    </row>
    <row r="413" spans="71:79">
      <c r="BS413" s="53" t="s">
        <v>3761</v>
      </c>
      <c r="CA413" s="53" t="s">
        <v>3530</v>
      </c>
    </row>
    <row r="414" spans="71:79">
      <c r="BS414" s="53" t="s">
        <v>3762</v>
      </c>
      <c r="CA414" s="53" t="s">
        <v>3531</v>
      </c>
    </row>
    <row r="415" spans="71:79">
      <c r="BS415" s="53" t="s">
        <v>3763</v>
      </c>
      <c r="CA415" s="53" t="s">
        <v>3532</v>
      </c>
    </row>
    <row r="416" spans="71:79">
      <c r="BS416" s="53" t="s">
        <v>3764</v>
      </c>
      <c r="CA416" s="53" t="s">
        <v>3555</v>
      </c>
    </row>
    <row r="417" spans="71:79">
      <c r="BS417" s="53" t="s">
        <v>3765</v>
      </c>
      <c r="CA417" s="53" t="s">
        <v>3560</v>
      </c>
    </row>
    <row r="418" spans="71:79">
      <c r="BS418" s="53" t="s">
        <v>3767</v>
      </c>
      <c r="CA418" s="53" t="s">
        <v>3561</v>
      </c>
    </row>
    <row r="419" spans="71:79">
      <c r="BS419" s="53" t="s">
        <v>3768</v>
      </c>
      <c r="CA419" s="53" t="s">
        <v>3562</v>
      </c>
    </row>
    <row r="420" spans="71:79">
      <c r="BS420" s="53" t="s">
        <v>3769</v>
      </c>
      <c r="CA420" s="53" t="s">
        <v>3564</v>
      </c>
    </row>
    <row r="421" spans="71:79">
      <c r="BS421" s="53" t="s">
        <v>3829</v>
      </c>
      <c r="CA421" s="53" t="s">
        <v>3565</v>
      </c>
    </row>
    <row r="422" spans="71:79">
      <c r="BS422" s="53" t="s">
        <v>3832</v>
      </c>
      <c r="CA422" s="53" t="s">
        <v>3566</v>
      </c>
    </row>
    <row r="423" spans="71:79">
      <c r="BS423" s="53" t="s">
        <v>3833</v>
      </c>
      <c r="CA423" s="53" t="s">
        <v>3567</v>
      </c>
    </row>
    <row r="424" spans="71:79">
      <c r="BS424" s="53" t="s">
        <v>3834</v>
      </c>
      <c r="CA424" s="53" t="s">
        <v>3568</v>
      </c>
    </row>
    <row r="425" spans="71:79">
      <c r="BS425" s="53" t="s">
        <v>3835</v>
      </c>
      <c r="CA425" s="53" t="s">
        <v>3570</v>
      </c>
    </row>
    <row r="426" spans="71:79">
      <c r="BS426" s="53" t="s">
        <v>3836</v>
      </c>
      <c r="CA426" s="53" t="s">
        <v>3571</v>
      </c>
    </row>
    <row r="427" spans="71:79">
      <c r="BS427" s="53" t="s">
        <v>3837</v>
      </c>
      <c r="CA427" s="53" t="s">
        <v>3572</v>
      </c>
    </row>
    <row r="428" spans="71:79">
      <c r="BS428" s="53" t="s">
        <v>3838</v>
      </c>
      <c r="CA428" s="53" t="s">
        <v>3573</v>
      </c>
    </row>
    <row r="429" spans="71:79">
      <c r="BS429" s="53" t="s">
        <v>3965</v>
      </c>
      <c r="CA429" s="53" t="s">
        <v>3574</v>
      </c>
    </row>
    <row r="430" spans="71:79">
      <c r="BS430" s="53" t="s">
        <v>3969</v>
      </c>
      <c r="CA430" s="53" t="s">
        <v>3576</v>
      </c>
    </row>
    <row r="431" spans="71:79">
      <c r="BS431" s="53" t="s">
        <v>3970</v>
      </c>
      <c r="CA431" s="53" t="s">
        <v>3577</v>
      </c>
    </row>
    <row r="432" spans="71:79">
      <c r="BS432" s="53" t="s">
        <v>3971</v>
      </c>
      <c r="CA432" s="53" t="s">
        <v>3636</v>
      </c>
    </row>
    <row r="433" spans="71:79">
      <c r="BS433" s="53" t="s">
        <v>3973</v>
      </c>
      <c r="CA433" s="53" t="s">
        <v>3641</v>
      </c>
    </row>
    <row r="434" spans="71:79">
      <c r="BS434" s="53" t="s">
        <v>3974</v>
      </c>
      <c r="CA434" s="53" t="s">
        <v>3643</v>
      </c>
    </row>
    <row r="435" spans="71:79">
      <c r="BS435" s="53" t="s">
        <v>3975</v>
      </c>
      <c r="CA435" s="53" t="s">
        <v>3644</v>
      </c>
    </row>
    <row r="436" spans="71:79">
      <c r="BS436" s="53" t="s">
        <v>3976</v>
      </c>
      <c r="CA436" s="53" t="s">
        <v>3645</v>
      </c>
    </row>
    <row r="437" spans="71:79">
      <c r="BS437" s="53" t="s">
        <v>3977</v>
      </c>
      <c r="CA437" s="53" t="s">
        <v>3646</v>
      </c>
    </row>
    <row r="438" spans="71:79">
      <c r="BS438" s="53" t="s">
        <v>3978</v>
      </c>
      <c r="CA438" s="53" t="s">
        <v>3647</v>
      </c>
    </row>
    <row r="439" spans="71:79">
      <c r="BS439" s="53" t="s">
        <v>3980</v>
      </c>
      <c r="CA439" s="53" t="s">
        <v>3649</v>
      </c>
    </row>
    <row r="440" spans="71:79">
      <c r="BS440" s="53" t="s">
        <v>3981</v>
      </c>
      <c r="CA440" s="53" t="s">
        <v>3650</v>
      </c>
    </row>
    <row r="441" spans="71:79">
      <c r="BS441" s="53" t="s">
        <v>3982</v>
      </c>
      <c r="CA441" s="53" t="s">
        <v>3720</v>
      </c>
    </row>
    <row r="442" spans="71:79">
      <c r="BS442" s="53" t="s">
        <v>3983</v>
      </c>
      <c r="CA442" s="53" t="s">
        <v>3725</v>
      </c>
    </row>
    <row r="443" spans="71:79">
      <c r="BS443" s="53" t="s">
        <v>3984</v>
      </c>
      <c r="CA443" s="53" t="s">
        <v>3726</v>
      </c>
    </row>
    <row r="444" spans="71:79">
      <c r="BS444" s="53" t="s">
        <v>3985</v>
      </c>
      <c r="CA444" s="53" t="s">
        <v>3727</v>
      </c>
    </row>
    <row r="445" spans="71:79">
      <c r="BS445" s="53" t="s">
        <v>3986</v>
      </c>
      <c r="CA445" s="53" t="s">
        <v>3728</v>
      </c>
    </row>
    <row r="446" spans="71:79">
      <c r="BS446" s="53" t="s">
        <v>3987</v>
      </c>
      <c r="CA446" s="53" t="s">
        <v>3729</v>
      </c>
    </row>
    <row r="447" spans="71:79">
      <c r="BS447" s="53" t="s">
        <v>3988</v>
      </c>
      <c r="CA447" s="53" t="s">
        <v>3730</v>
      </c>
    </row>
    <row r="448" spans="71:79">
      <c r="BS448" s="53" t="s">
        <v>3989</v>
      </c>
      <c r="CA448" s="53" t="s">
        <v>3731</v>
      </c>
    </row>
    <row r="449" spans="71:79">
      <c r="BS449" s="53" t="s">
        <v>3990</v>
      </c>
      <c r="CA449" s="53" t="s">
        <v>3732</v>
      </c>
    </row>
    <row r="450" spans="71:79">
      <c r="BS450" s="53" t="s">
        <v>3991</v>
      </c>
      <c r="CA450" s="53" t="s">
        <v>3733</v>
      </c>
    </row>
    <row r="451" spans="71:79">
      <c r="BS451" s="53" t="s">
        <v>3992</v>
      </c>
      <c r="CA451" s="53" t="s">
        <v>3734</v>
      </c>
    </row>
    <row r="452" spans="71:79">
      <c r="BS452" s="53" t="s">
        <v>3993</v>
      </c>
      <c r="CA452" s="53" t="s">
        <v>3735</v>
      </c>
    </row>
    <row r="453" spans="71:79">
      <c r="BS453" s="53" t="s">
        <v>3994</v>
      </c>
      <c r="CA453" s="53" t="s">
        <v>3736</v>
      </c>
    </row>
    <row r="454" spans="71:79">
      <c r="BS454" s="53" t="s">
        <v>4285</v>
      </c>
      <c r="CA454" s="53" t="s">
        <v>3737</v>
      </c>
    </row>
    <row r="455" spans="71:79">
      <c r="BS455" s="53" t="s">
        <v>4290</v>
      </c>
      <c r="CA455" s="53" t="s">
        <v>3739</v>
      </c>
    </row>
    <row r="456" spans="71:79">
      <c r="BS456" s="53" t="s">
        <v>4291</v>
      </c>
      <c r="CA456" s="53" t="s">
        <v>3740</v>
      </c>
    </row>
    <row r="457" spans="71:79">
      <c r="BS457" s="53" t="s">
        <v>4293</v>
      </c>
      <c r="CA457" s="53" t="s">
        <v>3741</v>
      </c>
    </row>
    <row r="458" spans="71:79">
      <c r="BS458" s="53" t="s">
        <v>4294</v>
      </c>
      <c r="CA458" s="53" t="s">
        <v>3742</v>
      </c>
    </row>
    <row r="459" spans="71:79">
      <c r="BS459" s="53" t="s">
        <v>4295</v>
      </c>
      <c r="CA459" s="53" t="s">
        <v>3743</v>
      </c>
    </row>
    <row r="460" spans="71:79">
      <c r="BS460" s="53" t="s">
        <v>4296</v>
      </c>
      <c r="CA460" s="53" t="s">
        <v>3770</v>
      </c>
    </row>
    <row r="461" spans="71:79">
      <c r="BS461" s="53" t="s">
        <v>4297</v>
      </c>
      <c r="CA461" s="53" t="s">
        <v>3775</v>
      </c>
    </row>
    <row r="462" spans="71:79">
      <c r="BS462" s="53" t="s">
        <v>4298</v>
      </c>
      <c r="CA462" s="53" t="s">
        <v>3776</v>
      </c>
    </row>
    <row r="463" spans="71:79">
      <c r="BS463" s="53" t="s">
        <v>4299</v>
      </c>
      <c r="CA463" s="53" t="s">
        <v>3777</v>
      </c>
    </row>
    <row r="464" spans="71:79">
      <c r="BS464" s="53" t="s">
        <v>4300</v>
      </c>
      <c r="CA464" s="53" t="s">
        <v>3778</v>
      </c>
    </row>
    <row r="465" spans="71:79">
      <c r="BS465" s="53" t="s">
        <v>4301</v>
      </c>
      <c r="CA465" s="53" t="s">
        <v>3779</v>
      </c>
    </row>
    <row r="466" spans="71:79">
      <c r="BS466" s="53" t="s">
        <v>4302</v>
      </c>
      <c r="CA466" s="53" t="s">
        <v>3780</v>
      </c>
    </row>
    <row r="467" spans="71:79">
      <c r="BS467" s="53" t="s">
        <v>4303</v>
      </c>
      <c r="CA467" s="53" t="s">
        <v>3781</v>
      </c>
    </row>
    <row r="468" spans="71:79">
      <c r="BS468" s="53" t="s">
        <v>4304</v>
      </c>
      <c r="CA468" s="53" t="s">
        <v>3783</v>
      </c>
    </row>
    <row r="469" spans="71:79">
      <c r="BS469" s="53" t="s">
        <v>4305</v>
      </c>
      <c r="CA469" s="53" t="s">
        <v>3784</v>
      </c>
    </row>
    <row r="470" spans="71:79">
      <c r="BS470" s="53" t="s">
        <v>4306</v>
      </c>
      <c r="CA470" s="53" t="s">
        <v>3785</v>
      </c>
    </row>
    <row r="471" spans="71:79">
      <c r="BS471" s="53" t="s">
        <v>4307</v>
      </c>
      <c r="CA471" s="53" t="s">
        <v>3786</v>
      </c>
    </row>
    <row r="472" spans="71:79">
      <c r="BS472" s="53" t="s">
        <v>4308</v>
      </c>
      <c r="CA472" s="53" t="s">
        <v>3787</v>
      </c>
    </row>
    <row r="473" spans="71:79">
      <c r="BS473" s="53" t="s">
        <v>4309</v>
      </c>
      <c r="CA473" s="53" t="s">
        <v>3788</v>
      </c>
    </row>
    <row r="474" spans="71:79">
      <c r="BS474" s="53" t="s">
        <v>4310</v>
      </c>
      <c r="CA474" s="53" t="s">
        <v>3789</v>
      </c>
    </row>
    <row r="475" spans="71:79">
      <c r="BS475" s="53" t="s">
        <v>4311</v>
      </c>
      <c r="CA475" s="53" t="s">
        <v>3790</v>
      </c>
    </row>
    <row r="476" spans="71:79">
      <c r="BS476" s="53" t="s">
        <v>4312</v>
      </c>
      <c r="CA476" s="53" t="s">
        <v>3791</v>
      </c>
    </row>
    <row r="477" spans="71:79">
      <c r="BS477" s="53" t="s">
        <v>4313</v>
      </c>
      <c r="CA477" s="53" t="s">
        <v>3792</v>
      </c>
    </row>
    <row r="478" spans="71:79">
      <c r="BS478" s="53" t="s">
        <v>4314</v>
      </c>
      <c r="CA478" s="53" t="s">
        <v>4099</v>
      </c>
    </row>
    <row r="479" spans="71:79">
      <c r="BS479" s="53" t="s">
        <v>4498</v>
      </c>
      <c r="CA479" s="53" t="s">
        <v>4103</v>
      </c>
    </row>
    <row r="480" spans="71:79">
      <c r="BS480" s="53" t="s">
        <v>4503</v>
      </c>
      <c r="CA480" s="53" t="s">
        <v>4104</v>
      </c>
    </row>
    <row r="481" spans="71:79">
      <c r="BS481" s="53" t="s">
        <v>4504</v>
      </c>
      <c r="CA481" s="53" t="s">
        <v>4105</v>
      </c>
    </row>
    <row r="482" spans="71:79">
      <c r="BS482" s="53" t="s">
        <v>4505</v>
      </c>
      <c r="CA482" s="53" t="s">
        <v>4106</v>
      </c>
    </row>
    <row r="483" spans="71:79">
      <c r="BS483" s="53" t="s">
        <v>4506</v>
      </c>
      <c r="CA483" s="53" t="s">
        <v>4107</v>
      </c>
    </row>
    <row r="484" spans="71:79">
      <c r="BS484" s="53" t="s">
        <v>4507</v>
      </c>
      <c r="CA484" s="53" t="s">
        <v>4108</v>
      </c>
    </row>
    <row r="485" spans="71:79">
      <c r="BS485" s="53" t="s">
        <v>4508</v>
      </c>
      <c r="CA485" s="53" t="s">
        <v>4110</v>
      </c>
    </row>
    <row r="486" spans="71:79">
      <c r="BS486" s="53" t="s">
        <v>4509</v>
      </c>
      <c r="CA486" s="53" t="s">
        <v>4111</v>
      </c>
    </row>
    <row r="487" spans="71:79">
      <c r="BS487" s="53" t="s">
        <v>4510</v>
      </c>
      <c r="CA487" s="53" t="s">
        <v>4112</v>
      </c>
    </row>
    <row r="488" spans="71:79">
      <c r="BS488" s="53" t="s">
        <v>4524</v>
      </c>
      <c r="CA488" s="53" t="s">
        <v>4113</v>
      </c>
    </row>
    <row r="489" spans="71:79">
      <c r="BS489" s="53" t="s">
        <v>4529</v>
      </c>
      <c r="CA489" s="53" t="s">
        <v>4114</v>
      </c>
    </row>
    <row r="490" spans="71:79">
      <c r="BS490" s="53" t="s">
        <v>4532</v>
      </c>
      <c r="CA490" s="53" t="s">
        <v>4124</v>
      </c>
    </row>
    <row r="491" spans="71:79">
      <c r="BS491" s="53" t="s">
        <v>4533</v>
      </c>
      <c r="CA491" s="53" t="s">
        <v>4130</v>
      </c>
    </row>
    <row r="492" spans="71:79">
      <c r="BS492" s="53" t="s">
        <v>4534</v>
      </c>
      <c r="CA492" s="53" t="s">
        <v>4131</v>
      </c>
    </row>
    <row r="493" spans="71:79">
      <c r="BS493" s="53" t="s">
        <v>4535</v>
      </c>
      <c r="CA493" s="53" t="s">
        <v>4132</v>
      </c>
    </row>
    <row r="494" spans="71:79">
      <c r="BS494" s="53" t="s">
        <v>4536</v>
      </c>
      <c r="CA494" s="53" t="s">
        <v>4133</v>
      </c>
    </row>
    <row r="495" spans="71:79">
      <c r="BS495" s="53" t="s">
        <v>4537</v>
      </c>
      <c r="CA495" s="53" t="s">
        <v>4134</v>
      </c>
    </row>
    <row r="496" spans="71:79">
      <c r="BS496" s="53" t="s">
        <v>4538</v>
      </c>
      <c r="CA496" s="53" t="s">
        <v>4135</v>
      </c>
    </row>
    <row r="497" spans="71:79">
      <c r="BS497" s="53" t="s">
        <v>4539</v>
      </c>
      <c r="CA497" s="53" t="s">
        <v>4136</v>
      </c>
    </row>
    <row r="498" spans="71:79">
      <c r="BS498" s="53" t="s">
        <v>4540</v>
      </c>
      <c r="CA498" s="53" t="s">
        <v>4137</v>
      </c>
    </row>
    <row r="499" spans="71:79">
      <c r="BS499" s="53" t="s">
        <v>4543</v>
      </c>
      <c r="CA499" s="53" t="s">
        <v>4138</v>
      </c>
    </row>
    <row r="500" spans="71:79">
      <c r="BS500" s="53" t="s">
        <v>4544</v>
      </c>
      <c r="CA500" s="53" t="s">
        <v>4139</v>
      </c>
    </row>
    <row r="501" spans="71:79">
      <c r="BS501" s="53" t="s">
        <v>4545</v>
      </c>
      <c r="CA501" s="53" t="s">
        <v>4140</v>
      </c>
    </row>
    <row r="502" spans="71:79">
      <c r="BS502" s="53" t="s">
        <v>4546</v>
      </c>
      <c r="CA502" s="53" t="s">
        <v>4226</v>
      </c>
    </row>
    <row r="503" spans="71:79">
      <c r="BS503" s="53" t="s">
        <v>4547</v>
      </c>
      <c r="CA503" s="53" t="s">
        <v>4231</v>
      </c>
    </row>
    <row r="504" spans="71:79">
      <c r="BS504" s="53" t="s">
        <v>4548</v>
      </c>
      <c r="CA504" s="53" t="s">
        <v>4232</v>
      </c>
    </row>
    <row r="505" spans="71:79">
      <c r="BS505" s="53" t="s">
        <v>4549</v>
      </c>
      <c r="CA505" s="53" t="s">
        <v>4233</v>
      </c>
    </row>
    <row r="506" spans="71:79">
      <c r="BS506" s="53" t="s">
        <v>4550</v>
      </c>
      <c r="CA506" s="53" t="s">
        <v>4234</v>
      </c>
    </row>
    <row r="507" spans="71:79">
      <c r="BS507" s="53" t="s">
        <v>4551</v>
      </c>
      <c r="CA507" s="53" t="s">
        <v>4235</v>
      </c>
    </row>
    <row r="508" spans="71:79">
      <c r="BS508" s="53" t="s">
        <v>4552</v>
      </c>
      <c r="CA508" s="53" t="s">
        <v>4236</v>
      </c>
    </row>
    <row r="509" spans="71:79">
      <c r="BS509" s="53" t="s">
        <v>4553</v>
      </c>
      <c r="CA509" s="53" t="s">
        <v>4237</v>
      </c>
    </row>
    <row r="510" spans="71:79">
      <c r="BS510" s="53" t="s">
        <v>4554</v>
      </c>
      <c r="CA510" s="53" t="s">
        <v>4238</v>
      </c>
    </row>
    <row r="511" spans="71:79">
      <c r="BS511" s="53" t="s">
        <v>4555</v>
      </c>
      <c r="CA511" s="53" t="s">
        <v>4239</v>
      </c>
    </row>
    <row r="512" spans="71:79">
      <c r="BS512" s="53" t="s">
        <v>4556</v>
      </c>
      <c r="CA512" s="53" t="s">
        <v>4244</v>
      </c>
    </row>
    <row r="513" spans="71:79">
      <c r="BS513" s="53" t="s">
        <v>4557</v>
      </c>
      <c r="CA513" s="53" t="s">
        <v>4245</v>
      </c>
    </row>
    <row r="514" spans="71:79">
      <c r="BS514" s="53" t="s">
        <v>4688</v>
      </c>
      <c r="CA514" s="53" t="s">
        <v>4246</v>
      </c>
    </row>
    <row r="515" spans="71:79">
      <c r="BS515" s="53" t="s">
        <v>4691</v>
      </c>
      <c r="CA515" s="53" t="s">
        <v>4247</v>
      </c>
    </row>
    <row r="516" spans="71:79">
      <c r="BS516" s="53" t="s">
        <v>4693</v>
      </c>
      <c r="CA516" s="53" t="s">
        <v>4248</v>
      </c>
    </row>
    <row r="517" spans="71:79">
      <c r="BS517" s="53" t="s">
        <v>4694</v>
      </c>
      <c r="CA517" s="53" t="s">
        <v>4249</v>
      </c>
    </row>
    <row r="518" spans="71:79">
      <c r="BS518" s="53" t="s">
        <v>4695</v>
      </c>
      <c r="CA518" s="53" t="s">
        <v>4250</v>
      </c>
    </row>
    <row r="519" spans="71:79">
      <c r="BS519" s="53" t="s">
        <v>4696</v>
      </c>
      <c r="CA519" s="53" t="s">
        <v>4251</v>
      </c>
    </row>
    <row r="520" spans="71:79">
      <c r="BS520" s="53" t="s">
        <v>4697</v>
      </c>
      <c r="CA520" s="53" t="s">
        <v>4252</v>
      </c>
    </row>
    <row r="521" spans="71:79">
      <c r="BS521" s="53" t="s">
        <v>4699</v>
      </c>
      <c r="CA521" s="53" t="s">
        <v>4253</v>
      </c>
    </row>
    <row r="522" spans="71:79">
      <c r="BS522" s="53" t="s">
        <v>4700</v>
      </c>
      <c r="CA522" s="53" t="s">
        <v>4254</v>
      </c>
    </row>
    <row r="523" spans="71:79">
      <c r="BS523" s="53" t="s">
        <v>4808</v>
      </c>
      <c r="CA523" s="53" t="s">
        <v>4255</v>
      </c>
    </row>
    <row r="524" spans="71:79">
      <c r="BS524" s="53" t="s">
        <v>4814</v>
      </c>
      <c r="CA524" s="53" t="s">
        <v>4256</v>
      </c>
    </row>
    <row r="525" spans="71:79">
      <c r="BS525" s="53" t="s">
        <v>4816</v>
      </c>
      <c r="CA525" s="53" t="s">
        <v>4257</v>
      </c>
    </row>
    <row r="526" spans="71:79">
      <c r="BS526" s="53" t="s">
        <v>4817</v>
      </c>
      <c r="CA526" s="53" t="s">
        <v>4258</v>
      </c>
    </row>
    <row r="527" spans="71:79">
      <c r="BS527" s="53" t="s">
        <v>4818</v>
      </c>
      <c r="CA527" s="53" t="s">
        <v>4259</v>
      </c>
    </row>
    <row r="528" spans="71:79">
      <c r="BS528" s="53" t="s">
        <v>4819</v>
      </c>
      <c r="CA528" s="53" t="s">
        <v>4260</v>
      </c>
    </row>
    <row r="529" spans="71:79">
      <c r="BS529" s="53" t="s">
        <v>4820</v>
      </c>
      <c r="CA529" s="53" t="s">
        <v>4402</v>
      </c>
    </row>
    <row r="530" spans="71:79">
      <c r="BS530" s="53" t="s">
        <v>4821</v>
      </c>
      <c r="CA530" s="53" t="s">
        <v>4407</v>
      </c>
    </row>
    <row r="531" spans="71:79">
      <c r="BS531" s="53" t="s">
        <v>4822</v>
      </c>
      <c r="CA531" s="53" t="s">
        <v>4408</v>
      </c>
    </row>
    <row r="532" spans="71:79">
      <c r="BS532" s="53" t="s">
        <v>4823</v>
      </c>
      <c r="CA532" s="53" t="s">
        <v>4409</v>
      </c>
    </row>
    <row r="533" spans="71:79">
      <c r="BS533" s="53" t="s">
        <v>4824</v>
      </c>
      <c r="CA533" s="53" t="s">
        <v>4410</v>
      </c>
    </row>
    <row r="534" spans="71:79">
      <c r="BS534" s="53" t="s">
        <v>4825</v>
      </c>
      <c r="CA534" s="53" t="s">
        <v>4411</v>
      </c>
    </row>
    <row r="535" spans="71:79">
      <c r="BS535" s="53" t="s">
        <v>4826</v>
      </c>
      <c r="CA535" s="53" t="s">
        <v>4412</v>
      </c>
    </row>
    <row r="536" spans="71:79">
      <c r="BS536" s="53" t="s">
        <v>4829</v>
      </c>
      <c r="CA536" s="53" t="s">
        <v>4414</v>
      </c>
    </row>
    <row r="537" spans="71:79">
      <c r="BS537" s="53" t="s">
        <v>4830</v>
      </c>
      <c r="CA537" s="53" t="s">
        <v>4416</v>
      </c>
    </row>
    <row r="538" spans="71:79">
      <c r="BS538" s="53" t="s">
        <v>4831</v>
      </c>
      <c r="CA538" s="53" t="s">
        <v>4445</v>
      </c>
    </row>
    <row r="539" spans="71:79">
      <c r="BS539" s="53" t="s">
        <v>4832</v>
      </c>
      <c r="CA539" s="53" t="s">
        <v>4451</v>
      </c>
    </row>
    <row r="540" spans="71:79">
      <c r="BS540" s="53" t="s">
        <v>4833</v>
      </c>
      <c r="CA540" s="53" t="s">
        <v>4452</v>
      </c>
    </row>
    <row r="541" spans="71:79">
      <c r="BS541" s="53" t="s">
        <v>4834</v>
      </c>
      <c r="CA541" s="53" t="s">
        <v>4454</v>
      </c>
    </row>
    <row r="542" spans="71:79">
      <c r="BS542" s="53" t="s">
        <v>4835</v>
      </c>
      <c r="CA542" s="53" t="s">
        <v>4455</v>
      </c>
    </row>
    <row r="543" spans="71:79">
      <c r="BS543" s="53" t="s">
        <v>4839</v>
      </c>
      <c r="CA543" s="53" t="s">
        <v>4456</v>
      </c>
    </row>
    <row r="544" spans="71:79">
      <c r="BS544" s="53" t="s">
        <v>4840</v>
      </c>
      <c r="CA544" s="53" t="s">
        <v>4457</v>
      </c>
    </row>
    <row r="545" spans="71:79">
      <c r="BS545" s="53" t="s">
        <v>4841</v>
      </c>
      <c r="CA545" s="53" t="s">
        <v>4458</v>
      </c>
    </row>
    <row r="546" spans="71:79">
      <c r="BS546" s="53" t="s">
        <v>4842</v>
      </c>
      <c r="CA546" s="53" t="s">
        <v>4459</v>
      </c>
    </row>
    <row r="547" spans="71:79">
      <c r="BS547" s="53" t="s">
        <v>4843</v>
      </c>
      <c r="CA547" s="53" t="s">
        <v>4460</v>
      </c>
    </row>
    <row r="548" spans="71:79">
      <c r="BS548" s="53" t="s">
        <v>4844</v>
      </c>
      <c r="CA548" s="53" t="s">
        <v>4461</v>
      </c>
    </row>
    <row r="549" spans="71:79">
      <c r="BS549" s="53" t="s">
        <v>4845</v>
      </c>
      <c r="CA549" s="53" t="s">
        <v>4462</v>
      </c>
    </row>
    <row r="550" spans="71:79">
      <c r="BS550" s="53" t="s">
        <v>4848</v>
      </c>
      <c r="CA550" s="53" t="s">
        <v>4511</v>
      </c>
    </row>
    <row r="551" spans="71:79">
      <c r="BS551" s="53" t="s">
        <v>4850</v>
      </c>
      <c r="CA551" s="53" t="s">
        <v>4516</v>
      </c>
    </row>
    <row r="552" spans="71:79">
      <c r="BS552" s="53" t="s">
        <v>4851</v>
      </c>
      <c r="CA552" s="53" t="s">
        <v>4517</v>
      </c>
    </row>
    <row r="553" spans="71:79">
      <c r="BS553" s="53" t="s">
        <v>4852</v>
      </c>
      <c r="CA553" s="53" t="s">
        <v>4518</v>
      </c>
    </row>
    <row r="554" spans="71:79">
      <c r="BS554" s="53" t="s">
        <v>4853</v>
      </c>
      <c r="CA554" s="53" t="s">
        <v>4519</v>
      </c>
    </row>
    <row r="555" spans="71:79">
      <c r="BS555" s="53" t="s">
        <v>4854</v>
      </c>
      <c r="CA555" s="53" t="s">
        <v>4520</v>
      </c>
    </row>
    <row r="556" spans="71:79">
      <c r="BS556" s="53" t="s">
        <v>4855</v>
      </c>
      <c r="CA556" s="53" t="s">
        <v>4521</v>
      </c>
    </row>
    <row r="557" spans="71:79">
      <c r="BS557" s="53" t="s">
        <v>4856</v>
      </c>
      <c r="CA557" s="53" t="s">
        <v>4522</v>
      </c>
    </row>
    <row r="558" spans="71:79">
      <c r="BS558" s="53" t="s">
        <v>4857</v>
      </c>
      <c r="CA558" s="53" t="s">
        <v>4523</v>
      </c>
    </row>
    <row r="559" spans="71:79">
      <c r="BS559" s="53" t="s">
        <v>4858</v>
      </c>
      <c r="CA559" s="53" t="s">
        <v>4701</v>
      </c>
    </row>
    <row r="560" spans="71:79">
      <c r="BS560" s="53" t="s">
        <v>4859</v>
      </c>
      <c r="CA560" s="53" t="s">
        <v>4706</v>
      </c>
    </row>
    <row r="561" spans="71:79">
      <c r="BS561" s="53" t="s">
        <v>4860</v>
      </c>
      <c r="CA561" s="53" t="s">
        <v>4707</v>
      </c>
    </row>
    <row r="562" spans="71:79">
      <c r="BS562" s="53" t="s">
        <v>4862</v>
      </c>
      <c r="CA562" s="53" t="s">
        <v>4708</v>
      </c>
    </row>
    <row r="563" spans="71:79">
      <c r="BS563" s="53" t="s">
        <v>4863</v>
      </c>
      <c r="CA563" s="53" t="s">
        <v>4709</v>
      </c>
    </row>
    <row r="564" spans="71:79">
      <c r="BS564" s="53" t="s">
        <v>4864</v>
      </c>
      <c r="CA564" s="53" t="s">
        <v>4710</v>
      </c>
    </row>
    <row r="565" spans="71:79">
      <c r="BS565" s="53" t="s">
        <v>4865</v>
      </c>
      <c r="CA565" s="53" t="s">
        <v>4711</v>
      </c>
    </row>
    <row r="566" spans="71:79">
      <c r="BS566" s="53" t="s">
        <v>4866</v>
      </c>
      <c r="CA566" s="53" t="s">
        <v>4712</v>
      </c>
    </row>
    <row r="567" spans="71:79">
      <c r="BS567" s="53" t="s">
        <v>4867</v>
      </c>
      <c r="CA567" s="53" t="s">
        <v>4997</v>
      </c>
    </row>
    <row r="568" spans="71:79">
      <c r="BS568" s="53" t="s">
        <v>4868</v>
      </c>
      <c r="CA568" s="53" t="s">
        <v>5002</v>
      </c>
    </row>
    <row r="569" spans="71:79">
      <c r="BS569" s="53" t="s">
        <v>4869</v>
      </c>
      <c r="CA569" s="53" t="s">
        <v>5003</v>
      </c>
    </row>
    <row r="570" spans="71:79">
      <c r="BS570" s="53" t="s">
        <v>4871</v>
      </c>
      <c r="CA570" s="53" t="s">
        <v>5004</v>
      </c>
    </row>
    <row r="571" spans="71:79">
      <c r="BS571" s="53" t="s">
        <v>4872</v>
      </c>
      <c r="CA571" s="53" t="s">
        <v>5005</v>
      </c>
    </row>
    <row r="572" spans="71:79">
      <c r="BS572" s="53" t="s">
        <v>4874</v>
      </c>
      <c r="CA572" s="53" t="s">
        <v>5006</v>
      </c>
    </row>
    <row r="573" spans="71:79">
      <c r="BS573" s="53" t="s">
        <v>4875</v>
      </c>
      <c r="CA573" s="53" t="s">
        <v>5007</v>
      </c>
    </row>
    <row r="574" spans="71:79">
      <c r="BS574" s="53" t="s">
        <v>4876</v>
      </c>
      <c r="CA574" s="53" t="s">
        <v>5008</v>
      </c>
    </row>
    <row r="575" spans="71:79">
      <c r="BS575" s="53" t="s">
        <v>4877</v>
      </c>
      <c r="CA575" s="53" t="s">
        <v>5009</v>
      </c>
    </row>
    <row r="576" spans="71:79">
      <c r="BS576" s="53" t="s">
        <v>4879</v>
      </c>
      <c r="CA576" s="53" t="s">
        <v>5058</v>
      </c>
    </row>
    <row r="577" spans="71:79">
      <c r="BS577" s="53" t="s">
        <v>4880</v>
      </c>
      <c r="CA577" s="53" t="s">
        <v>5064</v>
      </c>
    </row>
    <row r="578" spans="71:79">
      <c r="BS578" s="53" t="s">
        <v>4881</v>
      </c>
      <c r="CA578" s="53" t="s">
        <v>5065</v>
      </c>
    </row>
    <row r="579" spans="71:79">
      <c r="BS579" s="53" t="s">
        <v>4882</v>
      </c>
      <c r="CA579" s="53" t="s">
        <v>5066</v>
      </c>
    </row>
    <row r="580" spans="71:79">
      <c r="BS580" s="53" t="s">
        <v>4883</v>
      </c>
      <c r="CA580" s="53" t="s">
        <v>5067</v>
      </c>
    </row>
    <row r="581" spans="71:79">
      <c r="BS581" s="53" t="s">
        <v>4889</v>
      </c>
      <c r="CA581" s="53" t="s">
        <v>5068</v>
      </c>
    </row>
    <row r="582" spans="71:79">
      <c r="BS582" s="53" t="s">
        <v>4890</v>
      </c>
      <c r="CA582" s="53" t="s">
        <v>5069</v>
      </c>
    </row>
    <row r="583" spans="71:79">
      <c r="BS583" s="53" t="s">
        <v>4891</v>
      </c>
      <c r="CA583" s="53" t="s">
        <v>5070</v>
      </c>
    </row>
    <row r="584" spans="71:79">
      <c r="BS584" s="53" t="s">
        <v>4892</v>
      </c>
      <c r="CA584" s="53" t="s">
        <v>5071</v>
      </c>
    </row>
    <row r="585" spans="71:79">
      <c r="BS585" s="53" t="s">
        <v>4893</v>
      </c>
      <c r="CA585" s="53" t="s">
        <v>5072</v>
      </c>
    </row>
    <row r="586" spans="71:79">
      <c r="BS586" s="53" t="s">
        <v>4894</v>
      </c>
      <c r="CA586" s="53" t="s">
        <v>5073</v>
      </c>
    </row>
    <row r="587" spans="71:79">
      <c r="BS587" s="53" t="s">
        <v>4895</v>
      </c>
      <c r="CA587" s="53" t="s">
        <v>5074</v>
      </c>
    </row>
    <row r="588" spans="71:79">
      <c r="BS588" s="53" t="s">
        <v>4896</v>
      </c>
      <c r="CA588" s="53" t="s">
        <v>5075</v>
      </c>
    </row>
    <row r="589" spans="71:79">
      <c r="BS589" s="53" t="s">
        <v>4897</v>
      </c>
      <c r="CA589" s="53" t="s">
        <v>5077</v>
      </c>
    </row>
    <row r="590" spans="71:79">
      <c r="BS590" s="53" t="s">
        <v>4898</v>
      </c>
      <c r="CA590" s="53" t="s">
        <v>5078</v>
      </c>
    </row>
    <row r="591" spans="71:79">
      <c r="BS591" s="53" t="s">
        <v>4899</v>
      </c>
      <c r="CA591" s="53" t="s">
        <v>5079</v>
      </c>
    </row>
    <row r="592" spans="71:79">
      <c r="BS592" s="53" t="s">
        <v>4900</v>
      </c>
      <c r="CA592" s="53" t="s">
        <v>5080</v>
      </c>
    </row>
    <row r="593" spans="71:79">
      <c r="BS593" s="53" t="s">
        <v>4902</v>
      </c>
      <c r="CA593" s="53" t="s">
        <v>5081</v>
      </c>
    </row>
    <row r="594" spans="71:79">
      <c r="BS594" s="53" t="s">
        <v>4903</v>
      </c>
      <c r="CA594" s="53" t="s">
        <v>5082</v>
      </c>
    </row>
    <row r="595" spans="71:79">
      <c r="BS595" s="53" t="s">
        <v>4904</v>
      </c>
      <c r="CA595" s="53" t="s">
        <v>5083</v>
      </c>
    </row>
    <row r="596" spans="71:79">
      <c r="BS596" s="53" t="s">
        <v>4905</v>
      </c>
      <c r="CA596" s="53" t="s">
        <v>5084</v>
      </c>
    </row>
    <row r="597" spans="71:79">
      <c r="BS597" s="53" t="s">
        <v>4906</v>
      </c>
      <c r="CA597" s="53" t="s">
        <v>5085</v>
      </c>
    </row>
    <row r="598" spans="71:79">
      <c r="BS598" s="53" t="s">
        <v>4907</v>
      </c>
      <c r="CA598" s="53" t="s">
        <v>5086</v>
      </c>
    </row>
    <row r="599" spans="71:79">
      <c r="BS599" s="53" t="s">
        <v>4909</v>
      </c>
      <c r="CA599" s="53" t="s">
        <v>5087</v>
      </c>
    </row>
    <row r="600" spans="71:79">
      <c r="BS600" s="53" t="s">
        <v>4910</v>
      </c>
      <c r="CA600" s="53" t="s">
        <v>5088</v>
      </c>
    </row>
    <row r="601" spans="71:79">
      <c r="BS601" s="53" t="s">
        <v>4911</v>
      </c>
      <c r="CA601" s="53" t="s">
        <v>5090</v>
      </c>
    </row>
    <row r="602" spans="71:79">
      <c r="BS602" s="53" t="s">
        <v>4912</v>
      </c>
      <c r="CA602" s="53" t="s">
        <v>5091</v>
      </c>
    </row>
    <row r="603" spans="71:79">
      <c r="BS603" s="53" t="s">
        <v>4913</v>
      </c>
      <c r="CA603" s="53" t="s">
        <v>5092</v>
      </c>
    </row>
    <row r="604" spans="71:79">
      <c r="BS604" s="53" t="s">
        <v>4914</v>
      </c>
      <c r="CA604" s="53" t="s">
        <v>5093</v>
      </c>
    </row>
    <row r="605" spans="71:79">
      <c r="BS605" s="53" t="s">
        <v>4915</v>
      </c>
      <c r="CA605" s="53" t="s">
        <v>5094</v>
      </c>
    </row>
    <row r="606" spans="71:79">
      <c r="BS606" s="53" t="s">
        <v>4916</v>
      </c>
      <c r="CA606" s="53" t="s">
        <v>5095</v>
      </c>
    </row>
    <row r="607" spans="71:79">
      <c r="BS607" s="53" t="s">
        <v>4917</v>
      </c>
      <c r="CA607" s="53" t="s">
        <v>5096</v>
      </c>
    </row>
    <row r="608" spans="71:79">
      <c r="BS608" s="53" t="s">
        <v>4918</v>
      </c>
      <c r="CA608" s="53" t="s">
        <v>5186</v>
      </c>
    </row>
    <row r="609" spans="71:79">
      <c r="BS609" s="53" t="s">
        <v>4919</v>
      </c>
      <c r="CA609" s="53" t="s">
        <v>5191</v>
      </c>
    </row>
    <row r="610" spans="71:79">
      <c r="BS610" s="53" t="s">
        <v>4920</v>
      </c>
      <c r="CA610" s="53" t="s">
        <v>5192</v>
      </c>
    </row>
    <row r="611" spans="71:79">
      <c r="BS611" s="53" t="s">
        <v>4922</v>
      </c>
      <c r="CA611" s="53" t="s">
        <v>5193</v>
      </c>
    </row>
    <row r="612" spans="71:79">
      <c r="BS612" s="53" t="s">
        <v>4923</v>
      </c>
      <c r="CA612" s="53" t="s">
        <v>5194</v>
      </c>
    </row>
    <row r="613" spans="71:79">
      <c r="BS613" s="53" t="s">
        <v>4924</v>
      </c>
      <c r="CA613" s="53" t="s">
        <v>5195</v>
      </c>
    </row>
    <row r="614" spans="71:79">
      <c r="BS614" s="53" t="s">
        <v>4925</v>
      </c>
      <c r="CA614" s="53" t="s">
        <v>5196</v>
      </c>
    </row>
    <row r="615" spans="71:79">
      <c r="BS615" s="53" t="s">
        <v>4926</v>
      </c>
      <c r="CA615" s="53" t="s">
        <v>5197</v>
      </c>
    </row>
    <row r="616" spans="71:79">
      <c r="BS616" s="53" t="s">
        <v>4927</v>
      </c>
      <c r="CA616" s="53" t="s">
        <v>5198</v>
      </c>
    </row>
    <row r="617" spans="71:79">
      <c r="BS617" s="53" t="s">
        <v>4928</v>
      </c>
      <c r="CA617" s="53" t="s">
        <v>5199</v>
      </c>
    </row>
    <row r="618" spans="71:79">
      <c r="BS618" s="53" t="s">
        <v>4929</v>
      </c>
      <c r="CA618" s="53" t="s">
        <v>5200</v>
      </c>
    </row>
    <row r="619" spans="71:79">
      <c r="BS619" s="53" t="s">
        <v>4930</v>
      </c>
      <c r="CA619" s="53" t="s">
        <v>5205</v>
      </c>
    </row>
    <row r="620" spans="71:79">
      <c r="BS620" s="53" t="s">
        <v>4931</v>
      </c>
      <c r="CA620" s="53" t="s">
        <v>5206</v>
      </c>
    </row>
    <row r="621" spans="71:79">
      <c r="BS621" s="53" t="s">
        <v>4933</v>
      </c>
      <c r="CA621" s="53" t="s">
        <v>5207</v>
      </c>
    </row>
    <row r="622" spans="71:79">
      <c r="BS622" s="53" t="s">
        <v>4934</v>
      </c>
      <c r="CA622" s="53" t="s">
        <v>5208</v>
      </c>
    </row>
    <row r="623" spans="71:79">
      <c r="BS623" s="53" t="s">
        <v>4935</v>
      </c>
      <c r="CA623" s="53" t="s">
        <v>5209</v>
      </c>
    </row>
    <row r="624" spans="71:79">
      <c r="BS624" s="53" t="s">
        <v>4936</v>
      </c>
      <c r="CA624" s="53" t="s">
        <v>5211</v>
      </c>
    </row>
    <row r="625" spans="71:79">
      <c r="BS625" s="53" t="s">
        <v>4937</v>
      </c>
      <c r="CA625" s="53" t="s">
        <v>5212</v>
      </c>
    </row>
    <row r="626" spans="71:79">
      <c r="BS626" s="53" t="s">
        <v>4938</v>
      </c>
      <c r="CA626" s="53" t="s">
        <v>5213</v>
      </c>
    </row>
    <row r="627" spans="71:79">
      <c r="BS627" s="53" t="s">
        <v>4939</v>
      </c>
      <c r="CA627" s="53" t="s">
        <v>5214</v>
      </c>
    </row>
    <row r="628" spans="71:79">
      <c r="BS628" s="53" t="s">
        <v>4940</v>
      </c>
      <c r="CA628" s="53" t="s">
        <v>5219</v>
      </c>
    </row>
    <row r="629" spans="71:79">
      <c r="BS629" s="53" t="s">
        <v>4941</v>
      </c>
      <c r="CA629" s="53" t="s">
        <v>5220</v>
      </c>
    </row>
    <row r="630" spans="71:79">
      <c r="BS630" s="53" t="s">
        <v>4943</v>
      </c>
      <c r="CA630" s="53" t="s">
        <v>5221</v>
      </c>
    </row>
    <row r="631" spans="71:79">
      <c r="BS631" s="53" t="s">
        <v>4944</v>
      </c>
      <c r="CA631" s="53" t="s">
        <v>5222</v>
      </c>
    </row>
    <row r="632" spans="71:79">
      <c r="BS632" s="53" t="s">
        <v>4945</v>
      </c>
      <c r="CA632" s="53" t="s">
        <v>5223</v>
      </c>
    </row>
    <row r="633" spans="71:79">
      <c r="BS633" s="53" t="s">
        <v>4946</v>
      </c>
      <c r="CA633" s="53" t="s">
        <v>5246</v>
      </c>
    </row>
    <row r="634" spans="71:79">
      <c r="BS634" s="53" t="s">
        <v>4947</v>
      </c>
      <c r="CA634" s="53" t="s">
        <v>5250</v>
      </c>
    </row>
    <row r="635" spans="71:79">
      <c r="BS635" s="53" t="s">
        <v>4948</v>
      </c>
      <c r="CA635" s="53" t="s">
        <v>5251</v>
      </c>
    </row>
    <row r="636" spans="71:79">
      <c r="BS636" s="53" t="s">
        <v>4949</v>
      </c>
      <c r="CA636" s="53" t="s">
        <v>5252</v>
      </c>
    </row>
    <row r="637" spans="71:79">
      <c r="BS637" s="53" t="s">
        <v>4950</v>
      </c>
      <c r="CA637" s="53" t="s">
        <v>5253</v>
      </c>
    </row>
    <row r="638" spans="71:79">
      <c r="BS638" s="53" t="s">
        <v>4951</v>
      </c>
      <c r="CA638" s="53" t="s">
        <v>5254</v>
      </c>
    </row>
    <row r="639" spans="71:79">
      <c r="BS639" s="53" t="s">
        <v>4953</v>
      </c>
      <c r="CA639" s="53" t="s">
        <v>5255</v>
      </c>
    </row>
    <row r="640" spans="71:79">
      <c r="BS640" s="53" t="s">
        <v>4954</v>
      </c>
      <c r="CA640" s="53" t="s">
        <v>5256</v>
      </c>
    </row>
    <row r="641" spans="71:79">
      <c r="BS641" s="53" t="s">
        <v>4955</v>
      </c>
      <c r="CA641" s="53" t="s">
        <v>5257</v>
      </c>
    </row>
    <row r="642" spans="71:79">
      <c r="BS642" s="53" t="s">
        <v>4956</v>
      </c>
      <c r="CA642" s="53" t="s">
        <v>5258</v>
      </c>
    </row>
    <row r="643" spans="71:79">
      <c r="BS643" s="53" t="s">
        <v>4957</v>
      </c>
      <c r="CA643" s="53" t="s">
        <v>5330</v>
      </c>
    </row>
    <row r="644" spans="71:79">
      <c r="BS644" s="53" t="s">
        <v>4958</v>
      </c>
      <c r="CA644" s="53" t="s">
        <v>5335</v>
      </c>
    </row>
    <row r="645" spans="71:79">
      <c r="BS645" s="53" t="s">
        <v>4959</v>
      </c>
      <c r="CA645" s="53" t="s">
        <v>5336</v>
      </c>
    </row>
    <row r="646" spans="71:79">
      <c r="BS646" s="53" t="s">
        <v>4960</v>
      </c>
      <c r="CA646" s="53" t="s">
        <v>5337</v>
      </c>
    </row>
    <row r="647" spans="71:79">
      <c r="BS647" s="53" t="s">
        <v>4972</v>
      </c>
      <c r="CA647" s="53" t="s">
        <v>5338</v>
      </c>
    </row>
    <row r="648" spans="71:79">
      <c r="BS648" s="53" t="s">
        <v>4977</v>
      </c>
      <c r="CA648" s="53" t="s">
        <v>5339</v>
      </c>
    </row>
    <row r="649" spans="71:79">
      <c r="BS649" s="53" t="s">
        <v>4978</v>
      </c>
      <c r="CA649" s="53" t="s">
        <v>5340</v>
      </c>
    </row>
    <row r="650" spans="71:79">
      <c r="BS650" s="53" t="s">
        <v>4979</v>
      </c>
      <c r="CA650" s="53" t="s">
        <v>5341</v>
      </c>
    </row>
    <row r="651" spans="71:79">
      <c r="BS651" s="53" t="s">
        <v>4980</v>
      </c>
      <c r="CA651" s="53" t="s">
        <v>5342</v>
      </c>
    </row>
    <row r="652" spans="71:79">
      <c r="BS652" s="53" t="s">
        <v>4981</v>
      </c>
    </row>
    <row r="653" spans="71:79">
      <c r="BS653" s="53" t="s">
        <v>4982</v>
      </c>
    </row>
    <row r="654" spans="71:79">
      <c r="BS654" s="53" t="s">
        <v>4983</v>
      </c>
    </row>
    <row r="655" spans="71:79">
      <c r="BS655" s="53" t="s">
        <v>4984</v>
      </c>
    </row>
  </sheetData>
  <dataValidations count="5">
    <dataValidation type="date" allowBlank="1" showInputMessage="1" showErrorMessage="1" promptTitle="Date du comptage" prompt="entrer une date au format jj-mm-aaaa" sqref="H9" xr:uid="{C5F75BF3-9147-474D-AE67-9F8A12695415}">
      <formula1>43876</formula1>
      <formula2>43997</formula2>
    </dataValidation>
    <dataValidation type="time" allowBlank="1" showInputMessage="1" showErrorMessage="1" promptTitle="Heure de début du comptage" prompt="saisir au format hh:mm" sqref="H11" xr:uid="{EE1B6AD8-B76C-4CB4-897A-B6979C5B8585}">
      <formula1>0.125</formula1>
      <formula2>0.541666666666667</formula2>
    </dataValidation>
    <dataValidation type="time" allowBlank="1" showInputMessage="1" showErrorMessage="1" promptTitle="Heure d'arrêt du comptage" prompt="saisir au format hh:mm" sqref="H12" xr:uid="{63095BC4-448F-41E0-9E69-4754F86F2956}">
      <formula1>0.125</formula1>
      <formula2>0.541666666666667</formula2>
    </dataValidation>
    <dataValidation type="whole" allowBlank="1" showInputMessage="1" showErrorMessage="1" promptTitle="nombre de perdrix entendues" prompt="Entrer le nombre de perdrix différentes entendues_x000a_" sqref="H14:H25" xr:uid="{146F4E0E-2828-43D4-B899-1A2CDB33DC27}">
      <formula1>0</formula1>
      <formula2>30</formula2>
    </dataValidation>
    <dataValidation type="list" allowBlank="1" showInputMessage="1" showErrorMessage="1" promptTitle="Heure d'arrivée au point écoute" prompt="format hh:mm" sqref="G15:G24" xr:uid="{34E678D7-074D-42A3-9383-AF933E9C5B2F}">
      <formula1>$O$2:$O$5</formula1>
    </dataValidation>
  </dataValidations>
  <pageMargins left="0.25" right="0.25" top="0.75" bottom="0.75" header="0.3" footer="0.3"/>
  <pageSetup paperSize="9" orientation="portrait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C61A-9E66-49F9-B4B5-BAE82BA3A24A}">
  <sheetPr codeName="Feuil9"/>
  <dimension ref="A1:Q3991"/>
  <sheetViews>
    <sheetView workbookViewId="0">
      <pane ySplit="1" topLeftCell="A3277" activePane="bottomLeft" state="frozen"/>
      <selection activeCell="A89" sqref="A89:A96"/>
      <selection pane="bottomLeft" activeCell="A89" sqref="A89:A96"/>
    </sheetView>
  </sheetViews>
  <sheetFormatPr baseColWidth="10" defaultColWidth="13.85546875" defaultRowHeight="15"/>
  <sheetData>
    <row r="1" spans="1:17">
      <c r="A1" t="s">
        <v>16</v>
      </c>
      <c r="B1" t="s">
        <v>17</v>
      </c>
      <c r="C1" t="s">
        <v>18</v>
      </c>
      <c r="D1" t="s">
        <v>19</v>
      </c>
      <c r="E1" t="s">
        <v>6924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5384</v>
      </c>
      <c r="O1" t="s">
        <v>6925</v>
      </c>
      <c r="P1" t="s">
        <v>5385</v>
      </c>
      <c r="Q1" t="s">
        <v>7240</v>
      </c>
    </row>
    <row r="2" spans="1:17">
      <c r="A2">
        <v>1486</v>
      </c>
      <c r="B2" t="s">
        <v>5285</v>
      </c>
      <c r="C2">
        <v>1</v>
      </c>
      <c r="D2" t="s">
        <v>5282</v>
      </c>
      <c r="E2" t="s">
        <v>520</v>
      </c>
      <c r="F2">
        <v>367</v>
      </c>
      <c r="G2" t="s">
        <v>520</v>
      </c>
      <c r="H2" t="s">
        <v>30</v>
      </c>
      <c r="I2" t="s">
        <v>45</v>
      </c>
      <c r="J2" t="s">
        <v>5272</v>
      </c>
      <c r="K2" t="s">
        <v>5273</v>
      </c>
      <c r="L2" t="s">
        <v>5274</v>
      </c>
      <c r="M2">
        <v>208</v>
      </c>
      <c r="N2">
        <v>69</v>
      </c>
      <c r="O2" t="s">
        <v>5272</v>
      </c>
      <c r="P2" t="s">
        <v>5449</v>
      </c>
      <c r="Q2" t="str">
        <f t="shared" ref="Q2:Q65" si="0">CONCATENATE(C2,"_",D2,"#",E2)</f>
        <v>1_villasavary2_11#Nord</v>
      </c>
    </row>
    <row r="3" spans="1:17">
      <c r="A3">
        <v>2384</v>
      </c>
      <c r="B3" t="s">
        <v>5287</v>
      </c>
      <c r="C3">
        <v>1</v>
      </c>
      <c r="D3" t="s">
        <v>5282</v>
      </c>
      <c r="E3" t="s">
        <v>520</v>
      </c>
      <c r="F3">
        <v>367</v>
      </c>
      <c r="G3" t="s">
        <v>520</v>
      </c>
      <c r="H3" t="s">
        <v>30</v>
      </c>
      <c r="I3" t="s">
        <v>45</v>
      </c>
      <c r="J3" t="s">
        <v>5272</v>
      </c>
      <c r="K3" t="s">
        <v>5273</v>
      </c>
      <c r="L3" t="s">
        <v>5274</v>
      </c>
      <c r="M3">
        <v>208</v>
      </c>
      <c r="N3">
        <v>69</v>
      </c>
      <c r="O3" t="s">
        <v>5272</v>
      </c>
      <c r="P3" t="s">
        <v>5449</v>
      </c>
      <c r="Q3" t="str">
        <f t="shared" si="0"/>
        <v>1_villasavary2_11#Nord</v>
      </c>
    </row>
    <row r="4" spans="1:17">
      <c r="A4">
        <v>1794</v>
      </c>
      <c r="B4" t="s">
        <v>5284</v>
      </c>
      <c r="C4">
        <v>1</v>
      </c>
      <c r="D4" t="s">
        <v>5282</v>
      </c>
      <c r="E4" t="s">
        <v>520</v>
      </c>
      <c r="F4">
        <v>367</v>
      </c>
      <c r="G4" t="s">
        <v>520</v>
      </c>
      <c r="H4" t="s">
        <v>30</v>
      </c>
      <c r="I4" t="s">
        <v>45</v>
      </c>
      <c r="J4" t="s">
        <v>5272</v>
      </c>
      <c r="K4" t="s">
        <v>5273</v>
      </c>
      <c r="L4" t="s">
        <v>5274</v>
      </c>
      <c r="M4">
        <v>208</v>
      </c>
      <c r="N4">
        <v>69</v>
      </c>
      <c r="O4" t="s">
        <v>5272</v>
      </c>
      <c r="P4" t="s">
        <v>5449</v>
      </c>
      <c r="Q4" t="str">
        <f t="shared" si="0"/>
        <v>1_villasavary2_11#Nord</v>
      </c>
    </row>
    <row r="5" spans="1:17">
      <c r="A5">
        <v>1485</v>
      </c>
      <c r="B5" t="s">
        <v>5288</v>
      </c>
      <c r="C5">
        <v>1</v>
      </c>
      <c r="D5" t="s">
        <v>5282</v>
      </c>
      <c r="E5" t="s">
        <v>520</v>
      </c>
      <c r="F5">
        <v>367</v>
      </c>
      <c r="G5" t="s">
        <v>520</v>
      </c>
      <c r="H5" t="s">
        <v>30</v>
      </c>
      <c r="I5" t="s">
        <v>45</v>
      </c>
      <c r="J5" t="s">
        <v>5272</v>
      </c>
      <c r="K5" t="s">
        <v>5273</v>
      </c>
      <c r="L5" t="s">
        <v>5274</v>
      </c>
      <c r="M5">
        <v>208</v>
      </c>
      <c r="N5">
        <v>69</v>
      </c>
      <c r="O5" t="s">
        <v>5272</v>
      </c>
      <c r="P5" t="s">
        <v>5449</v>
      </c>
      <c r="Q5" t="str">
        <f t="shared" si="0"/>
        <v>1_villasavary2_11#Nord</v>
      </c>
    </row>
    <row r="6" spans="1:17">
      <c r="A6">
        <v>1484</v>
      </c>
      <c r="B6" t="s">
        <v>5289</v>
      </c>
      <c r="C6">
        <v>1</v>
      </c>
      <c r="D6" t="s">
        <v>5282</v>
      </c>
      <c r="E6" t="s">
        <v>520</v>
      </c>
      <c r="F6">
        <v>367</v>
      </c>
      <c r="G6" t="s">
        <v>520</v>
      </c>
      <c r="H6" t="s">
        <v>30</v>
      </c>
      <c r="I6" t="s">
        <v>45</v>
      </c>
      <c r="J6" t="s">
        <v>5272</v>
      </c>
      <c r="K6" t="s">
        <v>5273</v>
      </c>
      <c r="L6" t="s">
        <v>5274</v>
      </c>
      <c r="M6">
        <v>208</v>
      </c>
      <c r="N6">
        <v>69</v>
      </c>
      <c r="O6" t="s">
        <v>5272</v>
      </c>
      <c r="P6" t="s">
        <v>5449</v>
      </c>
      <c r="Q6" t="str">
        <f t="shared" si="0"/>
        <v>1_villasavary2_11#Nord</v>
      </c>
    </row>
    <row r="7" spans="1:17">
      <c r="A7">
        <v>1287</v>
      </c>
      <c r="B7" t="s">
        <v>5283</v>
      </c>
      <c r="C7">
        <v>1</v>
      </c>
      <c r="D7" t="s">
        <v>5282</v>
      </c>
      <c r="E7" t="s">
        <v>520</v>
      </c>
      <c r="F7">
        <v>367</v>
      </c>
      <c r="G7" t="s">
        <v>520</v>
      </c>
      <c r="H7" t="s">
        <v>30</v>
      </c>
      <c r="I7" t="s">
        <v>45</v>
      </c>
      <c r="J7" t="s">
        <v>5272</v>
      </c>
      <c r="K7" t="s">
        <v>5273</v>
      </c>
      <c r="L7" t="s">
        <v>5274</v>
      </c>
      <c r="M7">
        <v>208</v>
      </c>
      <c r="N7">
        <v>69</v>
      </c>
      <c r="O7" t="s">
        <v>5272</v>
      </c>
      <c r="P7" t="s">
        <v>5449</v>
      </c>
      <c r="Q7" t="str">
        <f t="shared" si="0"/>
        <v>1_villasavary2_11#Nord</v>
      </c>
    </row>
    <row r="8" spans="1:17">
      <c r="A8">
        <v>1288</v>
      </c>
      <c r="B8" t="s">
        <v>5286</v>
      </c>
      <c r="C8">
        <v>1</v>
      </c>
      <c r="D8" t="s">
        <v>5282</v>
      </c>
      <c r="E8" t="s">
        <v>520</v>
      </c>
      <c r="F8">
        <v>367</v>
      </c>
      <c r="G8" t="s">
        <v>520</v>
      </c>
      <c r="H8" t="s">
        <v>30</v>
      </c>
      <c r="I8" t="s">
        <v>45</v>
      </c>
      <c r="J8" t="s">
        <v>5272</v>
      </c>
      <c r="K8" t="s">
        <v>5273</v>
      </c>
      <c r="L8" t="s">
        <v>5274</v>
      </c>
      <c r="M8">
        <v>208</v>
      </c>
      <c r="N8">
        <v>69</v>
      </c>
      <c r="O8" t="s">
        <v>5272</v>
      </c>
      <c r="P8" t="s">
        <v>5449</v>
      </c>
      <c r="Q8" t="str">
        <f t="shared" si="0"/>
        <v>1_villasavary2_11#Nord</v>
      </c>
    </row>
    <row r="9" spans="1:17">
      <c r="A9">
        <v>1286</v>
      </c>
      <c r="B9" t="s">
        <v>5281</v>
      </c>
      <c r="C9">
        <v>1</v>
      </c>
      <c r="D9" t="s">
        <v>5282</v>
      </c>
      <c r="E9" t="s">
        <v>520</v>
      </c>
      <c r="F9">
        <v>367</v>
      </c>
      <c r="G9" t="s">
        <v>520</v>
      </c>
      <c r="H9" t="s">
        <v>30</v>
      </c>
      <c r="I9" t="s">
        <v>45</v>
      </c>
      <c r="J9" t="s">
        <v>5272</v>
      </c>
      <c r="K9" t="s">
        <v>5273</v>
      </c>
      <c r="L9" t="s">
        <v>5274</v>
      </c>
      <c r="M9">
        <v>208</v>
      </c>
      <c r="N9">
        <v>69</v>
      </c>
      <c r="O9" t="s">
        <v>5272</v>
      </c>
      <c r="P9" t="s">
        <v>5449</v>
      </c>
      <c r="Q9" t="str">
        <f t="shared" si="0"/>
        <v>1_villasavary2_11#Nord</v>
      </c>
    </row>
    <row r="10" spans="1:17">
      <c r="A10">
        <v>4754</v>
      </c>
      <c r="B10" t="s">
        <v>255</v>
      </c>
      <c r="C10">
        <v>2</v>
      </c>
      <c r="D10" t="s">
        <v>256</v>
      </c>
      <c r="E10" t="s">
        <v>258</v>
      </c>
      <c r="F10">
        <v>850</v>
      </c>
      <c r="G10" t="s">
        <v>257</v>
      </c>
      <c r="H10" t="s">
        <v>186</v>
      </c>
      <c r="I10" t="s">
        <v>187</v>
      </c>
      <c r="J10" t="s">
        <v>258</v>
      </c>
      <c r="K10" t="s">
        <v>259</v>
      </c>
      <c r="L10" t="s">
        <v>260</v>
      </c>
      <c r="M10">
        <v>230</v>
      </c>
      <c r="N10">
        <v>7</v>
      </c>
      <c r="O10" t="s">
        <v>258</v>
      </c>
      <c r="P10" t="s">
        <v>256</v>
      </c>
      <c r="Q10" t="str">
        <f t="shared" si="0"/>
        <v>2_landreville_10#Landreville</v>
      </c>
    </row>
    <row r="11" spans="1:17">
      <c r="A11">
        <v>4755</v>
      </c>
      <c r="B11" t="s">
        <v>261</v>
      </c>
      <c r="C11">
        <v>2</v>
      </c>
      <c r="D11" t="s">
        <v>256</v>
      </c>
      <c r="E11" t="s">
        <v>258</v>
      </c>
      <c r="F11">
        <v>850</v>
      </c>
      <c r="G11" t="s">
        <v>257</v>
      </c>
      <c r="H11" t="s">
        <v>186</v>
      </c>
      <c r="I11" t="s">
        <v>187</v>
      </c>
      <c r="J11" t="s">
        <v>258</v>
      </c>
      <c r="K11" t="s">
        <v>259</v>
      </c>
      <c r="L11" t="s">
        <v>260</v>
      </c>
      <c r="M11">
        <v>230</v>
      </c>
      <c r="N11">
        <v>7</v>
      </c>
      <c r="O11" t="s">
        <v>258</v>
      </c>
      <c r="P11" t="s">
        <v>256</v>
      </c>
      <c r="Q11" t="str">
        <f t="shared" si="0"/>
        <v>2_landreville_10#Landreville</v>
      </c>
    </row>
    <row r="12" spans="1:17">
      <c r="A12">
        <v>4756</v>
      </c>
      <c r="B12" t="s">
        <v>262</v>
      </c>
      <c r="C12">
        <v>2</v>
      </c>
      <c r="D12" t="s">
        <v>256</v>
      </c>
      <c r="E12" t="s">
        <v>258</v>
      </c>
      <c r="F12">
        <v>850</v>
      </c>
      <c r="G12" t="s">
        <v>257</v>
      </c>
      <c r="H12" t="s">
        <v>186</v>
      </c>
      <c r="I12" t="s">
        <v>187</v>
      </c>
      <c r="J12" t="s">
        <v>258</v>
      </c>
      <c r="K12" t="s">
        <v>259</v>
      </c>
      <c r="L12" t="s">
        <v>260</v>
      </c>
      <c r="M12">
        <v>230</v>
      </c>
      <c r="N12">
        <v>7</v>
      </c>
      <c r="O12" t="s">
        <v>258</v>
      </c>
      <c r="P12" t="s">
        <v>256</v>
      </c>
      <c r="Q12" t="str">
        <f t="shared" si="0"/>
        <v>2_landreville_10#Landreville</v>
      </c>
    </row>
    <row r="13" spans="1:17">
      <c r="A13">
        <v>4757</v>
      </c>
      <c r="B13" t="s">
        <v>263</v>
      </c>
      <c r="C13">
        <v>2</v>
      </c>
      <c r="D13" t="s">
        <v>256</v>
      </c>
      <c r="E13" t="s">
        <v>258</v>
      </c>
      <c r="F13">
        <v>850</v>
      </c>
      <c r="G13" t="s">
        <v>257</v>
      </c>
      <c r="H13" t="s">
        <v>186</v>
      </c>
      <c r="I13" t="s">
        <v>187</v>
      </c>
      <c r="J13" t="s">
        <v>258</v>
      </c>
      <c r="K13" t="s">
        <v>259</v>
      </c>
      <c r="L13" t="s">
        <v>260</v>
      </c>
      <c r="M13">
        <v>230</v>
      </c>
      <c r="N13">
        <v>7</v>
      </c>
      <c r="O13" t="s">
        <v>258</v>
      </c>
      <c r="P13" t="s">
        <v>256</v>
      </c>
      <c r="Q13" t="str">
        <f t="shared" si="0"/>
        <v>2_landreville_10#Landreville</v>
      </c>
    </row>
    <row r="14" spans="1:17">
      <c r="A14">
        <v>4758</v>
      </c>
      <c r="B14" t="s">
        <v>264</v>
      </c>
      <c r="C14">
        <v>2</v>
      </c>
      <c r="D14" t="s">
        <v>256</v>
      </c>
      <c r="E14" t="s">
        <v>258</v>
      </c>
      <c r="F14">
        <v>850</v>
      </c>
      <c r="G14" t="s">
        <v>257</v>
      </c>
      <c r="H14" t="s">
        <v>186</v>
      </c>
      <c r="I14" t="s">
        <v>187</v>
      </c>
      <c r="J14" t="s">
        <v>258</v>
      </c>
      <c r="K14" t="s">
        <v>259</v>
      </c>
      <c r="L14" t="s">
        <v>260</v>
      </c>
      <c r="M14">
        <v>230</v>
      </c>
      <c r="N14">
        <v>7</v>
      </c>
      <c r="O14" t="s">
        <v>258</v>
      </c>
      <c r="P14" t="s">
        <v>256</v>
      </c>
      <c r="Q14" t="str">
        <f t="shared" si="0"/>
        <v>2_landreville_10#Landreville</v>
      </c>
    </row>
    <row r="15" spans="1:17">
      <c r="A15">
        <v>4759</v>
      </c>
      <c r="B15" t="s">
        <v>265</v>
      </c>
      <c r="C15">
        <v>2</v>
      </c>
      <c r="D15" t="s">
        <v>256</v>
      </c>
      <c r="E15" t="s">
        <v>258</v>
      </c>
      <c r="F15">
        <v>850</v>
      </c>
      <c r="G15" t="s">
        <v>257</v>
      </c>
      <c r="H15" t="s">
        <v>186</v>
      </c>
      <c r="I15" t="s">
        <v>187</v>
      </c>
      <c r="J15" t="s">
        <v>258</v>
      </c>
      <c r="K15" t="s">
        <v>259</v>
      </c>
      <c r="L15" t="s">
        <v>260</v>
      </c>
      <c r="M15">
        <v>230</v>
      </c>
      <c r="N15">
        <v>7</v>
      </c>
      <c r="O15" t="s">
        <v>258</v>
      </c>
      <c r="P15" t="s">
        <v>256</v>
      </c>
      <c r="Q15" t="str">
        <f t="shared" si="0"/>
        <v>2_landreville_10#Landreville</v>
      </c>
    </row>
    <row r="16" spans="1:17">
      <c r="A16">
        <v>4760</v>
      </c>
      <c r="B16" t="s">
        <v>266</v>
      </c>
      <c r="C16">
        <v>2</v>
      </c>
      <c r="D16" t="s">
        <v>256</v>
      </c>
      <c r="E16" t="s">
        <v>258</v>
      </c>
      <c r="F16">
        <v>850</v>
      </c>
      <c r="G16" t="s">
        <v>257</v>
      </c>
      <c r="H16" t="s">
        <v>186</v>
      </c>
      <c r="I16" t="s">
        <v>187</v>
      </c>
      <c r="J16" t="s">
        <v>258</v>
      </c>
      <c r="K16" t="s">
        <v>259</v>
      </c>
      <c r="L16" t="s">
        <v>260</v>
      </c>
      <c r="M16">
        <v>230</v>
      </c>
      <c r="N16">
        <v>7</v>
      </c>
      <c r="O16" t="s">
        <v>258</v>
      </c>
      <c r="P16" t="s">
        <v>256</v>
      </c>
      <c r="Q16" t="str">
        <f t="shared" si="0"/>
        <v>2_landreville_10#Landreville</v>
      </c>
    </row>
    <row r="17" spans="1:17">
      <c r="A17">
        <v>4761</v>
      </c>
      <c r="B17" t="s">
        <v>267</v>
      </c>
      <c r="C17">
        <v>2</v>
      </c>
      <c r="D17" t="s">
        <v>256</v>
      </c>
      <c r="E17" t="s">
        <v>258</v>
      </c>
      <c r="F17">
        <v>850</v>
      </c>
      <c r="G17" t="s">
        <v>257</v>
      </c>
      <c r="H17" t="s">
        <v>186</v>
      </c>
      <c r="I17" t="s">
        <v>187</v>
      </c>
      <c r="J17" t="s">
        <v>258</v>
      </c>
      <c r="K17" t="s">
        <v>259</v>
      </c>
      <c r="L17" t="s">
        <v>260</v>
      </c>
      <c r="M17">
        <v>230</v>
      </c>
      <c r="N17">
        <v>7</v>
      </c>
      <c r="O17" t="s">
        <v>258</v>
      </c>
      <c r="P17" t="s">
        <v>256</v>
      </c>
      <c r="Q17" t="str">
        <f t="shared" si="0"/>
        <v>2_landreville_10#Landreville</v>
      </c>
    </row>
    <row r="18" spans="1:17">
      <c r="A18">
        <v>2713</v>
      </c>
      <c r="B18" t="s">
        <v>3165</v>
      </c>
      <c r="C18">
        <v>3</v>
      </c>
      <c r="D18" t="s">
        <v>3166</v>
      </c>
      <c r="E18" t="s">
        <v>3167</v>
      </c>
      <c r="F18">
        <v>495</v>
      </c>
      <c r="G18">
        <v>1</v>
      </c>
      <c r="H18" t="s">
        <v>376</v>
      </c>
      <c r="I18" t="s">
        <v>377</v>
      </c>
      <c r="J18" t="s">
        <v>3167</v>
      </c>
      <c r="K18" t="s">
        <v>3168</v>
      </c>
      <c r="L18" t="s">
        <v>3169</v>
      </c>
      <c r="M18">
        <v>83</v>
      </c>
      <c r="N18">
        <v>30</v>
      </c>
      <c r="O18" t="s">
        <v>3167</v>
      </c>
      <c r="P18" t="s">
        <v>3166</v>
      </c>
      <c r="Q18" t="str">
        <f t="shared" si="0"/>
        <v>3_massugas_33#Massugas</v>
      </c>
    </row>
    <row r="19" spans="1:17">
      <c r="A19">
        <v>905</v>
      </c>
      <c r="B19" t="s">
        <v>3178</v>
      </c>
      <c r="C19">
        <v>3</v>
      </c>
      <c r="D19" t="s">
        <v>3166</v>
      </c>
      <c r="E19" t="s">
        <v>3167</v>
      </c>
      <c r="F19">
        <v>495</v>
      </c>
      <c r="G19">
        <v>1</v>
      </c>
      <c r="H19" t="s">
        <v>376</v>
      </c>
      <c r="I19" t="s">
        <v>377</v>
      </c>
      <c r="J19" t="s">
        <v>3167</v>
      </c>
      <c r="K19" t="s">
        <v>3168</v>
      </c>
      <c r="L19" t="s">
        <v>3169</v>
      </c>
      <c r="M19">
        <v>83</v>
      </c>
      <c r="N19">
        <v>30</v>
      </c>
      <c r="O19" t="s">
        <v>3167</v>
      </c>
      <c r="P19" t="s">
        <v>3166</v>
      </c>
      <c r="Q19" t="str">
        <f t="shared" si="0"/>
        <v>3_massugas_33#Massugas</v>
      </c>
    </row>
    <row r="20" spans="1:17">
      <c r="A20">
        <v>2207</v>
      </c>
      <c r="B20" t="s">
        <v>3175</v>
      </c>
      <c r="C20">
        <v>3</v>
      </c>
      <c r="D20" t="s">
        <v>3166</v>
      </c>
      <c r="E20" t="s">
        <v>3167</v>
      </c>
      <c r="F20">
        <v>495</v>
      </c>
      <c r="G20">
        <v>1</v>
      </c>
      <c r="H20" t="s">
        <v>376</v>
      </c>
      <c r="I20" t="s">
        <v>377</v>
      </c>
      <c r="J20" t="s">
        <v>3167</v>
      </c>
      <c r="K20" t="s">
        <v>3168</v>
      </c>
      <c r="L20" t="s">
        <v>3169</v>
      </c>
      <c r="M20">
        <v>83</v>
      </c>
      <c r="N20">
        <v>30</v>
      </c>
      <c r="O20" t="s">
        <v>3167</v>
      </c>
      <c r="P20" t="s">
        <v>3166</v>
      </c>
      <c r="Q20" t="str">
        <f t="shared" si="0"/>
        <v>3_massugas_33#Massugas</v>
      </c>
    </row>
    <row r="21" spans="1:17">
      <c r="A21">
        <v>806</v>
      </c>
      <c r="B21" t="s">
        <v>3170</v>
      </c>
      <c r="C21">
        <v>3</v>
      </c>
      <c r="D21" t="s">
        <v>3166</v>
      </c>
      <c r="E21" t="s">
        <v>3167</v>
      </c>
      <c r="F21">
        <v>495</v>
      </c>
      <c r="G21">
        <v>1</v>
      </c>
      <c r="H21" t="s">
        <v>376</v>
      </c>
      <c r="I21" t="s">
        <v>377</v>
      </c>
      <c r="J21" t="s">
        <v>3167</v>
      </c>
      <c r="K21" t="s">
        <v>3168</v>
      </c>
      <c r="L21" t="s">
        <v>3169</v>
      </c>
      <c r="M21">
        <v>83</v>
      </c>
      <c r="N21">
        <v>30</v>
      </c>
      <c r="O21" t="s">
        <v>3167</v>
      </c>
      <c r="P21" t="s">
        <v>3166</v>
      </c>
      <c r="Q21" t="str">
        <f t="shared" si="0"/>
        <v>3_massugas_33#Massugas</v>
      </c>
    </row>
    <row r="22" spans="1:17">
      <c r="A22">
        <v>1922</v>
      </c>
      <c r="B22" t="s">
        <v>3176</v>
      </c>
      <c r="C22">
        <v>3</v>
      </c>
      <c r="D22" t="s">
        <v>3166</v>
      </c>
      <c r="E22" t="s">
        <v>3167</v>
      </c>
      <c r="F22">
        <v>495</v>
      </c>
      <c r="G22">
        <v>1</v>
      </c>
      <c r="H22" t="s">
        <v>376</v>
      </c>
      <c r="I22" t="s">
        <v>377</v>
      </c>
      <c r="J22" t="s">
        <v>3167</v>
      </c>
      <c r="K22" t="s">
        <v>3168</v>
      </c>
      <c r="L22" t="s">
        <v>3169</v>
      </c>
      <c r="M22">
        <v>83</v>
      </c>
      <c r="N22">
        <v>30</v>
      </c>
      <c r="O22" t="s">
        <v>3167</v>
      </c>
      <c r="P22" t="s">
        <v>3166</v>
      </c>
      <c r="Q22" t="str">
        <f t="shared" si="0"/>
        <v>3_massugas_33#Massugas</v>
      </c>
    </row>
    <row r="23" spans="1:17">
      <c r="A23">
        <v>661</v>
      </c>
      <c r="B23" t="s">
        <v>3174</v>
      </c>
      <c r="C23">
        <v>3</v>
      </c>
      <c r="D23" t="s">
        <v>3166</v>
      </c>
      <c r="E23" t="s">
        <v>3167</v>
      </c>
      <c r="F23">
        <v>495</v>
      </c>
      <c r="G23">
        <v>1</v>
      </c>
      <c r="H23" t="s">
        <v>376</v>
      </c>
      <c r="I23" t="s">
        <v>377</v>
      </c>
      <c r="J23" t="s">
        <v>3167</v>
      </c>
      <c r="K23" t="s">
        <v>3168</v>
      </c>
      <c r="L23" t="s">
        <v>3169</v>
      </c>
      <c r="M23">
        <v>83</v>
      </c>
      <c r="N23">
        <v>30</v>
      </c>
      <c r="O23" t="s">
        <v>3167</v>
      </c>
      <c r="P23" t="s">
        <v>3166</v>
      </c>
      <c r="Q23" t="str">
        <f t="shared" si="0"/>
        <v>3_massugas_33#Massugas</v>
      </c>
    </row>
    <row r="24" spans="1:17">
      <c r="A24">
        <v>1054</v>
      </c>
      <c r="B24" t="s">
        <v>3172</v>
      </c>
      <c r="C24">
        <v>3</v>
      </c>
      <c r="D24" t="s">
        <v>3166</v>
      </c>
      <c r="E24" t="s">
        <v>3167</v>
      </c>
      <c r="F24">
        <v>495</v>
      </c>
      <c r="G24">
        <v>1</v>
      </c>
      <c r="H24" t="s">
        <v>376</v>
      </c>
      <c r="I24" t="s">
        <v>377</v>
      </c>
      <c r="J24" t="s">
        <v>3167</v>
      </c>
      <c r="K24" t="s">
        <v>3168</v>
      </c>
      <c r="L24" t="s">
        <v>3169</v>
      </c>
      <c r="M24">
        <v>83</v>
      </c>
      <c r="N24">
        <v>30</v>
      </c>
      <c r="O24" t="s">
        <v>3167</v>
      </c>
      <c r="P24" t="s">
        <v>3166</v>
      </c>
      <c r="Q24" t="str">
        <f t="shared" si="0"/>
        <v>3_massugas_33#Massugas</v>
      </c>
    </row>
    <row r="25" spans="1:17">
      <c r="A25">
        <v>1747</v>
      </c>
      <c r="B25" t="s">
        <v>3177</v>
      </c>
      <c r="C25">
        <v>3</v>
      </c>
      <c r="D25" t="s">
        <v>3166</v>
      </c>
      <c r="E25" t="s">
        <v>3167</v>
      </c>
      <c r="F25">
        <v>495</v>
      </c>
      <c r="G25">
        <v>1</v>
      </c>
      <c r="H25" t="s">
        <v>376</v>
      </c>
      <c r="I25" t="s">
        <v>377</v>
      </c>
      <c r="J25" t="s">
        <v>3167</v>
      </c>
      <c r="K25" t="s">
        <v>3168</v>
      </c>
      <c r="L25" t="s">
        <v>3169</v>
      </c>
      <c r="M25">
        <v>83</v>
      </c>
      <c r="N25">
        <v>30</v>
      </c>
      <c r="O25" t="s">
        <v>3167</v>
      </c>
      <c r="P25" t="s">
        <v>3166</v>
      </c>
      <c r="Q25" t="str">
        <f t="shared" si="0"/>
        <v>3_massugas_33#Massugas</v>
      </c>
    </row>
    <row r="26" spans="1:17">
      <c r="A26">
        <v>943</v>
      </c>
      <c r="B26" t="s">
        <v>3171</v>
      </c>
      <c r="C26">
        <v>3</v>
      </c>
      <c r="D26" t="s">
        <v>3166</v>
      </c>
      <c r="E26" t="s">
        <v>3167</v>
      </c>
      <c r="F26">
        <v>495</v>
      </c>
      <c r="G26">
        <v>1</v>
      </c>
      <c r="H26" t="s">
        <v>376</v>
      </c>
      <c r="I26" t="s">
        <v>377</v>
      </c>
      <c r="J26" t="s">
        <v>3167</v>
      </c>
      <c r="K26" t="s">
        <v>3168</v>
      </c>
      <c r="L26" t="s">
        <v>3169</v>
      </c>
      <c r="M26">
        <v>83</v>
      </c>
      <c r="N26">
        <v>30</v>
      </c>
      <c r="O26" t="s">
        <v>3167</v>
      </c>
      <c r="P26" t="s">
        <v>3166</v>
      </c>
      <c r="Q26" t="str">
        <f t="shared" si="0"/>
        <v>3_massugas_33#Massugas</v>
      </c>
    </row>
    <row r="27" spans="1:17">
      <c r="A27">
        <v>2034</v>
      </c>
      <c r="B27" t="s">
        <v>3173</v>
      </c>
      <c r="C27">
        <v>3</v>
      </c>
      <c r="D27" t="s">
        <v>3166</v>
      </c>
      <c r="E27" t="s">
        <v>3167</v>
      </c>
      <c r="F27">
        <v>495</v>
      </c>
      <c r="G27">
        <v>1</v>
      </c>
      <c r="H27" t="s">
        <v>376</v>
      </c>
      <c r="I27" t="s">
        <v>377</v>
      </c>
      <c r="J27" t="s">
        <v>3167</v>
      </c>
      <c r="K27" t="s">
        <v>3168</v>
      </c>
      <c r="L27" t="s">
        <v>3169</v>
      </c>
      <c r="M27">
        <v>83</v>
      </c>
      <c r="N27">
        <v>30</v>
      </c>
      <c r="O27" t="s">
        <v>3167</v>
      </c>
      <c r="P27" t="s">
        <v>3166</v>
      </c>
      <c r="Q27" t="str">
        <f t="shared" si="0"/>
        <v>3_massugas_33#Massugas</v>
      </c>
    </row>
    <row r="28" spans="1:17">
      <c r="A28">
        <v>2538</v>
      </c>
      <c r="B28" t="s">
        <v>4490</v>
      </c>
      <c r="C28">
        <v>4</v>
      </c>
      <c r="D28" t="s">
        <v>4488</v>
      </c>
      <c r="E28" t="s">
        <v>296</v>
      </c>
      <c r="F28">
        <v>490</v>
      </c>
      <c r="G28" t="s">
        <v>296</v>
      </c>
      <c r="H28" t="s">
        <v>30</v>
      </c>
      <c r="I28" t="s">
        <v>271</v>
      </c>
      <c r="J28" t="s">
        <v>4491</v>
      </c>
      <c r="K28" t="s">
        <v>4477</v>
      </c>
      <c r="L28" t="s">
        <v>4478</v>
      </c>
      <c r="M28">
        <v>148</v>
      </c>
      <c r="N28">
        <v>57</v>
      </c>
      <c r="O28" t="s">
        <v>4476</v>
      </c>
      <c r="P28" t="s">
        <v>5387</v>
      </c>
      <c r="Q28" t="str">
        <f t="shared" si="0"/>
        <v>4_puy1_32#Sud</v>
      </c>
    </row>
    <row r="29" spans="1:17">
      <c r="A29">
        <v>1725</v>
      </c>
      <c r="B29" t="s">
        <v>4489</v>
      </c>
      <c r="C29">
        <v>4</v>
      </c>
      <c r="D29" t="s">
        <v>4488</v>
      </c>
      <c r="E29" t="s">
        <v>296</v>
      </c>
      <c r="F29">
        <v>490</v>
      </c>
      <c r="G29" t="s">
        <v>296</v>
      </c>
      <c r="H29" t="s">
        <v>30</v>
      </c>
      <c r="I29" t="s">
        <v>271</v>
      </c>
      <c r="J29" t="s">
        <v>4476</v>
      </c>
      <c r="K29" t="s">
        <v>4477</v>
      </c>
      <c r="L29" t="s">
        <v>4478</v>
      </c>
      <c r="M29">
        <v>148</v>
      </c>
      <c r="N29">
        <v>57</v>
      </c>
      <c r="O29" t="s">
        <v>4476</v>
      </c>
      <c r="P29" t="s">
        <v>5387</v>
      </c>
      <c r="Q29" t="str">
        <f t="shared" si="0"/>
        <v>4_puy1_32#Sud</v>
      </c>
    </row>
    <row r="30" spans="1:17">
      <c r="A30">
        <v>552</v>
      </c>
      <c r="B30" t="s">
        <v>4487</v>
      </c>
      <c r="C30">
        <v>4</v>
      </c>
      <c r="D30" t="s">
        <v>4488</v>
      </c>
      <c r="E30" t="s">
        <v>296</v>
      </c>
      <c r="F30">
        <v>490</v>
      </c>
      <c r="G30" t="s">
        <v>296</v>
      </c>
      <c r="H30" t="s">
        <v>30</v>
      </c>
      <c r="I30" t="s">
        <v>271</v>
      </c>
      <c r="J30" t="s">
        <v>4476</v>
      </c>
      <c r="K30" t="s">
        <v>4477</v>
      </c>
      <c r="L30" t="s">
        <v>4478</v>
      </c>
      <c r="M30">
        <v>148</v>
      </c>
      <c r="N30">
        <v>57</v>
      </c>
      <c r="O30" t="s">
        <v>4476</v>
      </c>
      <c r="P30" t="s">
        <v>5387</v>
      </c>
      <c r="Q30" t="str">
        <f t="shared" si="0"/>
        <v>4_puy1_32#Sud</v>
      </c>
    </row>
    <row r="31" spans="1:17">
      <c r="A31">
        <v>1748</v>
      </c>
      <c r="B31" t="s">
        <v>4493</v>
      </c>
      <c r="C31">
        <v>4</v>
      </c>
      <c r="D31" t="s">
        <v>4488</v>
      </c>
      <c r="E31" t="s">
        <v>296</v>
      </c>
      <c r="F31">
        <v>490</v>
      </c>
      <c r="G31" t="s">
        <v>296</v>
      </c>
      <c r="H31" t="s">
        <v>30</v>
      </c>
      <c r="I31" t="s">
        <v>271</v>
      </c>
      <c r="J31" t="s">
        <v>4476</v>
      </c>
      <c r="K31" t="s">
        <v>4477</v>
      </c>
      <c r="L31" t="s">
        <v>4478</v>
      </c>
      <c r="M31">
        <v>148</v>
      </c>
      <c r="N31">
        <v>57</v>
      </c>
      <c r="O31" t="s">
        <v>4476</v>
      </c>
      <c r="P31" t="s">
        <v>5387</v>
      </c>
      <c r="Q31" t="str">
        <f t="shared" si="0"/>
        <v>4_puy1_32#Sud</v>
      </c>
    </row>
    <row r="32" spans="1:17">
      <c r="A32">
        <v>1781</v>
      </c>
      <c r="B32" t="s">
        <v>4494</v>
      </c>
      <c r="C32">
        <v>4</v>
      </c>
      <c r="D32" t="s">
        <v>4488</v>
      </c>
      <c r="E32" t="s">
        <v>296</v>
      </c>
      <c r="F32">
        <v>490</v>
      </c>
      <c r="G32" t="s">
        <v>296</v>
      </c>
      <c r="H32" t="s">
        <v>30</v>
      </c>
      <c r="I32" t="s">
        <v>271</v>
      </c>
      <c r="J32" t="s">
        <v>4476</v>
      </c>
      <c r="K32" t="s">
        <v>4477</v>
      </c>
      <c r="L32" t="s">
        <v>4478</v>
      </c>
      <c r="M32">
        <v>148</v>
      </c>
      <c r="N32">
        <v>57</v>
      </c>
      <c r="O32" t="s">
        <v>4476</v>
      </c>
      <c r="P32" t="s">
        <v>5387</v>
      </c>
      <c r="Q32" t="str">
        <f t="shared" si="0"/>
        <v>4_puy1_32#Sud</v>
      </c>
    </row>
    <row r="33" spans="1:17">
      <c r="A33">
        <v>1780</v>
      </c>
      <c r="B33" t="s">
        <v>4495</v>
      </c>
      <c r="C33">
        <v>4</v>
      </c>
      <c r="D33" t="s">
        <v>4488</v>
      </c>
      <c r="E33" t="s">
        <v>296</v>
      </c>
      <c r="F33">
        <v>490</v>
      </c>
      <c r="G33" t="s">
        <v>296</v>
      </c>
      <c r="H33" t="s">
        <v>30</v>
      </c>
      <c r="I33" t="s">
        <v>271</v>
      </c>
      <c r="J33" t="s">
        <v>4476</v>
      </c>
      <c r="K33" t="s">
        <v>4477</v>
      </c>
      <c r="L33" t="s">
        <v>4478</v>
      </c>
      <c r="M33">
        <v>148</v>
      </c>
      <c r="N33">
        <v>57</v>
      </c>
      <c r="O33" t="s">
        <v>4476</v>
      </c>
      <c r="P33" t="s">
        <v>5387</v>
      </c>
      <c r="Q33" t="str">
        <f t="shared" si="0"/>
        <v>4_puy1_32#Sud</v>
      </c>
    </row>
    <row r="34" spans="1:17">
      <c r="A34">
        <v>1562</v>
      </c>
      <c r="B34" t="s">
        <v>4496</v>
      </c>
      <c r="C34">
        <v>4</v>
      </c>
      <c r="D34" t="s">
        <v>4488</v>
      </c>
      <c r="E34" t="s">
        <v>296</v>
      </c>
      <c r="F34">
        <v>490</v>
      </c>
      <c r="G34" t="s">
        <v>296</v>
      </c>
      <c r="H34" t="s">
        <v>30</v>
      </c>
      <c r="I34" t="s">
        <v>271</v>
      </c>
      <c r="J34" t="s">
        <v>4476</v>
      </c>
      <c r="K34" t="s">
        <v>4477</v>
      </c>
      <c r="L34" t="s">
        <v>4478</v>
      </c>
      <c r="M34">
        <v>148</v>
      </c>
      <c r="N34">
        <v>57</v>
      </c>
      <c r="O34" t="s">
        <v>4476</v>
      </c>
      <c r="P34" t="s">
        <v>5387</v>
      </c>
      <c r="Q34" t="str">
        <f t="shared" si="0"/>
        <v>4_puy1_32#Sud</v>
      </c>
    </row>
    <row r="35" spans="1:17">
      <c r="A35">
        <v>1749</v>
      </c>
      <c r="B35" t="s">
        <v>4492</v>
      </c>
      <c r="C35">
        <v>4</v>
      </c>
      <c r="D35" t="s">
        <v>4488</v>
      </c>
      <c r="E35" t="s">
        <v>296</v>
      </c>
      <c r="F35">
        <v>490</v>
      </c>
      <c r="G35" t="s">
        <v>296</v>
      </c>
      <c r="H35" t="s">
        <v>30</v>
      </c>
      <c r="I35" t="s">
        <v>271</v>
      </c>
      <c r="J35" t="s">
        <v>4476</v>
      </c>
      <c r="K35" t="s">
        <v>4477</v>
      </c>
      <c r="L35" t="s">
        <v>4478</v>
      </c>
      <c r="M35">
        <v>148</v>
      </c>
      <c r="N35">
        <v>57</v>
      </c>
      <c r="O35" t="s">
        <v>4476</v>
      </c>
      <c r="P35" t="s">
        <v>5387</v>
      </c>
      <c r="Q35" t="str">
        <f t="shared" si="0"/>
        <v>4_puy1_32#Sud</v>
      </c>
    </row>
    <row r="36" spans="1:17">
      <c r="A36">
        <v>1529</v>
      </c>
      <c r="B36" t="s">
        <v>4497</v>
      </c>
      <c r="C36">
        <v>4</v>
      </c>
      <c r="D36" t="s">
        <v>4488</v>
      </c>
      <c r="E36" t="s">
        <v>296</v>
      </c>
      <c r="F36">
        <v>490</v>
      </c>
      <c r="G36" t="s">
        <v>296</v>
      </c>
      <c r="H36" t="s">
        <v>30</v>
      </c>
      <c r="I36" t="s">
        <v>271</v>
      </c>
      <c r="J36" t="s">
        <v>4476</v>
      </c>
      <c r="K36" t="s">
        <v>4477</v>
      </c>
      <c r="L36" t="s">
        <v>4478</v>
      </c>
      <c r="M36">
        <v>148</v>
      </c>
      <c r="N36">
        <v>57</v>
      </c>
      <c r="O36" t="s">
        <v>4476</v>
      </c>
      <c r="P36" t="s">
        <v>5387</v>
      </c>
      <c r="Q36" t="str">
        <f t="shared" si="0"/>
        <v>4_puy1_32#Sud</v>
      </c>
    </row>
    <row r="37" spans="1:17">
      <c r="A37">
        <v>2077</v>
      </c>
      <c r="B37" t="s">
        <v>3415</v>
      </c>
      <c r="C37">
        <v>5</v>
      </c>
      <c r="D37" t="s">
        <v>3406</v>
      </c>
      <c r="E37" t="s">
        <v>3407</v>
      </c>
      <c r="F37">
        <v>570</v>
      </c>
      <c r="G37" t="s">
        <v>3407</v>
      </c>
      <c r="H37" t="s">
        <v>30</v>
      </c>
      <c r="I37" t="s">
        <v>460</v>
      </c>
      <c r="J37" t="s">
        <v>3408</v>
      </c>
      <c r="K37" t="s">
        <v>3409</v>
      </c>
      <c r="L37" t="s">
        <v>3410</v>
      </c>
      <c r="M37">
        <v>1108</v>
      </c>
      <c r="N37">
        <v>121</v>
      </c>
      <c r="O37" t="s">
        <v>6932</v>
      </c>
      <c r="P37" t="s">
        <v>5445</v>
      </c>
      <c r="Q37" t="str">
        <f t="shared" si="0"/>
        <v>5_redoussas_48#Redoussas</v>
      </c>
    </row>
    <row r="38" spans="1:17">
      <c r="A38">
        <v>2359</v>
      </c>
      <c r="B38" t="s">
        <v>3412</v>
      </c>
      <c r="C38">
        <v>5</v>
      </c>
      <c r="D38" t="s">
        <v>3406</v>
      </c>
      <c r="E38" t="s">
        <v>3407</v>
      </c>
      <c r="F38">
        <v>570</v>
      </c>
      <c r="G38" t="s">
        <v>3407</v>
      </c>
      <c r="H38" t="s">
        <v>30</v>
      </c>
      <c r="I38" t="s">
        <v>460</v>
      </c>
      <c r="J38" t="s">
        <v>3408</v>
      </c>
      <c r="K38" t="s">
        <v>3409</v>
      </c>
      <c r="L38" t="s">
        <v>3410</v>
      </c>
      <c r="M38">
        <v>1108</v>
      </c>
      <c r="N38">
        <v>121</v>
      </c>
      <c r="O38" t="s">
        <v>6932</v>
      </c>
      <c r="P38" t="s">
        <v>5445</v>
      </c>
      <c r="Q38" t="str">
        <f t="shared" si="0"/>
        <v>5_redoussas_48#Redoussas</v>
      </c>
    </row>
    <row r="39" spans="1:17">
      <c r="A39">
        <v>2297</v>
      </c>
      <c r="B39" t="s">
        <v>3411</v>
      </c>
      <c r="C39">
        <v>5</v>
      </c>
      <c r="D39" t="s">
        <v>3406</v>
      </c>
      <c r="E39" t="s">
        <v>3407</v>
      </c>
      <c r="F39">
        <v>570</v>
      </c>
      <c r="G39" t="s">
        <v>3407</v>
      </c>
      <c r="H39" t="s">
        <v>30</v>
      </c>
      <c r="I39" t="s">
        <v>460</v>
      </c>
      <c r="J39" t="s">
        <v>3408</v>
      </c>
      <c r="K39" t="s">
        <v>3409</v>
      </c>
      <c r="L39" t="s">
        <v>3410</v>
      </c>
      <c r="M39">
        <v>1108</v>
      </c>
      <c r="N39">
        <v>121</v>
      </c>
      <c r="O39" t="s">
        <v>6932</v>
      </c>
      <c r="P39" t="s">
        <v>5445</v>
      </c>
      <c r="Q39" t="str">
        <f t="shared" si="0"/>
        <v>5_redoussas_48#Redoussas</v>
      </c>
    </row>
    <row r="40" spans="1:17">
      <c r="A40">
        <v>1500</v>
      </c>
      <c r="B40" t="s">
        <v>3416</v>
      </c>
      <c r="C40">
        <v>5</v>
      </c>
      <c r="D40" t="s">
        <v>3406</v>
      </c>
      <c r="E40" t="s">
        <v>3407</v>
      </c>
      <c r="F40">
        <v>570</v>
      </c>
      <c r="G40" t="s">
        <v>3407</v>
      </c>
      <c r="H40" t="s">
        <v>30</v>
      </c>
      <c r="I40" t="s">
        <v>460</v>
      </c>
      <c r="J40" t="s">
        <v>3408</v>
      </c>
      <c r="K40" t="s">
        <v>3409</v>
      </c>
      <c r="L40" t="s">
        <v>3410</v>
      </c>
      <c r="M40">
        <v>1108</v>
      </c>
      <c r="N40">
        <v>121</v>
      </c>
      <c r="O40" t="s">
        <v>6932</v>
      </c>
      <c r="P40" t="s">
        <v>5445</v>
      </c>
      <c r="Q40" t="str">
        <f t="shared" si="0"/>
        <v>5_redoussas_48#Redoussas</v>
      </c>
    </row>
    <row r="41" spans="1:17">
      <c r="A41">
        <v>1940</v>
      </c>
      <c r="B41" t="s">
        <v>3413</v>
      </c>
      <c r="C41">
        <v>5</v>
      </c>
      <c r="D41" t="s">
        <v>3406</v>
      </c>
      <c r="E41" t="s">
        <v>3407</v>
      </c>
      <c r="F41">
        <v>570</v>
      </c>
      <c r="G41" t="s">
        <v>3407</v>
      </c>
      <c r="H41" t="s">
        <v>30</v>
      </c>
      <c r="I41" t="s">
        <v>460</v>
      </c>
      <c r="J41" t="s">
        <v>3408</v>
      </c>
      <c r="K41" t="s">
        <v>3409</v>
      </c>
      <c r="L41" t="s">
        <v>3410</v>
      </c>
      <c r="M41">
        <v>1108</v>
      </c>
      <c r="N41">
        <v>121</v>
      </c>
      <c r="O41" t="s">
        <v>6932</v>
      </c>
      <c r="P41" t="s">
        <v>5445</v>
      </c>
      <c r="Q41" t="str">
        <f t="shared" si="0"/>
        <v>5_redoussas_48#Redoussas</v>
      </c>
    </row>
    <row r="42" spans="1:17">
      <c r="A42">
        <v>1629</v>
      </c>
      <c r="B42" t="s">
        <v>3405</v>
      </c>
      <c r="C42">
        <v>5</v>
      </c>
      <c r="D42" t="s">
        <v>3406</v>
      </c>
      <c r="E42" t="s">
        <v>3407</v>
      </c>
      <c r="F42">
        <v>570</v>
      </c>
      <c r="G42" t="s">
        <v>3407</v>
      </c>
      <c r="H42" t="s">
        <v>30</v>
      </c>
      <c r="I42" t="s">
        <v>460</v>
      </c>
      <c r="J42" t="s">
        <v>3408</v>
      </c>
      <c r="K42" t="s">
        <v>3409</v>
      </c>
      <c r="L42" t="s">
        <v>3410</v>
      </c>
      <c r="M42">
        <v>1108</v>
      </c>
      <c r="N42">
        <v>121</v>
      </c>
      <c r="O42" t="s">
        <v>6932</v>
      </c>
      <c r="P42" t="s">
        <v>5445</v>
      </c>
      <c r="Q42" t="str">
        <f t="shared" si="0"/>
        <v>5_redoussas_48#Redoussas</v>
      </c>
    </row>
    <row r="43" spans="1:17">
      <c r="A43">
        <v>1793</v>
      </c>
      <c r="B43" t="s">
        <v>3414</v>
      </c>
      <c r="C43">
        <v>5</v>
      </c>
      <c r="D43" t="s">
        <v>3406</v>
      </c>
      <c r="E43" t="s">
        <v>3407</v>
      </c>
      <c r="F43">
        <v>570</v>
      </c>
      <c r="G43" t="s">
        <v>3407</v>
      </c>
      <c r="H43" t="s">
        <v>30</v>
      </c>
      <c r="I43" t="s">
        <v>460</v>
      </c>
      <c r="J43" t="s">
        <v>3408</v>
      </c>
      <c r="K43" t="s">
        <v>3409</v>
      </c>
      <c r="L43" t="s">
        <v>3410</v>
      </c>
      <c r="M43">
        <v>1108</v>
      </c>
      <c r="N43">
        <v>121</v>
      </c>
      <c r="O43" t="s">
        <v>6932</v>
      </c>
      <c r="P43" t="s">
        <v>5445</v>
      </c>
      <c r="Q43" t="str">
        <f t="shared" si="0"/>
        <v>5_redoussas_48#Redoussas</v>
      </c>
    </row>
    <row r="44" spans="1:17">
      <c r="A44">
        <v>1044</v>
      </c>
      <c r="B44" t="s">
        <v>1416</v>
      </c>
      <c r="C44">
        <v>6</v>
      </c>
      <c r="D44" t="s">
        <v>1402</v>
      </c>
      <c r="E44" t="s">
        <v>6952</v>
      </c>
      <c r="F44">
        <v>423</v>
      </c>
      <c r="G44">
        <v>1</v>
      </c>
      <c r="H44" t="s">
        <v>376</v>
      </c>
      <c r="I44" t="s">
        <v>1403</v>
      </c>
      <c r="J44" t="s">
        <v>1404</v>
      </c>
      <c r="K44" t="s">
        <v>1405</v>
      </c>
      <c r="L44" t="s">
        <v>1406</v>
      </c>
      <c r="M44">
        <v>274</v>
      </c>
      <c r="N44">
        <v>152</v>
      </c>
      <c r="O44" t="s">
        <v>6952</v>
      </c>
      <c r="P44" t="s">
        <v>1402</v>
      </c>
      <c r="Q44" t="str">
        <f t="shared" si="0"/>
        <v>6_chavagnac_24#Chavagnac</v>
      </c>
    </row>
    <row r="45" spans="1:17">
      <c r="A45">
        <v>1043</v>
      </c>
      <c r="B45" t="s">
        <v>1417</v>
      </c>
      <c r="C45">
        <v>6</v>
      </c>
      <c r="D45" t="s">
        <v>1402</v>
      </c>
      <c r="E45" t="s">
        <v>6952</v>
      </c>
      <c r="F45">
        <v>423</v>
      </c>
      <c r="G45">
        <v>1</v>
      </c>
      <c r="H45" t="s">
        <v>376</v>
      </c>
      <c r="I45" t="s">
        <v>1403</v>
      </c>
      <c r="J45" t="s">
        <v>1404</v>
      </c>
      <c r="K45" t="s">
        <v>1405</v>
      </c>
      <c r="L45" t="s">
        <v>1406</v>
      </c>
      <c r="M45">
        <v>274</v>
      </c>
      <c r="N45">
        <v>152</v>
      </c>
      <c r="O45" t="s">
        <v>6952</v>
      </c>
      <c r="P45" t="s">
        <v>1402</v>
      </c>
      <c r="Q45" t="str">
        <f t="shared" si="0"/>
        <v>6_chavagnac_24#Chavagnac</v>
      </c>
    </row>
    <row r="46" spans="1:17">
      <c r="A46">
        <v>1047</v>
      </c>
      <c r="B46" t="s">
        <v>1414</v>
      </c>
      <c r="C46">
        <v>6</v>
      </c>
      <c r="D46" t="s">
        <v>1402</v>
      </c>
      <c r="E46" t="s">
        <v>6952</v>
      </c>
      <c r="F46">
        <v>423</v>
      </c>
      <c r="G46">
        <v>1</v>
      </c>
      <c r="H46" t="s">
        <v>376</v>
      </c>
      <c r="I46" t="s">
        <v>1403</v>
      </c>
      <c r="J46" t="s">
        <v>1404</v>
      </c>
      <c r="K46" t="s">
        <v>1405</v>
      </c>
      <c r="L46" t="s">
        <v>1406</v>
      </c>
      <c r="M46">
        <v>274</v>
      </c>
      <c r="N46">
        <v>152</v>
      </c>
      <c r="O46" t="s">
        <v>6952</v>
      </c>
      <c r="P46" t="s">
        <v>1402</v>
      </c>
      <c r="Q46" t="str">
        <f t="shared" si="0"/>
        <v>6_chavagnac_24#Chavagnac</v>
      </c>
    </row>
    <row r="47" spans="1:17">
      <c r="A47">
        <v>2455</v>
      </c>
      <c r="B47" t="s">
        <v>1413</v>
      </c>
      <c r="C47">
        <v>6</v>
      </c>
      <c r="D47" t="s">
        <v>1402</v>
      </c>
      <c r="E47" t="s">
        <v>6952</v>
      </c>
      <c r="F47">
        <v>423</v>
      </c>
      <c r="G47">
        <v>1</v>
      </c>
      <c r="H47" t="s">
        <v>376</v>
      </c>
      <c r="I47" t="s">
        <v>1403</v>
      </c>
      <c r="J47" t="s">
        <v>1404</v>
      </c>
      <c r="K47" t="s">
        <v>1405</v>
      </c>
      <c r="L47" t="s">
        <v>1406</v>
      </c>
      <c r="M47">
        <v>274</v>
      </c>
      <c r="N47">
        <v>152</v>
      </c>
      <c r="O47" t="s">
        <v>6952</v>
      </c>
      <c r="P47" t="s">
        <v>1402</v>
      </c>
      <c r="Q47" t="str">
        <f t="shared" si="0"/>
        <v>6_chavagnac_24#Chavagnac</v>
      </c>
    </row>
    <row r="48" spans="1:17">
      <c r="A48">
        <v>2422</v>
      </c>
      <c r="B48" t="s">
        <v>1401</v>
      </c>
      <c r="C48">
        <v>6</v>
      </c>
      <c r="D48" t="s">
        <v>1402</v>
      </c>
      <c r="E48" t="s">
        <v>6952</v>
      </c>
      <c r="F48">
        <v>423</v>
      </c>
      <c r="G48">
        <v>1</v>
      </c>
      <c r="H48" t="s">
        <v>376</v>
      </c>
      <c r="I48" t="s">
        <v>1403</v>
      </c>
      <c r="J48" t="s">
        <v>1404</v>
      </c>
      <c r="K48" t="s">
        <v>1405</v>
      </c>
      <c r="L48" t="s">
        <v>1406</v>
      </c>
      <c r="M48">
        <v>274</v>
      </c>
      <c r="N48">
        <v>152</v>
      </c>
      <c r="O48" t="s">
        <v>6952</v>
      </c>
      <c r="P48" t="s">
        <v>1402</v>
      </c>
      <c r="Q48" t="str">
        <f t="shared" si="0"/>
        <v>6_chavagnac_24#Chavagnac</v>
      </c>
    </row>
    <row r="49" spans="1:17">
      <c r="A49">
        <v>1045</v>
      </c>
      <c r="B49" t="s">
        <v>1415</v>
      </c>
      <c r="C49">
        <v>6</v>
      </c>
      <c r="D49" t="s">
        <v>1402</v>
      </c>
      <c r="E49" t="s">
        <v>6952</v>
      </c>
      <c r="F49">
        <v>423</v>
      </c>
      <c r="G49">
        <v>1</v>
      </c>
      <c r="H49" t="s">
        <v>376</v>
      </c>
      <c r="I49" t="s">
        <v>1403</v>
      </c>
      <c r="J49" t="s">
        <v>1404</v>
      </c>
      <c r="K49" t="s">
        <v>1405</v>
      </c>
      <c r="L49" t="s">
        <v>1406</v>
      </c>
      <c r="M49">
        <v>274</v>
      </c>
      <c r="N49">
        <v>152</v>
      </c>
      <c r="O49" t="s">
        <v>6952</v>
      </c>
      <c r="P49" t="s">
        <v>1402</v>
      </c>
      <c r="Q49" t="str">
        <f t="shared" si="0"/>
        <v>6_chavagnac_24#Chavagnac</v>
      </c>
    </row>
    <row r="50" spans="1:17">
      <c r="A50">
        <v>1042</v>
      </c>
      <c r="B50" t="s">
        <v>1418</v>
      </c>
      <c r="C50">
        <v>6</v>
      </c>
      <c r="D50" t="s">
        <v>1402</v>
      </c>
      <c r="E50" t="s">
        <v>6952</v>
      </c>
      <c r="F50">
        <v>423</v>
      </c>
      <c r="G50">
        <v>1</v>
      </c>
      <c r="H50" t="s">
        <v>376</v>
      </c>
      <c r="I50" t="s">
        <v>1403</v>
      </c>
      <c r="J50" t="s">
        <v>1408</v>
      </c>
      <c r="K50" t="s">
        <v>1405</v>
      </c>
      <c r="L50" t="s">
        <v>1406</v>
      </c>
      <c r="M50">
        <v>274</v>
      </c>
      <c r="N50">
        <v>152</v>
      </c>
      <c r="O50" t="s">
        <v>6952</v>
      </c>
      <c r="P50" t="s">
        <v>1402</v>
      </c>
      <c r="Q50" t="str">
        <f t="shared" si="0"/>
        <v>6_chavagnac_24#Chavagnac</v>
      </c>
    </row>
    <row r="51" spans="1:17">
      <c r="A51">
        <v>1406</v>
      </c>
      <c r="B51" t="s">
        <v>1412</v>
      </c>
      <c r="C51">
        <v>6</v>
      </c>
      <c r="D51" t="s">
        <v>1402</v>
      </c>
      <c r="E51" t="s">
        <v>6952</v>
      </c>
      <c r="F51">
        <v>424</v>
      </c>
      <c r="G51">
        <v>2</v>
      </c>
      <c r="H51" t="s">
        <v>376</v>
      </c>
      <c r="I51" t="s">
        <v>1403</v>
      </c>
      <c r="J51" t="s">
        <v>1411</v>
      </c>
      <c r="K51" t="s">
        <v>1405</v>
      </c>
      <c r="L51" t="s">
        <v>1406</v>
      </c>
      <c r="M51">
        <v>274</v>
      </c>
      <c r="N51">
        <v>152</v>
      </c>
      <c r="O51" t="s">
        <v>6952</v>
      </c>
      <c r="P51" t="s">
        <v>1402</v>
      </c>
      <c r="Q51" t="str">
        <f t="shared" si="0"/>
        <v>6_chavagnac_24#Chavagnac</v>
      </c>
    </row>
    <row r="52" spans="1:17">
      <c r="A52">
        <v>1410</v>
      </c>
      <c r="B52" t="s">
        <v>1420</v>
      </c>
      <c r="C52">
        <v>6</v>
      </c>
      <c r="D52" t="s">
        <v>1402</v>
      </c>
      <c r="E52" t="s">
        <v>6952</v>
      </c>
      <c r="F52">
        <v>424</v>
      </c>
      <c r="G52">
        <v>2</v>
      </c>
      <c r="H52" t="s">
        <v>376</v>
      </c>
      <c r="I52" t="s">
        <v>1403</v>
      </c>
      <c r="J52" t="s">
        <v>1408</v>
      </c>
      <c r="K52" t="s">
        <v>1405</v>
      </c>
      <c r="L52" t="s">
        <v>1406</v>
      </c>
      <c r="M52">
        <v>274</v>
      </c>
      <c r="N52">
        <v>152</v>
      </c>
      <c r="O52" t="s">
        <v>6952</v>
      </c>
      <c r="P52" t="s">
        <v>1402</v>
      </c>
      <c r="Q52" t="str">
        <f t="shared" si="0"/>
        <v>6_chavagnac_24#Chavagnac</v>
      </c>
    </row>
    <row r="53" spans="1:17">
      <c r="A53">
        <v>1409</v>
      </c>
      <c r="B53" t="s">
        <v>1407</v>
      </c>
      <c r="C53">
        <v>6</v>
      </c>
      <c r="D53" t="s">
        <v>1402</v>
      </c>
      <c r="E53" t="s">
        <v>6952</v>
      </c>
      <c r="F53">
        <v>424</v>
      </c>
      <c r="G53">
        <v>2</v>
      </c>
      <c r="H53" t="s">
        <v>376</v>
      </c>
      <c r="I53" t="s">
        <v>1403</v>
      </c>
      <c r="J53" t="s">
        <v>1408</v>
      </c>
      <c r="K53" t="s">
        <v>1405</v>
      </c>
      <c r="L53" t="s">
        <v>1406</v>
      </c>
      <c r="M53">
        <v>274</v>
      </c>
      <c r="N53">
        <v>152</v>
      </c>
      <c r="O53" t="s">
        <v>6952</v>
      </c>
      <c r="P53" t="s">
        <v>1402</v>
      </c>
      <c r="Q53" t="str">
        <f t="shared" si="0"/>
        <v>6_chavagnac_24#Chavagnac</v>
      </c>
    </row>
    <row r="54" spans="1:17">
      <c r="A54">
        <v>1408</v>
      </c>
      <c r="B54" t="s">
        <v>1409</v>
      </c>
      <c r="C54">
        <v>6</v>
      </c>
      <c r="D54" t="s">
        <v>1402</v>
      </c>
      <c r="E54" t="s">
        <v>6952</v>
      </c>
      <c r="F54">
        <v>424</v>
      </c>
      <c r="G54">
        <v>2</v>
      </c>
      <c r="H54" t="s">
        <v>376</v>
      </c>
      <c r="I54" t="s">
        <v>1403</v>
      </c>
      <c r="J54" t="s">
        <v>1408</v>
      </c>
      <c r="K54" t="s">
        <v>1405</v>
      </c>
      <c r="L54" t="s">
        <v>1406</v>
      </c>
      <c r="M54">
        <v>274</v>
      </c>
      <c r="N54">
        <v>152</v>
      </c>
      <c r="O54" t="s">
        <v>6952</v>
      </c>
      <c r="P54" t="s">
        <v>1402</v>
      </c>
      <c r="Q54" t="str">
        <f t="shared" si="0"/>
        <v>6_chavagnac_24#Chavagnac</v>
      </c>
    </row>
    <row r="55" spans="1:17">
      <c r="A55">
        <v>1407</v>
      </c>
      <c r="B55" t="s">
        <v>1410</v>
      </c>
      <c r="C55">
        <v>6</v>
      </c>
      <c r="D55" t="s">
        <v>1402</v>
      </c>
      <c r="E55" t="s">
        <v>6952</v>
      </c>
      <c r="F55">
        <v>424</v>
      </c>
      <c r="G55">
        <v>2</v>
      </c>
      <c r="H55" t="s">
        <v>376</v>
      </c>
      <c r="I55" t="s">
        <v>1403</v>
      </c>
      <c r="J55" t="s">
        <v>1411</v>
      </c>
      <c r="K55" t="s">
        <v>1405</v>
      </c>
      <c r="L55" t="s">
        <v>1406</v>
      </c>
      <c r="M55">
        <v>274</v>
      </c>
      <c r="N55">
        <v>152</v>
      </c>
      <c r="O55" t="s">
        <v>6952</v>
      </c>
      <c r="P55" t="s">
        <v>1402</v>
      </c>
      <c r="Q55" t="str">
        <f t="shared" si="0"/>
        <v>6_chavagnac_24#Chavagnac</v>
      </c>
    </row>
    <row r="56" spans="1:17">
      <c r="A56">
        <v>1411</v>
      </c>
      <c r="B56" t="s">
        <v>1419</v>
      </c>
      <c r="C56">
        <v>6</v>
      </c>
      <c r="D56" t="s">
        <v>1402</v>
      </c>
      <c r="E56" t="s">
        <v>6952</v>
      </c>
      <c r="F56">
        <v>424</v>
      </c>
      <c r="G56">
        <v>2</v>
      </c>
      <c r="H56" t="s">
        <v>376</v>
      </c>
      <c r="I56" t="s">
        <v>1403</v>
      </c>
      <c r="J56" t="s">
        <v>1411</v>
      </c>
      <c r="K56" t="s">
        <v>1405</v>
      </c>
      <c r="L56" t="s">
        <v>1406</v>
      </c>
      <c r="M56">
        <v>274</v>
      </c>
      <c r="N56">
        <v>152</v>
      </c>
      <c r="O56" t="s">
        <v>6952</v>
      </c>
      <c r="P56" t="s">
        <v>1402</v>
      </c>
      <c r="Q56" t="str">
        <f t="shared" si="0"/>
        <v>6_chavagnac_24#Chavagnac</v>
      </c>
    </row>
    <row r="57" spans="1:17">
      <c r="A57">
        <v>2378</v>
      </c>
      <c r="B57" t="s">
        <v>3337</v>
      </c>
      <c r="C57">
        <v>7</v>
      </c>
      <c r="D57" t="s">
        <v>3338</v>
      </c>
      <c r="E57" t="s">
        <v>481</v>
      </c>
      <c r="F57">
        <v>331</v>
      </c>
      <c r="G57">
        <v>1</v>
      </c>
      <c r="H57" t="s">
        <v>91</v>
      </c>
      <c r="I57" t="s">
        <v>405</v>
      </c>
      <c r="J57" t="s">
        <v>481</v>
      </c>
      <c r="K57" t="s">
        <v>3339</v>
      </c>
      <c r="L57" t="s">
        <v>3340</v>
      </c>
      <c r="M57">
        <v>994</v>
      </c>
      <c r="N57">
        <v>36</v>
      </c>
      <c r="O57" t="s">
        <v>481</v>
      </c>
      <c r="P57" t="s">
        <v>3338</v>
      </c>
      <c r="Q57" t="str">
        <f t="shared" si="0"/>
        <v>7_montgardin_05#Montgardin</v>
      </c>
    </row>
    <row r="58" spans="1:17">
      <c r="A58">
        <v>2648</v>
      </c>
      <c r="B58" t="s">
        <v>3343</v>
      </c>
      <c r="C58">
        <v>7</v>
      </c>
      <c r="D58" t="s">
        <v>3338</v>
      </c>
      <c r="E58" t="s">
        <v>481</v>
      </c>
      <c r="F58">
        <v>331</v>
      </c>
      <c r="G58">
        <v>1</v>
      </c>
      <c r="H58" t="s">
        <v>91</v>
      </c>
      <c r="I58" t="s">
        <v>405</v>
      </c>
      <c r="J58" t="s">
        <v>481</v>
      </c>
      <c r="K58" t="s">
        <v>3339</v>
      </c>
      <c r="L58" t="s">
        <v>3340</v>
      </c>
      <c r="M58">
        <v>994</v>
      </c>
      <c r="N58">
        <v>36</v>
      </c>
      <c r="O58" t="s">
        <v>481</v>
      </c>
      <c r="P58" t="s">
        <v>3338</v>
      </c>
      <c r="Q58" t="str">
        <f t="shared" si="0"/>
        <v>7_montgardin_05#Montgardin</v>
      </c>
    </row>
    <row r="59" spans="1:17">
      <c r="A59">
        <v>199</v>
      </c>
      <c r="B59" t="s">
        <v>3349</v>
      </c>
      <c r="C59">
        <v>7</v>
      </c>
      <c r="D59" t="s">
        <v>3338</v>
      </c>
      <c r="E59" t="s">
        <v>481</v>
      </c>
      <c r="F59">
        <v>331</v>
      </c>
      <c r="G59">
        <v>1</v>
      </c>
      <c r="H59" t="s">
        <v>91</v>
      </c>
      <c r="I59" t="s">
        <v>405</v>
      </c>
      <c r="J59" t="s">
        <v>481</v>
      </c>
      <c r="K59" t="s">
        <v>3339</v>
      </c>
      <c r="L59" t="s">
        <v>3340</v>
      </c>
      <c r="M59">
        <v>994</v>
      </c>
      <c r="N59">
        <v>36</v>
      </c>
      <c r="O59" t="s">
        <v>481</v>
      </c>
      <c r="P59" t="s">
        <v>3338</v>
      </c>
      <c r="Q59" t="str">
        <f t="shared" si="0"/>
        <v>7_montgardin_05#Montgardin</v>
      </c>
    </row>
    <row r="60" spans="1:17">
      <c r="A60">
        <v>1235</v>
      </c>
      <c r="B60" t="s">
        <v>3348</v>
      </c>
      <c r="C60">
        <v>7</v>
      </c>
      <c r="D60" t="s">
        <v>3338</v>
      </c>
      <c r="E60" t="s">
        <v>481</v>
      </c>
      <c r="F60">
        <v>331</v>
      </c>
      <c r="G60">
        <v>1</v>
      </c>
      <c r="H60" t="s">
        <v>91</v>
      </c>
      <c r="I60" t="s">
        <v>405</v>
      </c>
      <c r="J60" t="s">
        <v>481</v>
      </c>
      <c r="K60" t="s">
        <v>3339</v>
      </c>
      <c r="L60" t="s">
        <v>3340</v>
      </c>
      <c r="M60">
        <v>994</v>
      </c>
      <c r="N60">
        <v>36</v>
      </c>
      <c r="O60" t="s">
        <v>481</v>
      </c>
      <c r="P60" t="s">
        <v>3338</v>
      </c>
      <c r="Q60" t="str">
        <f t="shared" si="0"/>
        <v>7_montgardin_05#Montgardin</v>
      </c>
    </row>
    <row r="61" spans="1:17">
      <c r="A61">
        <v>551</v>
      </c>
      <c r="B61" t="s">
        <v>3347</v>
      </c>
      <c r="C61">
        <v>7</v>
      </c>
      <c r="D61" t="s">
        <v>3338</v>
      </c>
      <c r="E61" t="s">
        <v>481</v>
      </c>
      <c r="F61">
        <v>331</v>
      </c>
      <c r="G61">
        <v>1</v>
      </c>
      <c r="H61" t="s">
        <v>91</v>
      </c>
      <c r="I61" t="s">
        <v>405</v>
      </c>
      <c r="J61" t="s">
        <v>481</v>
      </c>
      <c r="K61" t="s">
        <v>3339</v>
      </c>
      <c r="L61" t="s">
        <v>3340</v>
      </c>
      <c r="M61">
        <v>994</v>
      </c>
      <c r="N61">
        <v>36</v>
      </c>
      <c r="O61" t="s">
        <v>481</v>
      </c>
      <c r="P61" t="s">
        <v>3338</v>
      </c>
      <c r="Q61" t="str">
        <f t="shared" si="0"/>
        <v>7_montgardin_05#Montgardin</v>
      </c>
    </row>
    <row r="62" spans="1:17">
      <c r="A62">
        <v>1359</v>
      </c>
      <c r="B62" t="s">
        <v>3344</v>
      </c>
      <c r="C62">
        <v>7</v>
      </c>
      <c r="D62" t="s">
        <v>3338</v>
      </c>
      <c r="E62" t="s">
        <v>481</v>
      </c>
      <c r="F62">
        <v>331</v>
      </c>
      <c r="G62">
        <v>1</v>
      </c>
      <c r="H62" t="s">
        <v>91</v>
      </c>
      <c r="I62" t="s">
        <v>405</v>
      </c>
      <c r="J62" t="s">
        <v>481</v>
      </c>
      <c r="K62" t="s">
        <v>3339</v>
      </c>
      <c r="L62" t="s">
        <v>3340</v>
      </c>
      <c r="M62">
        <v>994</v>
      </c>
      <c r="N62">
        <v>36</v>
      </c>
      <c r="O62" t="s">
        <v>481</v>
      </c>
      <c r="P62" t="s">
        <v>3338</v>
      </c>
      <c r="Q62" t="str">
        <f t="shared" si="0"/>
        <v>7_montgardin_05#Montgardin</v>
      </c>
    </row>
    <row r="63" spans="1:17">
      <c r="A63">
        <v>2032</v>
      </c>
      <c r="B63" t="s">
        <v>3341</v>
      </c>
      <c r="C63">
        <v>7</v>
      </c>
      <c r="D63" t="s">
        <v>3338</v>
      </c>
      <c r="E63" t="s">
        <v>481</v>
      </c>
      <c r="F63">
        <v>331</v>
      </c>
      <c r="G63">
        <v>1</v>
      </c>
      <c r="H63" t="s">
        <v>91</v>
      </c>
      <c r="I63" t="s">
        <v>405</v>
      </c>
      <c r="J63" t="s">
        <v>481</v>
      </c>
      <c r="K63" t="s">
        <v>3339</v>
      </c>
      <c r="L63" t="s">
        <v>3340</v>
      </c>
      <c r="M63">
        <v>994</v>
      </c>
      <c r="N63">
        <v>36</v>
      </c>
      <c r="O63" t="s">
        <v>481</v>
      </c>
      <c r="P63" t="s">
        <v>3338</v>
      </c>
      <c r="Q63" t="str">
        <f t="shared" si="0"/>
        <v>7_montgardin_05#Montgardin</v>
      </c>
    </row>
    <row r="64" spans="1:17">
      <c r="A64">
        <v>1356</v>
      </c>
      <c r="B64" t="s">
        <v>3346</v>
      </c>
      <c r="C64">
        <v>7</v>
      </c>
      <c r="D64" t="s">
        <v>3338</v>
      </c>
      <c r="E64" t="s">
        <v>481</v>
      </c>
      <c r="F64">
        <v>331</v>
      </c>
      <c r="G64">
        <v>1</v>
      </c>
      <c r="H64" t="s">
        <v>91</v>
      </c>
      <c r="I64" t="s">
        <v>405</v>
      </c>
      <c r="J64" t="s">
        <v>481</v>
      </c>
      <c r="K64" t="s">
        <v>3339</v>
      </c>
      <c r="L64" t="s">
        <v>3340</v>
      </c>
      <c r="M64">
        <v>994</v>
      </c>
      <c r="N64">
        <v>36</v>
      </c>
      <c r="O64" t="s">
        <v>481</v>
      </c>
      <c r="P64" t="s">
        <v>3338</v>
      </c>
      <c r="Q64" t="str">
        <f t="shared" si="0"/>
        <v>7_montgardin_05#Montgardin</v>
      </c>
    </row>
    <row r="65" spans="1:17">
      <c r="A65">
        <v>1234</v>
      </c>
      <c r="B65" t="s">
        <v>3342</v>
      </c>
      <c r="C65">
        <v>7</v>
      </c>
      <c r="D65" t="s">
        <v>3338</v>
      </c>
      <c r="E65" t="s">
        <v>481</v>
      </c>
      <c r="F65">
        <v>331</v>
      </c>
      <c r="G65">
        <v>1</v>
      </c>
      <c r="H65" t="s">
        <v>91</v>
      </c>
      <c r="I65" t="s">
        <v>405</v>
      </c>
      <c r="J65" t="s">
        <v>481</v>
      </c>
      <c r="K65" t="s">
        <v>3339</v>
      </c>
      <c r="L65" t="s">
        <v>3340</v>
      </c>
      <c r="M65">
        <v>994</v>
      </c>
      <c r="N65">
        <v>36</v>
      </c>
      <c r="O65" t="s">
        <v>481</v>
      </c>
      <c r="P65" t="s">
        <v>3338</v>
      </c>
      <c r="Q65" t="str">
        <f t="shared" si="0"/>
        <v>7_montgardin_05#Montgardin</v>
      </c>
    </row>
    <row r="66" spans="1:17">
      <c r="A66">
        <v>1357</v>
      </c>
      <c r="B66" t="s">
        <v>3345</v>
      </c>
      <c r="C66">
        <v>7</v>
      </c>
      <c r="D66" t="s">
        <v>3338</v>
      </c>
      <c r="E66" t="s">
        <v>481</v>
      </c>
      <c r="F66">
        <v>331</v>
      </c>
      <c r="G66">
        <v>1</v>
      </c>
      <c r="H66" t="s">
        <v>91</v>
      </c>
      <c r="I66" t="s">
        <v>405</v>
      </c>
      <c r="J66" t="s">
        <v>481</v>
      </c>
      <c r="K66" t="s">
        <v>3339</v>
      </c>
      <c r="L66" t="s">
        <v>3340</v>
      </c>
      <c r="M66">
        <v>994</v>
      </c>
      <c r="N66">
        <v>36</v>
      </c>
      <c r="O66" t="s">
        <v>481</v>
      </c>
      <c r="P66" t="s">
        <v>3338</v>
      </c>
      <c r="Q66" t="str">
        <f t="shared" ref="Q66:Q129" si="1">CONCATENATE(C66,"_",D66,"#",E66)</f>
        <v>7_montgardin_05#Montgardin</v>
      </c>
    </row>
    <row r="67" spans="1:17">
      <c r="A67">
        <v>4014</v>
      </c>
      <c r="B67" t="s">
        <v>3033</v>
      </c>
      <c r="C67">
        <v>8</v>
      </c>
      <c r="D67" t="s">
        <v>3030</v>
      </c>
      <c r="E67" t="s">
        <v>7124</v>
      </c>
      <c r="F67">
        <v>828</v>
      </c>
      <c r="G67" t="s">
        <v>3031</v>
      </c>
      <c r="H67" t="s">
        <v>91</v>
      </c>
      <c r="I67" t="s">
        <v>1756</v>
      </c>
      <c r="J67" t="s">
        <v>1757</v>
      </c>
      <c r="K67" t="s">
        <v>2976</v>
      </c>
      <c r="L67" t="s">
        <v>2977</v>
      </c>
      <c r="M67">
        <v>405</v>
      </c>
      <c r="N67">
        <v>208</v>
      </c>
      <c r="O67" t="s">
        <v>6962</v>
      </c>
      <c r="P67" t="s">
        <v>5393</v>
      </c>
      <c r="Q67" t="str">
        <f t="shared" si="1"/>
        <v>8_luberon2_84#Zone Test RÃ©serve</v>
      </c>
    </row>
    <row r="68" spans="1:17">
      <c r="A68">
        <v>4015</v>
      </c>
      <c r="B68" t="s">
        <v>3034</v>
      </c>
      <c r="C68">
        <v>8</v>
      </c>
      <c r="D68" t="s">
        <v>3030</v>
      </c>
      <c r="E68" t="s">
        <v>7124</v>
      </c>
      <c r="F68">
        <v>828</v>
      </c>
      <c r="G68" t="s">
        <v>3031</v>
      </c>
      <c r="H68" t="s">
        <v>91</v>
      </c>
      <c r="I68" t="s">
        <v>1756</v>
      </c>
      <c r="J68" t="s">
        <v>3032</v>
      </c>
      <c r="K68" t="s">
        <v>2976</v>
      </c>
      <c r="L68" t="s">
        <v>2977</v>
      </c>
      <c r="M68">
        <v>405</v>
      </c>
      <c r="N68">
        <v>208</v>
      </c>
      <c r="O68" t="s">
        <v>6962</v>
      </c>
      <c r="P68" t="s">
        <v>5393</v>
      </c>
      <c r="Q68" t="str">
        <f t="shared" si="1"/>
        <v>8_luberon2_84#Zone Test RÃ©serve</v>
      </c>
    </row>
    <row r="69" spans="1:17">
      <c r="A69">
        <v>4016</v>
      </c>
      <c r="B69" t="s">
        <v>3035</v>
      </c>
      <c r="C69">
        <v>8</v>
      </c>
      <c r="D69" t="s">
        <v>3030</v>
      </c>
      <c r="E69" t="s">
        <v>7124</v>
      </c>
      <c r="F69">
        <v>828</v>
      </c>
      <c r="G69" t="s">
        <v>3031</v>
      </c>
      <c r="H69" t="s">
        <v>91</v>
      </c>
      <c r="I69" t="s">
        <v>1756</v>
      </c>
      <c r="J69" t="s">
        <v>1757</v>
      </c>
      <c r="K69" t="s">
        <v>2976</v>
      </c>
      <c r="L69" t="s">
        <v>2977</v>
      </c>
      <c r="M69">
        <v>405</v>
      </c>
      <c r="N69">
        <v>208</v>
      </c>
      <c r="O69" t="s">
        <v>6962</v>
      </c>
      <c r="P69" t="s">
        <v>5393</v>
      </c>
      <c r="Q69" t="str">
        <f t="shared" si="1"/>
        <v>8_luberon2_84#Zone Test RÃ©serve</v>
      </c>
    </row>
    <row r="70" spans="1:17">
      <c r="A70">
        <v>4017</v>
      </c>
      <c r="B70" t="s">
        <v>3036</v>
      </c>
      <c r="C70">
        <v>8</v>
      </c>
      <c r="D70" t="s">
        <v>3030</v>
      </c>
      <c r="E70" t="s">
        <v>7124</v>
      </c>
      <c r="F70">
        <v>828</v>
      </c>
      <c r="G70" t="s">
        <v>3031</v>
      </c>
      <c r="H70" t="s">
        <v>91</v>
      </c>
      <c r="I70" t="s">
        <v>1756</v>
      </c>
      <c r="J70" t="s">
        <v>3032</v>
      </c>
      <c r="K70" t="s">
        <v>2976</v>
      </c>
      <c r="L70" t="s">
        <v>2977</v>
      </c>
      <c r="M70">
        <v>405</v>
      </c>
      <c r="N70">
        <v>208</v>
      </c>
      <c r="O70" t="s">
        <v>6962</v>
      </c>
      <c r="P70" t="s">
        <v>5393</v>
      </c>
      <c r="Q70" t="str">
        <f t="shared" si="1"/>
        <v>8_luberon2_84#Zone Test RÃ©serve</v>
      </c>
    </row>
    <row r="71" spans="1:17">
      <c r="A71">
        <v>4013</v>
      </c>
      <c r="B71" t="s">
        <v>3029</v>
      </c>
      <c r="C71">
        <v>8</v>
      </c>
      <c r="D71" t="s">
        <v>3030</v>
      </c>
      <c r="E71" t="s">
        <v>7124</v>
      </c>
      <c r="F71">
        <v>828</v>
      </c>
      <c r="G71" t="s">
        <v>3031</v>
      </c>
      <c r="H71" t="s">
        <v>91</v>
      </c>
      <c r="I71" t="s">
        <v>1756</v>
      </c>
      <c r="J71" t="s">
        <v>3032</v>
      </c>
      <c r="K71" t="s">
        <v>2976</v>
      </c>
      <c r="L71" t="s">
        <v>2977</v>
      </c>
      <c r="M71">
        <v>405</v>
      </c>
      <c r="N71">
        <v>208</v>
      </c>
      <c r="O71" t="s">
        <v>6962</v>
      </c>
      <c r="P71" t="s">
        <v>5393</v>
      </c>
      <c r="Q71" t="str">
        <f t="shared" si="1"/>
        <v>8_luberon2_84#Zone Test RÃ©serve</v>
      </c>
    </row>
    <row r="72" spans="1:17">
      <c r="A72">
        <v>2220</v>
      </c>
      <c r="B72" t="s">
        <v>580</v>
      </c>
      <c r="C72">
        <v>9</v>
      </c>
      <c r="D72" t="s">
        <v>581</v>
      </c>
      <c r="E72" t="s">
        <v>7031</v>
      </c>
      <c r="F72">
        <v>564</v>
      </c>
      <c r="G72">
        <v>1</v>
      </c>
      <c r="H72" t="s">
        <v>30</v>
      </c>
      <c r="I72" t="s">
        <v>582</v>
      </c>
      <c r="J72" t="s">
        <v>583</v>
      </c>
      <c r="K72" t="s">
        <v>584</v>
      </c>
      <c r="L72" t="s">
        <v>585</v>
      </c>
      <c r="M72">
        <v>350</v>
      </c>
      <c r="N72">
        <v>163</v>
      </c>
      <c r="O72" t="s">
        <v>7031</v>
      </c>
      <c r="P72" t="s">
        <v>581</v>
      </c>
      <c r="Q72" t="str">
        <f t="shared" si="1"/>
        <v>9_beaussac_46#Beaussac</v>
      </c>
    </row>
    <row r="73" spans="1:17">
      <c r="A73">
        <v>1329</v>
      </c>
      <c r="B73" t="s">
        <v>590</v>
      </c>
      <c r="C73">
        <v>9</v>
      </c>
      <c r="D73" t="s">
        <v>581</v>
      </c>
      <c r="E73" t="s">
        <v>7031</v>
      </c>
      <c r="F73">
        <v>564</v>
      </c>
      <c r="G73">
        <v>1</v>
      </c>
      <c r="H73" t="s">
        <v>30</v>
      </c>
      <c r="I73" t="s">
        <v>582</v>
      </c>
      <c r="J73" t="s">
        <v>583</v>
      </c>
      <c r="K73" t="s">
        <v>584</v>
      </c>
      <c r="L73" t="s">
        <v>585</v>
      </c>
      <c r="M73">
        <v>350</v>
      </c>
      <c r="N73">
        <v>163</v>
      </c>
      <c r="O73" t="s">
        <v>7031</v>
      </c>
      <c r="P73" t="s">
        <v>581</v>
      </c>
      <c r="Q73" t="str">
        <f t="shared" si="1"/>
        <v>9_beaussac_46#Beaussac</v>
      </c>
    </row>
    <row r="74" spans="1:17">
      <c r="A74">
        <v>2215</v>
      </c>
      <c r="B74" t="s">
        <v>588</v>
      </c>
      <c r="C74">
        <v>9</v>
      </c>
      <c r="D74" t="s">
        <v>581</v>
      </c>
      <c r="E74" t="s">
        <v>7031</v>
      </c>
      <c r="F74">
        <v>564</v>
      </c>
      <c r="G74">
        <v>1</v>
      </c>
      <c r="H74" t="s">
        <v>30</v>
      </c>
      <c r="I74" t="s">
        <v>582</v>
      </c>
      <c r="J74" t="s">
        <v>583</v>
      </c>
      <c r="K74" t="s">
        <v>584</v>
      </c>
      <c r="L74" t="s">
        <v>585</v>
      </c>
      <c r="M74">
        <v>350</v>
      </c>
      <c r="N74">
        <v>163</v>
      </c>
      <c r="O74" t="s">
        <v>7031</v>
      </c>
      <c r="P74" t="s">
        <v>581</v>
      </c>
      <c r="Q74" t="str">
        <f t="shared" si="1"/>
        <v>9_beaussac_46#Beaussac</v>
      </c>
    </row>
    <row r="75" spans="1:17">
      <c r="A75">
        <v>2221</v>
      </c>
      <c r="B75" t="s">
        <v>594</v>
      </c>
      <c r="C75">
        <v>9</v>
      </c>
      <c r="D75" t="s">
        <v>581</v>
      </c>
      <c r="E75" t="s">
        <v>7031</v>
      </c>
      <c r="F75">
        <v>564</v>
      </c>
      <c r="G75">
        <v>1</v>
      </c>
      <c r="H75" t="s">
        <v>30</v>
      </c>
      <c r="I75" t="s">
        <v>582</v>
      </c>
      <c r="J75" t="s">
        <v>583</v>
      </c>
      <c r="K75" t="s">
        <v>584</v>
      </c>
      <c r="L75" t="s">
        <v>585</v>
      </c>
      <c r="M75">
        <v>350</v>
      </c>
      <c r="N75">
        <v>163</v>
      </c>
      <c r="O75" t="s">
        <v>7031</v>
      </c>
      <c r="P75" t="s">
        <v>581</v>
      </c>
      <c r="Q75" t="str">
        <f t="shared" si="1"/>
        <v>9_beaussac_46#Beaussac</v>
      </c>
    </row>
    <row r="76" spans="1:17">
      <c r="A76">
        <v>117</v>
      </c>
      <c r="B76" t="s">
        <v>586</v>
      </c>
      <c r="C76">
        <v>9</v>
      </c>
      <c r="D76" t="s">
        <v>581</v>
      </c>
      <c r="E76" t="s">
        <v>7031</v>
      </c>
      <c r="F76">
        <v>564</v>
      </c>
      <c r="G76">
        <v>1</v>
      </c>
      <c r="H76" t="s">
        <v>30</v>
      </c>
      <c r="I76" t="s">
        <v>582</v>
      </c>
      <c r="J76" t="s">
        <v>587</v>
      </c>
      <c r="K76" t="s">
        <v>584</v>
      </c>
      <c r="L76" t="s">
        <v>585</v>
      </c>
      <c r="M76">
        <v>350</v>
      </c>
      <c r="N76">
        <v>163</v>
      </c>
      <c r="O76" t="s">
        <v>7031</v>
      </c>
      <c r="P76" t="s">
        <v>581</v>
      </c>
      <c r="Q76" t="str">
        <f t="shared" si="1"/>
        <v>9_beaussac_46#Beaussac</v>
      </c>
    </row>
    <row r="77" spans="1:17">
      <c r="A77">
        <v>2217</v>
      </c>
      <c r="B77" t="s">
        <v>591</v>
      </c>
      <c r="C77">
        <v>9</v>
      </c>
      <c r="D77" t="s">
        <v>581</v>
      </c>
      <c r="E77" t="s">
        <v>7031</v>
      </c>
      <c r="F77">
        <v>564</v>
      </c>
      <c r="G77">
        <v>1</v>
      </c>
      <c r="H77" t="s">
        <v>30</v>
      </c>
      <c r="I77" t="s">
        <v>582</v>
      </c>
      <c r="J77" t="s">
        <v>583</v>
      </c>
      <c r="K77" t="s">
        <v>584</v>
      </c>
      <c r="L77" t="s">
        <v>585</v>
      </c>
      <c r="M77">
        <v>350</v>
      </c>
      <c r="N77">
        <v>163</v>
      </c>
      <c r="O77" t="s">
        <v>7031</v>
      </c>
      <c r="P77" t="s">
        <v>581</v>
      </c>
      <c r="Q77" t="str">
        <f t="shared" si="1"/>
        <v>9_beaussac_46#Beaussac</v>
      </c>
    </row>
    <row r="78" spans="1:17">
      <c r="A78">
        <v>2219</v>
      </c>
      <c r="B78" t="s">
        <v>592</v>
      </c>
      <c r="C78">
        <v>9</v>
      </c>
      <c r="D78" t="s">
        <v>581</v>
      </c>
      <c r="E78" t="s">
        <v>7031</v>
      </c>
      <c r="F78">
        <v>564</v>
      </c>
      <c r="G78">
        <v>1</v>
      </c>
      <c r="H78" t="s">
        <v>30</v>
      </c>
      <c r="I78" t="s">
        <v>582</v>
      </c>
      <c r="J78" t="s">
        <v>583</v>
      </c>
      <c r="K78" t="s">
        <v>584</v>
      </c>
      <c r="L78" t="s">
        <v>585</v>
      </c>
      <c r="M78">
        <v>350</v>
      </c>
      <c r="N78">
        <v>163</v>
      </c>
      <c r="O78" t="s">
        <v>7031</v>
      </c>
      <c r="P78" t="s">
        <v>581</v>
      </c>
      <c r="Q78" t="str">
        <f t="shared" si="1"/>
        <v>9_beaussac_46#Beaussac</v>
      </c>
    </row>
    <row r="79" spans="1:17">
      <c r="A79">
        <v>582</v>
      </c>
      <c r="B79" t="s">
        <v>593</v>
      </c>
      <c r="C79">
        <v>9</v>
      </c>
      <c r="D79" t="s">
        <v>581</v>
      </c>
      <c r="E79" t="s">
        <v>7031</v>
      </c>
      <c r="F79">
        <v>564</v>
      </c>
      <c r="G79">
        <v>1</v>
      </c>
      <c r="H79" t="s">
        <v>30</v>
      </c>
      <c r="I79" t="s">
        <v>582</v>
      </c>
      <c r="J79" t="s">
        <v>583</v>
      </c>
      <c r="K79" t="s">
        <v>584</v>
      </c>
      <c r="L79" t="s">
        <v>585</v>
      </c>
      <c r="M79">
        <v>350</v>
      </c>
      <c r="N79">
        <v>163</v>
      </c>
      <c r="O79" t="s">
        <v>7031</v>
      </c>
      <c r="P79" t="s">
        <v>581</v>
      </c>
      <c r="Q79" t="str">
        <f t="shared" si="1"/>
        <v>9_beaussac_46#Beaussac</v>
      </c>
    </row>
    <row r="80" spans="1:17">
      <c r="A80">
        <v>2216</v>
      </c>
      <c r="B80" t="s">
        <v>589</v>
      </c>
      <c r="C80">
        <v>9</v>
      </c>
      <c r="D80" t="s">
        <v>581</v>
      </c>
      <c r="E80" t="s">
        <v>7031</v>
      </c>
      <c r="F80">
        <v>564</v>
      </c>
      <c r="G80">
        <v>1</v>
      </c>
      <c r="H80" t="s">
        <v>30</v>
      </c>
      <c r="I80" t="s">
        <v>582</v>
      </c>
      <c r="J80" t="s">
        <v>583</v>
      </c>
      <c r="K80" t="s">
        <v>584</v>
      </c>
      <c r="L80" t="s">
        <v>585</v>
      </c>
      <c r="M80">
        <v>350</v>
      </c>
      <c r="N80">
        <v>163</v>
      </c>
      <c r="O80" t="s">
        <v>7031</v>
      </c>
      <c r="P80" t="s">
        <v>581</v>
      </c>
      <c r="Q80" t="str">
        <f t="shared" si="1"/>
        <v>9_beaussac_46#Beaussac</v>
      </c>
    </row>
    <row r="81" spans="1:17">
      <c r="A81">
        <v>2205</v>
      </c>
      <c r="B81" t="s">
        <v>5192</v>
      </c>
      <c r="C81">
        <v>10</v>
      </c>
      <c r="D81" t="s">
        <v>5187</v>
      </c>
      <c r="E81" t="s">
        <v>5188</v>
      </c>
      <c r="F81">
        <v>557</v>
      </c>
      <c r="G81">
        <v>1</v>
      </c>
      <c r="H81" t="s">
        <v>30</v>
      </c>
      <c r="I81" t="s">
        <v>676</v>
      </c>
      <c r="J81" t="s">
        <v>5188</v>
      </c>
      <c r="K81" t="s">
        <v>5189</v>
      </c>
      <c r="L81" t="s">
        <v>5190</v>
      </c>
      <c r="M81">
        <v>32</v>
      </c>
      <c r="N81">
        <v>127</v>
      </c>
      <c r="O81" t="s">
        <v>5188</v>
      </c>
      <c r="P81" t="s">
        <v>5187</v>
      </c>
      <c r="Q81" t="str">
        <f t="shared" si="1"/>
        <v>10_vedas_34#Saint-Jean-De-VÃ©das</v>
      </c>
    </row>
    <row r="82" spans="1:17">
      <c r="A82">
        <v>2237</v>
      </c>
      <c r="B82" t="s">
        <v>5199</v>
      </c>
      <c r="C82">
        <v>10</v>
      </c>
      <c r="D82" t="s">
        <v>5187</v>
      </c>
      <c r="E82" t="s">
        <v>5188</v>
      </c>
      <c r="F82">
        <v>557</v>
      </c>
      <c r="G82">
        <v>1</v>
      </c>
      <c r="H82" t="s">
        <v>30</v>
      </c>
      <c r="I82" t="s">
        <v>676</v>
      </c>
      <c r="J82" t="s">
        <v>5188</v>
      </c>
      <c r="K82" t="s">
        <v>5189</v>
      </c>
      <c r="L82" t="s">
        <v>5190</v>
      </c>
      <c r="M82">
        <v>32</v>
      </c>
      <c r="N82">
        <v>127</v>
      </c>
      <c r="O82" t="s">
        <v>5188</v>
      </c>
      <c r="P82" t="s">
        <v>5187</v>
      </c>
      <c r="Q82" t="str">
        <f t="shared" si="1"/>
        <v>10_vedas_34#Saint-Jean-De-VÃ©das</v>
      </c>
    </row>
    <row r="83" spans="1:17">
      <c r="A83">
        <v>2244</v>
      </c>
      <c r="B83" t="s">
        <v>5193</v>
      </c>
      <c r="C83">
        <v>10</v>
      </c>
      <c r="D83" t="s">
        <v>5187</v>
      </c>
      <c r="E83" t="s">
        <v>5188</v>
      </c>
      <c r="F83">
        <v>557</v>
      </c>
      <c r="G83">
        <v>1</v>
      </c>
      <c r="H83" t="s">
        <v>30</v>
      </c>
      <c r="I83" t="s">
        <v>676</v>
      </c>
      <c r="J83" t="s">
        <v>5188</v>
      </c>
      <c r="K83" t="s">
        <v>5189</v>
      </c>
      <c r="L83" t="s">
        <v>5190</v>
      </c>
      <c r="M83">
        <v>32</v>
      </c>
      <c r="N83">
        <v>127</v>
      </c>
      <c r="O83" t="s">
        <v>5188</v>
      </c>
      <c r="P83" t="s">
        <v>5187</v>
      </c>
      <c r="Q83" t="str">
        <f t="shared" si="1"/>
        <v>10_vedas_34#Saint-Jean-De-VÃ©das</v>
      </c>
    </row>
    <row r="84" spans="1:17">
      <c r="A84">
        <v>2228</v>
      </c>
      <c r="B84" t="s">
        <v>5195</v>
      </c>
      <c r="C84">
        <v>10</v>
      </c>
      <c r="D84" t="s">
        <v>5187</v>
      </c>
      <c r="E84" t="s">
        <v>5188</v>
      </c>
      <c r="F84">
        <v>557</v>
      </c>
      <c r="G84">
        <v>1</v>
      </c>
      <c r="H84" t="s">
        <v>30</v>
      </c>
      <c r="I84" t="s">
        <v>676</v>
      </c>
      <c r="J84" t="s">
        <v>5188</v>
      </c>
      <c r="K84" t="s">
        <v>5189</v>
      </c>
      <c r="L84" t="s">
        <v>5190</v>
      </c>
      <c r="M84">
        <v>32</v>
      </c>
      <c r="N84">
        <v>127</v>
      </c>
      <c r="O84" t="s">
        <v>5188</v>
      </c>
      <c r="P84" t="s">
        <v>5187</v>
      </c>
      <c r="Q84" t="str">
        <f t="shared" si="1"/>
        <v>10_vedas_34#Saint-Jean-De-VÃ©das</v>
      </c>
    </row>
    <row r="85" spans="1:17">
      <c r="A85">
        <v>12</v>
      </c>
      <c r="B85" t="s">
        <v>5186</v>
      </c>
      <c r="C85">
        <v>10</v>
      </c>
      <c r="D85" t="s">
        <v>5187</v>
      </c>
      <c r="E85" t="s">
        <v>5188</v>
      </c>
      <c r="F85">
        <v>557</v>
      </c>
      <c r="G85">
        <v>1</v>
      </c>
      <c r="H85" t="s">
        <v>30</v>
      </c>
      <c r="I85" t="s">
        <v>676</v>
      </c>
      <c r="J85" t="s">
        <v>5188</v>
      </c>
      <c r="K85" t="s">
        <v>5189</v>
      </c>
      <c r="L85" t="s">
        <v>5190</v>
      </c>
      <c r="M85">
        <v>32</v>
      </c>
      <c r="N85">
        <v>127</v>
      </c>
      <c r="O85" t="s">
        <v>5188</v>
      </c>
      <c r="P85" t="s">
        <v>5187</v>
      </c>
      <c r="Q85" t="str">
        <f t="shared" si="1"/>
        <v>10_vedas_34#Saint-Jean-De-VÃ©das</v>
      </c>
    </row>
    <row r="86" spans="1:17">
      <c r="A86">
        <v>1280</v>
      </c>
      <c r="B86" t="s">
        <v>5191</v>
      </c>
      <c r="C86">
        <v>10</v>
      </c>
      <c r="D86" t="s">
        <v>5187</v>
      </c>
      <c r="E86" t="s">
        <v>5188</v>
      </c>
      <c r="F86">
        <v>557</v>
      </c>
      <c r="G86">
        <v>1</v>
      </c>
      <c r="H86" t="s">
        <v>30</v>
      </c>
      <c r="I86" t="s">
        <v>676</v>
      </c>
      <c r="J86" t="s">
        <v>5188</v>
      </c>
      <c r="K86" t="s">
        <v>5189</v>
      </c>
      <c r="L86" t="s">
        <v>5190</v>
      </c>
      <c r="M86">
        <v>32</v>
      </c>
      <c r="N86">
        <v>127</v>
      </c>
      <c r="O86" t="s">
        <v>5188</v>
      </c>
      <c r="P86" t="s">
        <v>5187</v>
      </c>
      <c r="Q86" t="str">
        <f t="shared" si="1"/>
        <v>10_vedas_34#Saint-Jean-De-VÃ©das</v>
      </c>
    </row>
    <row r="87" spans="1:17">
      <c r="A87">
        <v>2238</v>
      </c>
      <c r="B87" t="s">
        <v>5198</v>
      </c>
      <c r="C87">
        <v>10</v>
      </c>
      <c r="D87" t="s">
        <v>5187</v>
      </c>
      <c r="E87" t="s">
        <v>5188</v>
      </c>
      <c r="F87">
        <v>557</v>
      </c>
      <c r="G87">
        <v>1</v>
      </c>
      <c r="H87" t="s">
        <v>30</v>
      </c>
      <c r="I87" t="s">
        <v>676</v>
      </c>
      <c r="J87" t="s">
        <v>5188</v>
      </c>
      <c r="K87" t="s">
        <v>5189</v>
      </c>
      <c r="L87" t="s">
        <v>5190</v>
      </c>
      <c r="M87">
        <v>32</v>
      </c>
      <c r="N87">
        <v>127</v>
      </c>
      <c r="O87" t="s">
        <v>5188</v>
      </c>
      <c r="P87" t="s">
        <v>5187</v>
      </c>
      <c r="Q87" t="str">
        <f t="shared" si="1"/>
        <v>10_vedas_34#Saint-Jean-De-VÃ©das</v>
      </c>
    </row>
    <row r="88" spans="1:17">
      <c r="A88">
        <v>2242</v>
      </c>
      <c r="B88" t="s">
        <v>5194</v>
      </c>
      <c r="C88">
        <v>10</v>
      </c>
      <c r="D88" t="s">
        <v>5187</v>
      </c>
      <c r="E88" t="s">
        <v>5188</v>
      </c>
      <c r="F88">
        <v>557</v>
      </c>
      <c r="G88">
        <v>1</v>
      </c>
      <c r="H88" t="s">
        <v>30</v>
      </c>
      <c r="I88" t="s">
        <v>676</v>
      </c>
      <c r="J88" t="s">
        <v>5188</v>
      </c>
      <c r="K88" t="s">
        <v>5189</v>
      </c>
      <c r="L88" t="s">
        <v>5190</v>
      </c>
      <c r="M88">
        <v>32</v>
      </c>
      <c r="N88">
        <v>127</v>
      </c>
      <c r="O88" t="s">
        <v>5188</v>
      </c>
      <c r="P88" t="s">
        <v>5187</v>
      </c>
      <c r="Q88" t="str">
        <f t="shared" si="1"/>
        <v>10_vedas_34#Saint-Jean-De-VÃ©das</v>
      </c>
    </row>
    <row r="89" spans="1:17">
      <c r="A89">
        <v>2226</v>
      </c>
      <c r="B89" t="s">
        <v>5197</v>
      </c>
      <c r="C89">
        <v>10</v>
      </c>
      <c r="D89" t="s">
        <v>5187</v>
      </c>
      <c r="E89" t="s">
        <v>5188</v>
      </c>
      <c r="F89">
        <v>557</v>
      </c>
      <c r="G89">
        <v>1</v>
      </c>
      <c r="H89" t="s">
        <v>30</v>
      </c>
      <c r="I89" t="s">
        <v>676</v>
      </c>
      <c r="J89" t="s">
        <v>5188</v>
      </c>
      <c r="K89" t="s">
        <v>5189</v>
      </c>
      <c r="L89" t="s">
        <v>5190</v>
      </c>
      <c r="M89">
        <v>32</v>
      </c>
      <c r="N89">
        <v>127</v>
      </c>
      <c r="O89" t="s">
        <v>5188</v>
      </c>
      <c r="P89" t="s">
        <v>5187</v>
      </c>
      <c r="Q89" t="str">
        <f t="shared" si="1"/>
        <v>10_vedas_34#Saint-Jean-De-VÃ©das</v>
      </c>
    </row>
    <row r="90" spans="1:17">
      <c r="A90">
        <v>2227</v>
      </c>
      <c r="B90" t="s">
        <v>5196</v>
      </c>
      <c r="C90">
        <v>10</v>
      </c>
      <c r="D90" t="s">
        <v>5187</v>
      </c>
      <c r="E90" t="s">
        <v>5188</v>
      </c>
      <c r="F90">
        <v>557</v>
      </c>
      <c r="G90">
        <v>1</v>
      </c>
      <c r="H90" t="s">
        <v>30</v>
      </c>
      <c r="I90" t="s">
        <v>676</v>
      </c>
      <c r="J90" t="s">
        <v>5188</v>
      </c>
      <c r="K90" t="s">
        <v>5189</v>
      </c>
      <c r="L90" t="s">
        <v>5190</v>
      </c>
      <c r="M90">
        <v>32</v>
      </c>
      <c r="N90">
        <v>127</v>
      </c>
      <c r="O90" t="s">
        <v>5188</v>
      </c>
      <c r="P90" t="s">
        <v>5187</v>
      </c>
      <c r="Q90" t="str">
        <f t="shared" si="1"/>
        <v>10_vedas_34#Saint-Jean-De-VÃ©das</v>
      </c>
    </row>
    <row r="91" spans="1:17">
      <c r="A91">
        <v>3206</v>
      </c>
      <c r="B91" t="s">
        <v>5353</v>
      </c>
      <c r="C91">
        <v>11</v>
      </c>
      <c r="D91" t="s">
        <v>5344</v>
      </c>
      <c r="E91" t="s">
        <v>7097</v>
      </c>
      <c r="F91">
        <v>720</v>
      </c>
      <c r="G91">
        <v>1</v>
      </c>
      <c r="H91" t="s">
        <v>30</v>
      </c>
      <c r="I91" t="s">
        <v>45</v>
      </c>
      <c r="J91" t="s">
        <v>5345</v>
      </c>
      <c r="K91" t="s">
        <v>5346</v>
      </c>
      <c r="L91" t="s">
        <v>5347</v>
      </c>
      <c r="M91">
        <v>345</v>
      </c>
      <c r="N91">
        <v>45</v>
      </c>
      <c r="O91" t="s">
        <v>5345</v>
      </c>
      <c r="P91" t="s">
        <v>5344</v>
      </c>
      <c r="Q91" t="str">
        <f t="shared" si="1"/>
        <v>11_villemin_11#Villeneuve Minervois</v>
      </c>
    </row>
    <row r="92" spans="1:17">
      <c r="A92">
        <v>3209</v>
      </c>
      <c r="B92" t="s">
        <v>5352</v>
      </c>
      <c r="C92">
        <v>11</v>
      </c>
      <c r="D92" t="s">
        <v>5344</v>
      </c>
      <c r="E92" t="s">
        <v>7097</v>
      </c>
      <c r="F92">
        <v>720</v>
      </c>
      <c r="G92">
        <v>1</v>
      </c>
      <c r="H92" t="s">
        <v>30</v>
      </c>
      <c r="I92" t="s">
        <v>45</v>
      </c>
      <c r="J92" t="s">
        <v>5345</v>
      </c>
      <c r="K92" t="s">
        <v>5346</v>
      </c>
      <c r="L92" t="s">
        <v>5347</v>
      </c>
      <c r="M92">
        <v>345</v>
      </c>
      <c r="N92">
        <v>45</v>
      </c>
      <c r="O92" t="s">
        <v>5345</v>
      </c>
      <c r="P92" t="s">
        <v>5344</v>
      </c>
      <c r="Q92" t="str">
        <f t="shared" si="1"/>
        <v>11_villemin_11#Villeneuve Minervois</v>
      </c>
    </row>
    <row r="93" spans="1:17">
      <c r="A93">
        <v>3205</v>
      </c>
      <c r="B93" t="s">
        <v>5354</v>
      </c>
      <c r="C93">
        <v>11</v>
      </c>
      <c r="D93" t="s">
        <v>5344</v>
      </c>
      <c r="E93" t="s">
        <v>7097</v>
      </c>
      <c r="F93">
        <v>720</v>
      </c>
      <c r="G93">
        <v>1</v>
      </c>
      <c r="H93" t="s">
        <v>30</v>
      </c>
      <c r="I93" t="s">
        <v>45</v>
      </c>
      <c r="J93" t="s">
        <v>5345</v>
      </c>
      <c r="K93" t="s">
        <v>5346</v>
      </c>
      <c r="L93" t="s">
        <v>5347</v>
      </c>
      <c r="M93">
        <v>345</v>
      </c>
      <c r="N93">
        <v>45</v>
      </c>
      <c r="O93" t="s">
        <v>5345</v>
      </c>
      <c r="P93" t="s">
        <v>5344</v>
      </c>
      <c r="Q93" t="str">
        <f t="shared" si="1"/>
        <v>11_villemin_11#Villeneuve Minervois</v>
      </c>
    </row>
    <row r="94" spans="1:17">
      <c r="A94">
        <v>3201</v>
      </c>
      <c r="B94" t="s">
        <v>5350</v>
      </c>
      <c r="C94">
        <v>11</v>
      </c>
      <c r="D94" t="s">
        <v>5344</v>
      </c>
      <c r="E94" t="s">
        <v>7097</v>
      </c>
      <c r="F94">
        <v>720</v>
      </c>
      <c r="G94">
        <v>1</v>
      </c>
      <c r="H94" t="s">
        <v>30</v>
      </c>
      <c r="I94" t="s">
        <v>45</v>
      </c>
      <c r="J94" t="s">
        <v>5351</v>
      </c>
      <c r="K94" t="s">
        <v>5346</v>
      </c>
      <c r="L94" t="s">
        <v>5347</v>
      </c>
      <c r="M94">
        <v>345</v>
      </c>
      <c r="N94">
        <v>45</v>
      </c>
      <c r="O94" t="s">
        <v>5345</v>
      </c>
      <c r="P94" t="s">
        <v>5344</v>
      </c>
      <c r="Q94" t="str">
        <f t="shared" si="1"/>
        <v>11_villemin_11#Villeneuve Minervois</v>
      </c>
    </row>
    <row r="95" spans="1:17">
      <c r="A95">
        <v>3202</v>
      </c>
      <c r="B95" t="s">
        <v>5348</v>
      </c>
      <c r="C95">
        <v>11</v>
      </c>
      <c r="D95" t="s">
        <v>5344</v>
      </c>
      <c r="E95" t="s">
        <v>7097</v>
      </c>
      <c r="F95">
        <v>720</v>
      </c>
      <c r="G95">
        <v>1</v>
      </c>
      <c r="H95" t="s">
        <v>30</v>
      </c>
      <c r="I95" t="s">
        <v>45</v>
      </c>
      <c r="J95" t="s">
        <v>5345</v>
      </c>
      <c r="K95" t="s">
        <v>5346</v>
      </c>
      <c r="L95" t="s">
        <v>5347</v>
      </c>
      <c r="M95">
        <v>345</v>
      </c>
      <c r="N95">
        <v>45</v>
      </c>
      <c r="O95" t="s">
        <v>5345</v>
      </c>
      <c r="P95" t="s">
        <v>5344</v>
      </c>
      <c r="Q95" t="str">
        <f t="shared" si="1"/>
        <v>11_villemin_11#Villeneuve Minervois</v>
      </c>
    </row>
    <row r="96" spans="1:17">
      <c r="A96">
        <v>3203</v>
      </c>
      <c r="B96" t="s">
        <v>5356</v>
      </c>
      <c r="C96">
        <v>11</v>
      </c>
      <c r="D96" t="s">
        <v>5344</v>
      </c>
      <c r="E96" t="s">
        <v>7097</v>
      </c>
      <c r="F96">
        <v>720</v>
      </c>
      <c r="G96">
        <v>1</v>
      </c>
      <c r="H96" t="s">
        <v>30</v>
      </c>
      <c r="I96" t="s">
        <v>45</v>
      </c>
      <c r="J96" t="s">
        <v>5345</v>
      </c>
      <c r="K96" t="s">
        <v>5346</v>
      </c>
      <c r="L96" t="s">
        <v>5347</v>
      </c>
      <c r="M96">
        <v>345</v>
      </c>
      <c r="N96">
        <v>45</v>
      </c>
      <c r="O96" t="s">
        <v>5345</v>
      </c>
      <c r="P96" t="s">
        <v>5344</v>
      </c>
      <c r="Q96" t="str">
        <f t="shared" si="1"/>
        <v>11_villemin_11#Villeneuve Minervois</v>
      </c>
    </row>
    <row r="97" spans="1:17">
      <c r="A97">
        <v>3204</v>
      </c>
      <c r="B97" t="s">
        <v>5343</v>
      </c>
      <c r="C97">
        <v>11</v>
      </c>
      <c r="D97" t="s">
        <v>5344</v>
      </c>
      <c r="E97" t="s">
        <v>7097</v>
      </c>
      <c r="F97">
        <v>720</v>
      </c>
      <c r="G97">
        <v>1</v>
      </c>
      <c r="H97" t="s">
        <v>30</v>
      </c>
      <c r="I97" t="s">
        <v>45</v>
      </c>
      <c r="J97" t="s">
        <v>5345</v>
      </c>
      <c r="K97" t="s">
        <v>5346</v>
      </c>
      <c r="L97" t="s">
        <v>5347</v>
      </c>
      <c r="M97">
        <v>345</v>
      </c>
      <c r="N97">
        <v>45</v>
      </c>
      <c r="O97" t="s">
        <v>5345</v>
      </c>
      <c r="P97" t="s">
        <v>5344</v>
      </c>
      <c r="Q97" t="str">
        <f t="shared" si="1"/>
        <v>11_villemin_11#Villeneuve Minervois</v>
      </c>
    </row>
    <row r="98" spans="1:17">
      <c r="A98">
        <v>3207</v>
      </c>
      <c r="B98" t="s">
        <v>5355</v>
      </c>
      <c r="C98">
        <v>11</v>
      </c>
      <c r="D98" t="s">
        <v>5344</v>
      </c>
      <c r="E98" t="s">
        <v>7097</v>
      </c>
      <c r="F98">
        <v>720</v>
      </c>
      <c r="G98">
        <v>1</v>
      </c>
      <c r="H98" t="s">
        <v>30</v>
      </c>
      <c r="I98" t="s">
        <v>45</v>
      </c>
      <c r="J98" t="s">
        <v>5345</v>
      </c>
      <c r="K98" t="s">
        <v>5346</v>
      </c>
      <c r="L98" t="s">
        <v>5347</v>
      </c>
      <c r="M98">
        <v>345</v>
      </c>
      <c r="N98">
        <v>45</v>
      </c>
      <c r="O98" t="s">
        <v>5345</v>
      </c>
      <c r="P98" t="s">
        <v>5344</v>
      </c>
      <c r="Q98" t="str">
        <f t="shared" si="1"/>
        <v>11_villemin_11#Villeneuve Minervois</v>
      </c>
    </row>
    <row r="99" spans="1:17">
      <c r="A99">
        <v>3208</v>
      </c>
      <c r="B99" t="s">
        <v>5349</v>
      </c>
      <c r="C99">
        <v>11</v>
      </c>
      <c r="D99" t="s">
        <v>5344</v>
      </c>
      <c r="E99" t="s">
        <v>7097</v>
      </c>
      <c r="F99">
        <v>720</v>
      </c>
      <c r="G99">
        <v>1</v>
      </c>
      <c r="H99" t="s">
        <v>30</v>
      </c>
      <c r="I99" t="s">
        <v>45</v>
      </c>
      <c r="J99" t="s">
        <v>2865</v>
      </c>
      <c r="K99" t="s">
        <v>5346</v>
      </c>
      <c r="L99" t="s">
        <v>5347</v>
      </c>
      <c r="M99">
        <v>345</v>
      </c>
      <c r="N99">
        <v>45</v>
      </c>
      <c r="O99" t="s">
        <v>5345</v>
      </c>
      <c r="P99" t="s">
        <v>5344</v>
      </c>
      <c r="Q99" t="str">
        <f t="shared" si="1"/>
        <v>11_villemin_11#Villeneuve Minervois</v>
      </c>
    </row>
    <row r="100" spans="1:17">
      <c r="A100">
        <v>3403</v>
      </c>
      <c r="B100" t="s">
        <v>4214</v>
      </c>
      <c r="C100">
        <v>12</v>
      </c>
      <c r="D100" t="s">
        <v>4165</v>
      </c>
      <c r="E100" t="s">
        <v>270</v>
      </c>
      <c r="F100">
        <v>749</v>
      </c>
      <c r="G100">
        <v>1</v>
      </c>
      <c r="H100" t="s">
        <v>91</v>
      </c>
      <c r="I100" t="s">
        <v>3123</v>
      </c>
      <c r="J100" t="s">
        <v>4170</v>
      </c>
      <c r="K100" t="s">
        <v>4167</v>
      </c>
      <c r="L100" t="s">
        <v>4168</v>
      </c>
      <c r="M100">
        <v>727</v>
      </c>
      <c r="N100">
        <v>2</v>
      </c>
      <c r="O100" t="s">
        <v>4166</v>
      </c>
      <c r="P100" t="s">
        <v>5394</v>
      </c>
      <c r="Q100" t="str">
        <f t="shared" si="1"/>
        <v>12_puimoisson1_04#Est</v>
      </c>
    </row>
    <row r="101" spans="1:17">
      <c r="A101">
        <v>3404</v>
      </c>
      <c r="B101" t="s">
        <v>4180</v>
      </c>
      <c r="C101">
        <v>12</v>
      </c>
      <c r="D101" t="s">
        <v>4165</v>
      </c>
      <c r="E101" t="s">
        <v>270</v>
      </c>
      <c r="F101">
        <v>749</v>
      </c>
      <c r="G101">
        <v>1</v>
      </c>
      <c r="H101" t="s">
        <v>91</v>
      </c>
      <c r="I101" t="s">
        <v>3123</v>
      </c>
      <c r="J101" t="s">
        <v>4166</v>
      </c>
      <c r="K101" t="s">
        <v>4167</v>
      </c>
      <c r="L101" t="s">
        <v>4168</v>
      </c>
      <c r="M101">
        <v>727</v>
      </c>
      <c r="N101">
        <v>2</v>
      </c>
      <c r="O101" t="s">
        <v>4166</v>
      </c>
      <c r="P101" t="s">
        <v>5394</v>
      </c>
      <c r="Q101" t="str">
        <f t="shared" si="1"/>
        <v>12_puimoisson1_04#Est</v>
      </c>
    </row>
    <row r="102" spans="1:17">
      <c r="A102">
        <v>3405</v>
      </c>
      <c r="B102" t="s">
        <v>4222</v>
      </c>
      <c r="C102">
        <v>12</v>
      </c>
      <c r="D102" t="s">
        <v>4165</v>
      </c>
      <c r="E102" t="s">
        <v>270</v>
      </c>
      <c r="F102">
        <v>749</v>
      </c>
      <c r="G102">
        <v>1</v>
      </c>
      <c r="H102" t="s">
        <v>91</v>
      </c>
      <c r="I102" t="s">
        <v>3123</v>
      </c>
      <c r="J102" t="s">
        <v>4170</v>
      </c>
      <c r="K102" t="s">
        <v>4167</v>
      </c>
      <c r="L102" t="s">
        <v>4168</v>
      </c>
      <c r="M102">
        <v>727</v>
      </c>
      <c r="N102">
        <v>2</v>
      </c>
      <c r="O102" t="s">
        <v>4166</v>
      </c>
      <c r="P102" t="s">
        <v>5394</v>
      </c>
      <c r="Q102" t="str">
        <f t="shared" si="1"/>
        <v>12_puimoisson1_04#Est</v>
      </c>
    </row>
    <row r="103" spans="1:17">
      <c r="A103">
        <v>3406</v>
      </c>
      <c r="B103" t="s">
        <v>4225</v>
      </c>
      <c r="C103">
        <v>12</v>
      </c>
      <c r="D103" t="s">
        <v>4165</v>
      </c>
      <c r="E103" t="s">
        <v>270</v>
      </c>
      <c r="F103">
        <v>749</v>
      </c>
      <c r="G103">
        <v>1</v>
      </c>
      <c r="H103" t="s">
        <v>91</v>
      </c>
      <c r="I103" t="s">
        <v>3123</v>
      </c>
      <c r="J103" t="s">
        <v>4170</v>
      </c>
      <c r="K103" t="s">
        <v>4167</v>
      </c>
      <c r="L103" t="s">
        <v>4168</v>
      </c>
      <c r="M103">
        <v>727</v>
      </c>
      <c r="N103">
        <v>2</v>
      </c>
      <c r="O103" t="s">
        <v>4166</v>
      </c>
      <c r="P103" t="s">
        <v>5394</v>
      </c>
      <c r="Q103" t="str">
        <f t="shared" si="1"/>
        <v>12_puimoisson1_04#Est</v>
      </c>
    </row>
    <row r="104" spans="1:17">
      <c r="A104">
        <v>3407</v>
      </c>
      <c r="B104" t="s">
        <v>4192</v>
      </c>
      <c r="C104">
        <v>12</v>
      </c>
      <c r="D104" t="s">
        <v>4165</v>
      </c>
      <c r="E104" t="s">
        <v>270</v>
      </c>
      <c r="F104">
        <v>749</v>
      </c>
      <c r="G104">
        <v>1</v>
      </c>
      <c r="H104" t="s">
        <v>91</v>
      </c>
      <c r="I104" t="s">
        <v>3123</v>
      </c>
      <c r="J104" t="s">
        <v>4170</v>
      </c>
      <c r="K104" t="s">
        <v>4167</v>
      </c>
      <c r="L104" t="s">
        <v>4168</v>
      </c>
      <c r="M104">
        <v>727</v>
      </c>
      <c r="N104">
        <v>2</v>
      </c>
      <c r="O104" t="s">
        <v>4166</v>
      </c>
      <c r="P104" t="s">
        <v>5394</v>
      </c>
      <c r="Q104" t="str">
        <f t="shared" si="1"/>
        <v>12_puimoisson1_04#Est</v>
      </c>
    </row>
    <row r="105" spans="1:17">
      <c r="A105">
        <v>3408</v>
      </c>
      <c r="B105" t="s">
        <v>4164</v>
      </c>
      <c r="C105">
        <v>12</v>
      </c>
      <c r="D105" t="s">
        <v>4165</v>
      </c>
      <c r="E105" t="s">
        <v>270</v>
      </c>
      <c r="F105">
        <v>749</v>
      </c>
      <c r="G105">
        <v>1</v>
      </c>
      <c r="H105" t="s">
        <v>91</v>
      </c>
      <c r="I105" t="s">
        <v>3123</v>
      </c>
      <c r="J105" t="s">
        <v>4166</v>
      </c>
      <c r="K105" t="s">
        <v>4167</v>
      </c>
      <c r="L105" t="s">
        <v>4168</v>
      </c>
      <c r="M105">
        <v>727</v>
      </c>
      <c r="N105">
        <v>2</v>
      </c>
      <c r="O105" t="s">
        <v>4166</v>
      </c>
      <c r="P105" t="s">
        <v>5394</v>
      </c>
      <c r="Q105" t="str">
        <f t="shared" si="1"/>
        <v>12_puimoisson1_04#Est</v>
      </c>
    </row>
    <row r="106" spans="1:17">
      <c r="A106">
        <v>3409</v>
      </c>
      <c r="B106" t="s">
        <v>4203</v>
      </c>
      <c r="C106">
        <v>12</v>
      </c>
      <c r="D106" t="s">
        <v>4165</v>
      </c>
      <c r="E106" t="s">
        <v>270</v>
      </c>
      <c r="F106">
        <v>749</v>
      </c>
      <c r="G106">
        <v>1</v>
      </c>
      <c r="H106" t="s">
        <v>91</v>
      </c>
      <c r="I106" t="s">
        <v>3123</v>
      </c>
      <c r="J106" t="s">
        <v>4170</v>
      </c>
      <c r="K106" t="s">
        <v>4167</v>
      </c>
      <c r="L106" t="s">
        <v>4168</v>
      </c>
      <c r="M106">
        <v>727</v>
      </c>
      <c r="N106">
        <v>2</v>
      </c>
      <c r="O106" t="s">
        <v>4166</v>
      </c>
      <c r="P106" t="s">
        <v>5394</v>
      </c>
      <c r="Q106" t="str">
        <f t="shared" si="1"/>
        <v>12_puimoisson1_04#Est</v>
      </c>
    </row>
    <row r="107" spans="1:17">
      <c r="A107">
        <v>3410</v>
      </c>
      <c r="B107" t="s">
        <v>4224</v>
      </c>
      <c r="C107">
        <v>12</v>
      </c>
      <c r="D107" t="s">
        <v>4165</v>
      </c>
      <c r="E107" t="s">
        <v>270</v>
      </c>
      <c r="F107">
        <v>749</v>
      </c>
      <c r="G107">
        <v>1</v>
      </c>
      <c r="H107" t="s">
        <v>91</v>
      </c>
      <c r="I107" t="s">
        <v>3123</v>
      </c>
      <c r="J107" t="s">
        <v>4170</v>
      </c>
      <c r="K107" t="s">
        <v>4167</v>
      </c>
      <c r="L107" t="s">
        <v>4168</v>
      </c>
      <c r="M107">
        <v>727</v>
      </c>
      <c r="N107">
        <v>2</v>
      </c>
      <c r="O107" t="s">
        <v>4166</v>
      </c>
      <c r="P107" t="s">
        <v>5394</v>
      </c>
      <c r="Q107" t="str">
        <f t="shared" si="1"/>
        <v>12_puimoisson1_04#Est</v>
      </c>
    </row>
    <row r="108" spans="1:17">
      <c r="A108">
        <v>3411</v>
      </c>
      <c r="B108" t="s">
        <v>4223</v>
      </c>
      <c r="C108">
        <v>12</v>
      </c>
      <c r="D108" t="s">
        <v>4165</v>
      </c>
      <c r="E108" t="s">
        <v>270</v>
      </c>
      <c r="F108">
        <v>749</v>
      </c>
      <c r="G108">
        <v>1</v>
      </c>
      <c r="H108" t="s">
        <v>91</v>
      </c>
      <c r="I108" t="s">
        <v>3123</v>
      </c>
      <c r="J108" t="s">
        <v>4170</v>
      </c>
      <c r="K108" t="s">
        <v>4167</v>
      </c>
      <c r="L108" t="s">
        <v>4168</v>
      </c>
      <c r="M108">
        <v>727</v>
      </c>
      <c r="N108">
        <v>2</v>
      </c>
      <c r="O108" t="s">
        <v>4166</v>
      </c>
      <c r="P108" t="s">
        <v>5394</v>
      </c>
      <c r="Q108" t="str">
        <f t="shared" si="1"/>
        <v>12_puimoisson1_04#Est</v>
      </c>
    </row>
    <row r="109" spans="1:17">
      <c r="A109">
        <v>2711</v>
      </c>
      <c r="B109" t="s">
        <v>4173</v>
      </c>
      <c r="C109">
        <v>12</v>
      </c>
      <c r="D109" t="s">
        <v>4165</v>
      </c>
      <c r="E109" t="s">
        <v>270</v>
      </c>
      <c r="F109">
        <v>333</v>
      </c>
      <c r="G109">
        <v>2</v>
      </c>
      <c r="H109" t="s">
        <v>91</v>
      </c>
      <c r="I109" t="s">
        <v>3123</v>
      </c>
      <c r="J109" t="s">
        <v>4166</v>
      </c>
      <c r="K109" t="s">
        <v>4167</v>
      </c>
      <c r="L109" t="s">
        <v>4168</v>
      </c>
      <c r="M109">
        <v>727</v>
      </c>
      <c r="N109">
        <v>2</v>
      </c>
      <c r="O109" t="s">
        <v>4166</v>
      </c>
      <c r="P109" t="s">
        <v>5394</v>
      </c>
      <c r="Q109" t="str">
        <f t="shared" si="1"/>
        <v>12_puimoisson1_04#Est</v>
      </c>
    </row>
    <row r="110" spans="1:17">
      <c r="A110">
        <v>2716</v>
      </c>
      <c r="B110" t="s">
        <v>4171</v>
      </c>
      <c r="C110">
        <v>12</v>
      </c>
      <c r="D110" t="s">
        <v>4165</v>
      </c>
      <c r="E110" t="s">
        <v>270</v>
      </c>
      <c r="F110">
        <v>333</v>
      </c>
      <c r="G110">
        <v>2</v>
      </c>
      <c r="H110" t="s">
        <v>91</v>
      </c>
      <c r="I110" t="s">
        <v>3123</v>
      </c>
      <c r="J110" t="s">
        <v>4170</v>
      </c>
      <c r="K110" t="s">
        <v>4167</v>
      </c>
      <c r="L110" t="s">
        <v>4168</v>
      </c>
      <c r="M110">
        <v>727</v>
      </c>
      <c r="N110">
        <v>2</v>
      </c>
      <c r="O110" t="s">
        <v>4166</v>
      </c>
      <c r="P110" t="s">
        <v>5394</v>
      </c>
      <c r="Q110" t="str">
        <f t="shared" si="1"/>
        <v>12_puimoisson1_04#Est</v>
      </c>
    </row>
    <row r="111" spans="1:17">
      <c r="A111">
        <v>2522</v>
      </c>
      <c r="B111" t="s">
        <v>4172</v>
      </c>
      <c r="C111">
        <v>12</v>
      </c>
      <c r="D111" t="s">
        <v>4165</v>
      </c>
      <c r="E111" t="s">
        <v>270</v>
      </c>
      <c r="F111">
        <v>333</v>
      </c>
      <c r="G111">
        <v>2</v>
      </c>
      <c r="H111" t="s">
        <v>91</v>
      </c>
      <c r="I111" t="s">
        <v>3123</v>
      </c>
      <c r="J111" t="s">
        <v>4166</v>
      </c>
      <c r="K111" t="s">
        <v>4167</v>
      </c>
      <c r="L111" t="s">
        <v>4168</v>
      </c>
      <c r="M111">
        <v>727</v>
      </c>
      <c r="N111">
        <v>2</v>
      </c>
      <c r="O111" t="s">
        <v>4166</v>
      </c>
      <c r="P111" t="s">
        <v>5394</v>
      </c>
      <c r="Q111" t="str">
        <f t="shared" si="1"/>
        <v>12_puimoisson1_04#Est</v>
      </c>
    </row>
    <row r="112" spans="1:17">
      <c r="A112">
        <v>2531</v>
      </c>
      <c r="B112" t="s">
        <v>4169</v>
      </c>
      <c r="C112">
        <v>12</v>
      </c>
      <c r="D112" t="s">
        <v>4165</v>
      </c>
      <c r="E112" t="s">
        <v>270</v>
      </c>
      <c r="F112">
        <v>333</v>
      </c>
      <c r="G112">
        <v>2</v>
      </c>
      <c r="H112" t="s">
        <v>91</v>
      </c>
      <c r="I112" t="s">
        <v>3123</v>
      </c>
      <c r="J112" t="s">
        <v>4170</v>
      </c>
      <c r="K112" t="s">
        <v>4167</v>
      </c>
      <c r="L112" t="s">
        <v>4168</v>
      </c>
      <c r="M112">
        <v>727</v>
      </c>
      <c r="N112">
        <v>2</v>
      </c>
      <c r="O112" t="s">
        <v>4166</v>
      </c>
      <c r="P112" t="s">
        <v>5394</v>
      </c>
      <c r="Q112" t="str">
        <f t="shared" si="1"/>
        <v>12_puimoisson1_04#Est</v>
      </c>
    </row>
    <row r="113" spans="1:17">
      <c r="A113">
        <v>839</v>
      </c>
      <c r="B113" t="s">
        <v>4174</v>
      </c>
      <c r="C113">
        <v>12</v>
      </c>
      <c r="D113" t="s">
        <v>4165</v>
      </c>
      <c r="E113" t="s">
        <v>270</v>
      </c>
      <c r="F113">
        <v>333</v>
      </c>
      <c r="G113">
        <v>2</v>
      </c>
      <c r="H113" t="s">
        <v>91</v>
      </c>
      <c r="I113" t="s">
        <v>3123</v>
      </c>
      <c r="J113" t="s">
        <v>4166</v>
      </c>
      <c r="K113" t="s">
        <v>4167</v>
      </c>
      <c r="L113" t="s">
        <v>4168</v>
      </c>
      <c r="M113">
        <v>727</v>
      </c>
      <c r="N113">
        <v>2</v>
      </c>
      <c r="O113" t="s">
        <v>4166</v>
      </c>
      <c r="P113" t="s">
        <v>5394</v>
      </c>
      <c r="Q113" t="str">
        <f t="shared" si="1"/>
        <v>12_puimoisson1_04#Est</v>
      </c>
    </row>
    <row r="114" spans="1:17">
      <c r="A114">
        <v>868</v>
      </c>
      <c r="B114" t="s">
        <v>4175</v>
      </c>
      <c r="C114">
        <v>12</v>
      </c>
      <c r="D114" t="s">
        <v>4165</v>
      </c>
      <c r="E114" t="s">
        <v>270</v>
      </c>
      <c r="F114">
        <v>333</v>
      </c>
      <c r="G114">
        <v>2</v>
      </c>
      <c r="H114" t="s">
        <v>91</v>
      </c>
      <c r="I114" t="s">
        <v>3123</v>
      </c>
      <c r="J114" t="s">
        <v>4166</v>
      </c>
      <c r="K114" t="s">
        <v>4167</v>
      </c>
      <c r="L114" t="s">
        <v>4168</v>
      </c>
      <c r="M114">
        <v>727</v>
      </c>
      <c r="N114">
        <v>2</v>
      </c>
      <c r="O114" t="s">
        <v>4166</v>
      </c>
      <c r="P114" t="s">
        <v>5394</v>
      </c>
      <c r="Q114" t="str">
        <f t="shared" si="1"/>
        <v>12_puimoisson1_04#Est</v>
      </c>
    </row>
    <row r="115" spans="1:17">
      <c r="A115">
        <v>950</v>
      </c>
      <c r="B115" t="s">
        <v>4177</v>
      </c>
      <c r="C115">
        <v>12</v>
      </c>
      <c r="D115" t="s">
        <v>4165</v>
      </c>
      <c r="E115" t="s">
        <v>270</v>
      </c>
      <c r="F115">
        <v>333</v>
      </c>
      <c r="G115">
        <v>2</v>
      </c>
      <c r="H115" t="s">
        <v>91</v>
      </c>
      <c r="I115" t="s">
        <v>3123</v>
      </c>
      <c r="J115" t="s">
        <v>4170</v>
      </c>
      <c r="K115" t="s">
        <v>4167</v>
      </c>
      <c r="L115" t="s">
        <v>4168</v>
      </c>
      <c r="M115">
        <v>727</v>
      </c>
      <c r="N115">
        <v>2</v>
      </c>
      <c r="O115" t="s">
        <v>4166</v>
      </c>
      <c r="P115" t="s">
        <v>5394</v>
      </c>
      <c r="Q115" t="str">
        <f t="shared" si="1"/>
        <v>12_puimoisson1_04#Est</v>
      </c>
    </row>
    <row r="116" spans="1:17">
      <c r="A116">
        <v>951</v>
      </c>
      <c r="B116" t="s">
        <v>4178</v>
      </c>
      <c r="C116">
        <v>12</v>
      </c>
      <c r="D116" t="s">
        <v>4165</v>
      </c>
      <c r="E116" t="s">
        <v>270</v>
      </c>
      <c r="F116">
        <v>333</v>
      </c>
      <c r="G116">
        <v>2</v>
      </c>
      <c r="H116" t="s">
        <v>91</v>
      </c>
      <c r="I116" t="s">
        <v>3123</v>
      </c>
      <c r="J116" t="s">
        <v>4170</v>
      </c>
      <c r="K116" t="s">
        <v>4167</v>
      </c>
      <c r="L116" t="s">
        <v>4168</v>
      </c>
      <c r="M116">
        <v>727</v>
      </c>
      <c r="N116">
        <v>2</v>
      </c>
      <c r="O116" t="s">
        <v>4166</v>
      </c>
      <c r="P116" t="s">
        <v>5394</v>
      </c>
      <c r="Q116" t="str">
        <f t="shared" si="1"/>
        <v>12_puimoisson1_04#Est</v>
      </c>
    </row>
    <row r="117" spans="1:17">
      <c r="A117">
        <v>1060</v>
      </c>
      <c r="B117" t="s">
        <v>4176</v>
      </c>
      <c r="C117">
        <v>12</v>
      </c>
      <c r="D117" t="s">
        <v>4165</v>
      </c>
      <c r="E117" t="s">
        <v>270</v>
      </c>
      <c r="F117">
        <v>333</v>
      </c>
      <c r="G117">
        <v>2</v>
      </c>
      <c r="H117" t="s">
        <v>91</v>
      </c>
      <c r="I117" t="s">
        <v>3123</v>
      </c>
      <c r="J117" t="s">
        <v>4166</v>
      </c>
      <c r="K117" t="s">
        <v>4167</v>
      </c>
      <c r="L117" t="s">
        <v>4168</v>
      </c>
      <c r="M117">
        <v>727</v>
      </c>
      <c r="N117">
        <v>2</v>
      </c>
      <c r="O117" t="s">
        <v>4166</v>
      </c>
      <c r="P117" t="s">
        <v>5394</v>
      </c>
      <c r="Q117" t="str">
        <f t="shared" si="1"/>
        <v>12_puimoisson1_04#Est</v>
      </c>
    </row>
    <row r="118" spans="1:17">
      <c r="A118">
        <v>2133</v>
      </c>
      <c r="B118" t="s">
        <v>4186</v>
      </c>
      <c r="C118">
        <v>12</v>
      </c>
      <c r="D118" t="s">
        <v>4165</v>
      </c>
      <c r="E118" t="s">
        <v>270</v>
      </c>
      <c r="F118">
        <v>334</v>
      </c>
      <c r="G118">
        <v>3</v>
      </c>
      <c r="H118" t="s">
        <v>91</v>
      </c>
      <c r="I118" t="s">
        <v>3123</v>
      </c>
      <c r="J118" t="s">
        <v>4170</v>
      </c>
      <c r="K118" t="s">
        <v>4167</v>
      </c>
      <c r="L118" t="s">
        <v>4168</v>
      </c>
      <c r="M118">
        <v>727</v>
      </c>
      <c r="N118">
        <v>2</v>
      </c>
      <c r="O118" t="s">
        <v>4166</v>
      </c>
      <c r="P118" t="s">
        <v>5394</v>
      </c>
      <c r="Q118" t="str">
        <f t="shared" si="1"/>
        <v>12_puimoisson1_04#Est</v>
      </c>
    </row>
    <row r="119" spans="1:17">
      <c r="A119">
        <v>2134</v>
      </c>
      <c r="B119" t="s">
        <v>4187</v>
      </c>
      <c r="C119">
        <v>12</v>
      </c>
      <c r="D119" t="s">
        <v>4165</v>
      </c>
      <c r="E119" t="s">
        <v>270</v>
      </c>
      <c r="F119">
        <v>334</v>
      </c>
      <c r="G119">
        <v>3</v>
      </c>
      <c r="H119" t="s">
        <v>91</v>
      </c>
      <c r="I119" t="s">
        <v>3123</v>
      </c>
      <c r="J119" t="s">
        <v>4170</v>
      </c>
      <c r="K119" t="s">
        <v>4167</v>
      </c>
      <c r="L119" t="s">
        <v>4168</v>
      </c>
      <c r="M119">
        <v>727</v>
      </c>
      <c r="N119">
        <v>2</v>
      </c>
      <c r="O119" t="s">
        <v>4166</v>
      </c>
      <c r="P119" t="s">
        <v>5394</v>
      </c>
      <c r="Q119" t="str">
        <f t="shared" si="1"/>
        <v>12_puimoisson1_04#Est</v>
      </c>
    </row>
    <row r="120" spans="1:17">
      <c r="A120">
        <v>14</v>
      </c>
      <c r="B120" t="s">
        <v>4185</v>
      </c>
      <c r="C120">
        <v>12</v>
      </c>
      <c r="D120" t="s">
        <v>4165</v>
      </c>
      <c r="E120" t="s">
        <v>270</v>
      </c>
      <c r="F120">
        <v>334</v>
      </c>
      <c r="G120">
        <v>3</v>
      </c>
      <c r="H120" t="s">
        <v>91</v>
      </c>
      <c r="I120" t="s">
        <v>3123</v>
      </c>
      <c r="J120" t="s">
        <v>4170</v>
      </c>
      <c r="K120" t="s">
        <v>4167</v>
      </c>
      <c r="L120" t="s">
        <v>4168</v>
      </c>
      <c r="M120">
        <v>727</v>
      </c>
      <c r="N120">
        <v>2</v>
      </c>
      <c r="O120" t="s">
        <v>4166</v>
      </c>
      <c r="P120" t="s">
        <v>5394</v>
      </c>
      <c r="Q120" t="str">
        <f t="shared" si="1"/>
        <v>12_puimoisson1_04#Est</v>
      </c>
    </row>
    <row r="121" spans="1:17">
      <c r="A121">
        <v>866</v>
      </c>
      <c r="B121" t="s">
        <v>4182</v>
      </c>
      <c r="C121">
        <v>12</v>
      </c>
      <c r="D121" t="s">
        <v>4165</v>
      </c>
      <c r="E121" t="s">
        <v>270</v>
      </c>
      <c r="F121">
        <v>334</v>
      </c>
      <c r="G121">
        <v>3</v>
      </c>
      <c r="H121" t="s">
        <v>91</v>
      </c>
      <c r="I121" t="s">
        <v>3123</v>
      </c>
      <c r="J121" t="s">
        <v>4170</v>
      </c>
      <c r="K121" t="s">
        <v>4167</v>
      </c>
      <c r="L121" t="s">
        <v>4168</v>
      </c>
      <c r="M121">
        <v>727</v>
      </c>
      <c r="N121">
        <v>2</v>
      </c>
      <c r="O121" t="s">
        <v>4166</v>
      </c>
      <c r="P121" t="s">
        <v>5394</v>
      </c>
      <c r="Q121" t="str">
        <f t="shared" si="1"/>
        <v>12_puimoisson1_04#Est</v>
      </c>
    </row>
    <row r="122" spans="1:17">
      <c r="A122">
        <v>867</v>
      </c>
      <c r="B122" t="s">
        <v>4183</v>
      </c>
      <c r="C122">
        <v>12</v>
      </c>
      <c r="D122" t="s">
        <v>4165</v>
      </c>
      <c r="E122" t="s">
        <v>270</v>
      </c>
      <c r="F122">
        <v>334</v>
      </c>
      <c r="G122">
        <v>3</v>
      </c>
      <c r="H122" t="s">
        <v>91</v>
      </c>
      <c r="I122" t="s">
        <v>3123</v>
      </c>
      <c r="J122" t="s">
        <v>4170</v>
      </c>
      <c r="K122" t="s">
        <v>4167</v>
      </c>
      <c r="L122" t="s">
        <v>4168</v>
      </c>
      <c r="M122">
        <v>727</v>
      </c>
      <c r="N122">
        <v>2</v>
      </c>
      <c r="O122" t="s">
        <v>4166</v>
      </c>
      <c r="P122" t="s">
        <v>5394</v>
      </c>
      <c r="Q122" t="str">
        <f t="shared" si="1"/>
        <v>12_puimoisson1_04#Est</v>
      </c>
    </row>
    <row r="123" spans="1:17">
      <c r="A123">
        <v>865</v>
      </c>
      <c r="B123" t="s">
        <v>4181</v>
      </c>
      <c r="C123">
        <v>12</v>
      </c>
      <c r="D123" t="s">
        <v>4165</v>
      </c>
      <c r="E123" t="s">
        <v>270</v>
      </c>
      <c r="F123">
        <v>334</v>
      </c>
      <c r="G123">
        <v>3</v>
      </c>
      <c r="H123" t="s">
        <v>91</v>
      </c>
      <c r="I123" t="s">
        <v>3123</v>
      </c>
      <c r="J123" t="s">
        <v>4170</v>
      </c>
      <c r="K123" t="s">
        <v>4167</v>
      </c>
      <c r="L123" t="s">
        <v>4168</v>
      </c>
      <c r="M123">
        <v>727</v>
      </c>
      <c r="N123">
        <v>2</v>
      </c>
      <c r="O123" t="s">
        <v>4166</v>
      </c>
      <c r="P123" t="s">
        <v>5394</v>
      </c>
      <c r="Q123" t="str">
        <f t="shared" si="1"/>
        <v>12_puimoisson1_04#Est</v>
      </c>
    </row>
    <row r="124" spans="1:17">
      <c r="A124">
        <v>864</v>
      </c>
      <c r="B124" t="s">
        <v>4179</v>
      </c>
      <c r="C124">
        <v>12</v>
      </c>
      <c r="D124" t="s">
        <v>4165</v>
      </c>
      <c r="E124" t="s">
        <v>270</v>
      </c>
      <c r="F124">
        <v>334</v>
      </c>
      <c r="G124">
        <v>3</v>
      </c>
      <c r="H124" t="s">
        <v>91</v>
      </c>
      <c r="I124" t="s">
        <v>3123</v>
      </c>
      <c r="J124" t="s">
        <v>4170</v>
      </c>
      <c r="K124" t="s">
        <v>4167</v>
      </c>
      <c r="L124" t="s">
        <v>4168</v>
      </c>
      <c r="M124">
        <v>727</v>
      </c>
      <c r="N124">
        <v>2</v>
      </c>
      <c r="O124" t="s">
        <v>4166</v>
      </c>
      <c r="P124" t="s">
        <v>5394</v>
      </c>
      <c r="Q124" t="str">
        <f t="shared" si="1"/>
        <v>12_puimoisson1_04#Est</v>
      </c>
    </row>
    <row r="125" spans="1:17">
      <c r="A125">
        <v>4</v>
      </c>
      <c r="B125" t="s">
        <v>4184</v>
      </c>
      <c r="C125">
        <v>12</v>
      </c>
      <c r="D125" t="s">
        <v>4165</v>
      </c>
      <c r="E125" t="s">
        <v>270</v>
      </c>
      <c r="F125">
        <v>334</v>
      </c>
      <c r="G125">
        <v>3</v>
      </c>
      <c r="H125" t="s">
        <v>91</v>
      </c>
      <c r="I125" t="s">
        <v>3123</v>
      </c>
      <c r="J125" t="s">
        <v>4170</v>
      </c>
      <c r="K125" t="s">
        <v>4167</v>
      </c>
      <c r="L125" t="s">
        <v>4168</v>
      </c>
      <c r="M125">
        <v>727</v>
      </c>
      <c r="N125">
        <v>2</v>
      </c>
      <c r="O125" t="s">
        <v>4166</v>
      </c>
      <c r="P125" t="s">
        <v>5394</v>
      </c>
      <c r="Q125" t="str">
        <f t="shared" si="1"/>
        <v>12_puimoisson1_04#Est</v>
      </c>
    </row>
    <row r="126" spans="1:17">
      <c r="A126">
        <v>1978</v>
      </c>
      <c r="B126" t="s">
        <v>5144</v>
      </c>
      <c r="C126">
        <v>13</v>
      </c>
      <c r="D126" t="s">
        <v>5137</v>
      </c>
      <c r="E126" t="s">
        <v>270</v>
      </c>
      <c r="F126">
        <v>343</v>
      </c>
      <c r="G126">
        <v>1</v>
      </c>
      <c r="H126" t="s">
        <v>723</v>
      </c>
      <c r="I126" t="s">
        <v>724</v>
      </c>
      <c r="J126" t="s">
        <v>5138</v>
      </c>
      <c r="K126" t="s">
        <v>5139</v>
      </c>
      <c r="L126" t="s">
        <v>5140</v>
      </c>
      <c r="M126">
        <v>383</v>
      </c>
      <c r="N126">
        <v>193</v>
      </c>
      <c r="O126" t="s">
        <v>5138</v>
      </c>
      <c r="P126" t="s">
        <v>5404</v>
      </c>
      <c r="Q126" t="str">
        <f t="shared" si="1"/>
        <v>13_vans1_07#Est</v>
      </c>
    </row>
    <row r="127" spans="1:17">
      <c r="A127">
        <v>502</v>
      </c>
      <c r="B127" t="s">
        <v>5145</v>
      </c>
      <c r="C127">
        <v>13</v>
      </c>
      <c r="D127" t="s">
        <v>5137</v>
      </c>
      <c r="E127" t="s">
        <v>270</v>
      </c>
      <c r="F127">
        <v>343</v>
      </c>
      <c r="G127">
        <v>1</v>
      </c>
      <c r="H127" t="s">
        <v>723</v>
      </c>
      <c r="I127" t="s">
        <v>724</v>
      </c>
      <c r="J127" t="s">
        <v>5138</v>
      </c>
      <c r="K127" t="s">
        <v>5139</v>
      </c>
      <c r="L127" t="s">
        <v>5140</v>
      </c>
      <c r="M127">
        <v>383</v>
      </c>
      <c r="N127">
        <v>193</v>
      </c>
      <c r="O127" t="s">
        <v>5138</v>
      </c>
      <c r="P127" t="s">
        <v>5404</v>
      </c>
      <c r="Q127" t="str">
        <f t="shared" si="1"/>
        <v>13_vans1_07#Est</v>
      </c>
    </row>
    <row r="128" spans="1:17">
      <c r="A128">
        <v>800</v>
      </c>
      <c r="B128" t="s">
        <v>5136</v>
      </c>
      <c r="C128">
        <v>13</v>
      </c>
      <c r="D128" t="s">
        <v>5137</v>
      </c>
      <c r="E128" t="s">
        <v>270</v>
      </c>
      <c r="F128">
        <v>343</v>
      </c>
      <c r="G128">
        <v>1</v>
      </c>
      <c r="H128" t="s">
        <v>723</v>
      </c>
      <c r="I128" t="s">
        <v>724</v>
      </c>
      <c r="J128" t="s">
        <v>5138</v>
      </c>
      <c r="K128" t="s">
        <v>5139</v>
      </c>
      <c r="L128" t="s">
        <v>5140</v>
      </c>
      <c r="M128">
        <v>383</v>
      </c>
      <c r="N128">
        <v>193</v>
      </c>
      <c r="O128" t="s">
        <v>5138</v>
      </c>
      <c r="P128" t="s">
        <v>5404</v>
      </c>
      <c r="Q128" t="str">
        <f t="shared" si="1"/>
        <v>13_vans1_07#Est</v>
      </c>
    </row>
    <row r="129" spans="1:17">
      <c r="A129">
        <v>505</v>
      </c>
      <c r="B129" t="s">
        <v>5143</v>
      </c>
      <c r="C129">
        <v>13</v>
      </c>
      <c r="D129" t="s">
        <v>5137</v>
      </c>
      <c r="E129" t="s">
        <v>270</v>
      </c>
      <c r="F129">
        <v>343</v>
      </c>
      <c r="G129">
        <v>1</v>
      </c>
      <c r="H129" t="s">
        <v>723</v>
      </c>
      <c r="I129" t="s">
        <v>724</v>
      </c>
      <c r="J129" t="s">
        <v>5138</v>
      </c>
      <c r="K129" t="s">
        <v>5139</v>
      </c>
      <c r="L129" t="s">
        <v>5140</v>
      </c>
      <c r="M129">
        <v>383</v>
      </c>
      <c r="N129">
        <v>193</v>
      </c>
      <c r="O129" t="s">
        <v>5138</v>
      </c>
      <c r="P129" t="s">
        <v>5404</v>
      </c>
      <c r="Q129" t="str">
        <f t="shared" si="1"/>
        <v>13_vans1_07#Est</v>
      </c>
    </row>
    <row r="130" spans="1:17">
      <c r="A130">
        <v>1380</v>
      </c>
      <c r="B130" t="s">
        <v>5146</v>
      </c>
      <c r="C130">
        <v>13</v>
      </c>
      <c r="D130" t="s">
        <v>5137</v>
      </c>
      <c r="E130" t="s">
        <v>270</v>
      </c>
      <c r="F130">
        <v>343</v>
      </c>
      <c r="G130">
        <v>1</v>
      </c>
      <c r="H130" t="s">
        <v>723</v>
      </c>
      <c r="I130" t="s">
        <v>724</v>
      </c>
      <c r="J130" t="s">
        <v>5138</v>
      </c>
      <c r="K130" t="s">
        <v>5139</v>
      </c>
      <c r="L130" t="s">
        <v>5140</v>
      </c>
      <c r="M130">
        <v>383</v>
      </c>
      <c r="N130">
        <v>193</v>
      </c>
      <c r="O130" t="s">
        <v>5138</v>
      </c>
      <c r="P130" t="s">
        <v>5404</v>
      </c>
      <c r="Q130" t="str">
        <f t="shared" ref="Q130:Q193" si="2">CONCATENATE(C130,"_",D130,"#",E130)</f>
        <v>13_vans1_07#Est</v>
      </c>
    </row>
    <row r="131" spans="1:17">
      <c r="A131">
        <v>1911</v>
      </c>
      <c r="B131" t="s">
        <v>3435</v>
      </c>
      <c r="C131">
        <v>14</v>
      </c>
      <c r="D131" t="s">
        <v>3429</v>
      </c>
      <c r="E131" t="s">
        <v>3430</v>
      </c>
      <c r="F131">
        <v>571</v>
      </c>
      <c r="G131" t="s">
        <v>3430</v>
      </c>
      <c r="H131" t="s">
        <v>30</v>
      </c>
      <c r="I131" t="s">
        <v>460</v>
      </c>
      <c r="J131" t="s">
        <v>3408</v>
      </c>
      <c r="K131" t="s">
        <v>3409</v>
      </c>
      <c r="L131" t="s">
        <v>3410</v>
      </c>
      <c r="M131">
        <v>1108</v>
      </c>
      <c r="N131">
        <v>121</v>
      </c>
      <c r="O131" t="s">
        <v>6932</v>
      </c>
      <c r="P131" t="s">
        <v>5445</v>
      </c>
      <c r="Q131" t="str">
        <f t="shared" si="2"/>
        <v>14_cubiere_48#CubiÃ¨re</v>
      </c>
    </row>
    <row r="132" spans="1:17">
      <c r="A132">
        <v>467</v>
      </c>
      <c r="B132" t="s">
        <v>3439</v>
      </c>
      <c r="C132">
        <v>14</v>
      </c>
      <c r="D132" t="s">
        <v>3429</v>
      </c>
      <c r="E132" t="s">
        <v>3430</v>
      </c>
      <c r="F132">
        <v>571</v>
      </c>
      <c r="G132" t="s">
        <v>3430</v>
      </c>
      <c r="H132" t="s">
        <v>30</v>
      </c>
      <c r="I132" t="s">
        <v>460</v>
      </c>
      <c r="J132" t="s">
        <v>3408</v>
      </c>
      <c r="K132" t="s">
        <v>3409</v>
      </c>
      <c r="L132" t="s">
        <v>3410</v>
      </c>
      <c r="M132">
        <v>1108</v>
      </c>
      <c r="N132">
        <v>121</v>
      </c>
      <c r="O132" t="s">
        <v>6932</v>
      </c>
      <c r="P132" t="s">
        <v>5445</v>
      </c>
      <c r="Q132" t="str">
        <f t="shared" si="2"/>
        <v>14_cubiere_48#CubiÃ¨re</v>
      </c>
    </row>
    <row r="133" spans="1:17">
      <c r="A133">
        <v>1103</v>
      </c>
      <c r="B133" t="s">
        <v>3438</v>
      </c>
      <c r="C133">
        <v>14</v>
      </c>
      <c r="D133" t="s">
        <v>3429</v>
      </c>
      <c r="E133" t="s">
        <v>3430</v>
      </c>
      <c r="F133">
        <v>571</v>
      </c>
      <c r="G133" t="s">
        <v>3430</v>
      </c>
      <c r="H133" t="s">
        <v>30</v>
      </c>
      <c r="I133" t="s">
        <v>460</v>
      </c>
      <c r="J133" t="s">
        <v>3408</v>
      </c>
      <c r="K133" t="s">
        <v>3409</v>
      </c>
      <c r="L133" t="s">
        <v>3410</v>
      </c>
      <c r="M133">
        <v>1108</v>
      </c>
      <c r="N133">
        <v>121</v>
      </c>
      <c r="O133" t="s">
        <v>6932</v>
      </c>
      <c r="P133" t="s">
        <v>5445</v>
      </c>
      <c r="Q133" t="str">
        <f t="shared" si="2"/>
        <v>14_cubiere_48#CubiÃ¨re</v>
      </c>
    </row>
    <row r="134" spans="1:17">
      <c r="A134">
        <v>1560</v>
      </c>
      <c r="B134" t="s">
        <v>3432</v>
      </c>
      <c r="C134">
        <v>14</v>
      </c>
      <c r="D134" t="s">
        <v>3429</v>
      </c>
      <c r="E134" t="s">
        <v>3430</v>
      </c>
      <c r="F134">
        <v>571</v>
      </c>
      <c r="G134" t="s">
        <v>3430</v>
      </c>
      <c r="H134" t="s">
        <v>30</v>
      </c>
      <c r="I134" t="s">
        <v>460</v>
      </c>
      <c r="J134" t="s">
        <v>3408</v>
      </c>
      <c r="K134" t="s">
        <v>3409</v>
      </c>
      <c r="L134" t="s">
        <v>3410</v>
      </c>
      <c r="M134">
        <v>1108</v>
      </c>
      <c r="N134">
        <v>121</v>
      </c>
      <c r="O134" t="s">
        <v>6932</v>
      </c>
      <c r="P134" t="s">
        <v>5445</v>
      </c>
      <c r="Q134" t="str">
        <f t="shared" si="2"/>
        <v>14_cubiere_48#CubiÃ¨re</v>
      </c>
    </row>
    <row r="135" spans="1:17">
      <c r="A135">
        <v>791</v>
      </c>
      <c r="B135" t="s">
        <v>3437</v>
      </c>
      <c r="C135">
        <v>14</v>
      </c>
      <c r="D135" t="s">
        <v>3429</v>
      </c>
      <c r="E135" t="s">
        <v>3430</v>
      </c>
      <c r="F135">
        <v>571</v>
      </c>
      <c r="G135" t="s">
        <v>3430</v>
      </c>
      <c r="H135" t="s">
        <v>30</v>
      </c>
      <c r="I135" t="s">
        <v>460</v>
      </c>
      <c r="J135" t="s">
        <v>3408</v>
      </c>
      <c r="K135" t="s">
        <v>3409</v>
      </c>
      <c r="L135" t="s">
        <v>3410</v>
      </c>
      <c r="M135">
        <v>1108</v>
      </c>
      <c r="N135">
        <v>121</v>
      </c>
      <c r="O135" t="s">
        <v>6932</v>
      </c>
      <c r="P135" t="s">
        <v>5445</v>
      </c>
      <c r="Q135" t="str">
        <f t="shared" si="2"/>
        <v>14_cubiere_48#CubiÃ¨re</v>
      </c>
    </row>
    <row r="136" spans="1:17">
      <c r="A136">
        <v>790</v>
      </c>
      <c r="B136" t="s">
        <v>3436</v>
      </c>
      <c r="C136">
        <v>14</v>
      </c>
      <c r="D136" t="s">
        <v>3429</v>
      </c>
      <c r="E136" t="s">
        <v>3430</v>
      </c>
      <c r="F136">
        <v>571</v>
      </c>
      <c r="G136" t="s">
        <v>3430</v>
      </c>
      <c r="H136" t="s">
        <v>30</v>
      </c>
      <c r="I136" t="s">
        <v>460</v>
      </c>
      <c r="J136" t="s">
        <v>3408</v>
      </c>
      <c r="K136" t="s">
        <v>3409</v>
      </c>
      <c r="L136" t="s">
        <v>3410</v>
      </c>
      <c r="M136">
        <v>1108</v>
      </c>
      <c r="N136">
        <v>121</v>
      </c>
      <c r="O136" t="s">
        <v>6932</v>
      </c>
      <c r="P136" t="s">
        <v>5445</v>
      </c>
      <c r="Q136" t="str">
        <f t="shared" si="2"/>
        <v>14_cubiere_48#CubiÃ¨re</v>
      </c>
    </row>
    <row r="137" spans="1:17">
      <c r="A137">
        <v>792</v>
      </c>
      <c r="B137" t="s">
        <v>3434</v>
      </c>
      <c r="C137">
        <v>14</v>
      </c>
      <c r="D137" t="s">
        <v>3429</v>
      </c>
      <c r="E137" t="s">
        <v>3430</v>
      </c>
      <c r="F137">
        <v>571</v>
      </c>
      <c r="G137" t="s">
        <v>3430</v>
      </c>
      <c r="H137" t="s">
        <v>30</v>
      </c>
      <c r="I137" t="s">
        <v>460</v>
      </c>
      <c r="J137" t="s">
        <v>3408</v>
      </c>
      <c r="K137" t="s">
        <v>3409</v>
      </c>
      <c r="L137" t="s">
        <v>3410</v>
      </c>
      <c r="M137">
        <v>1108</v>
      </c>
      <c r="N137">
        <v>121</v>
      </c>
      <c r="O137" t="s">
        <v>6932</v>
      </c>
      <c r="P137" t="s">
        <v>5445</v>
      </c>
      <c r="Q137" t="str">
        <f t="shared" si="2"/>
        <v>14_cubiere_48#CubiÃ¨re</v>
      </c>
    </row>
    <row r="138" spans="1:17">
      <c r="A138">
        <v>794</v>
      </c>
      <c r="B138" t="s">
        <v>3433</v>
      </c>
      <c r="C138">
        <v>14</v>
      </c>
      <c r="D138" t="s">
        <v>3429</v>
      </c>
      <c r="E138" t="s">
        <v>3430</v>
      </c>
      <c r="F138">
        <v>571</v>
      </c>
      <c r="G138" t="s">
        <v>3430</v>
      </c>
      <c r="H138" t="s">
        <v>30</v>
      </c>
      <c r="I138" t="s">
        <v>460</v>
      </c>
      <c r="J138" t="s">
        <v>3408</v>
      </c>
      <c r="K138" t="s">
        <v>3409</v>
      </c>
      <c r="L138" t="s">
        <v>3410</v>
      </c>
      <c r="M138">
        <v>1108</v>
      </c>
      <c r="N138">
        <v>121</v>
      </c>
      <c r="O138" t="s">
        <v>6932</v>
      </c>
      <c r="P138" t="s">
        <v>5445</v>
      </c>
      <c r="Q138" t="str">
        <f t="shared" si="2"/>
        <v>14_cubiere_48#CubiÃ¨re</v>
      </c>
    </row>
    <row r="139" spans="1:17">
      <c r="A139">
        <v>1970</v>
      </c>
      <c r="B139" t="s">
        <v>3428</v>
      </c>
      <c r="C139">
        <v>14</v>
      </c>
      <c r="D139" t="s">
        <v>3429</v>
      </c>
      <c r="E139" t="s">
        <v>3430</v>
      </c>
      <c r="F139">
        <v>571</v>
      </c>
      <c r="G139" t="s">
        <v>3430</v>
      </c>
      <c r="H139" t="s">
        <v>30</v>
      </c>
      <c r="I139" t="s">
        <v>460</v>
      </c>
      <c r="J139" t="s">
        <v>3431</v>
      </c>
      <c r="K139" t="s">
        <v>3409</v>
      </c>
      <c r="L139" t="s">
        <v>3410</v>
      </c>
      <c r="M139">
        <v>1108</v>
      </c>
      <c r="N139">
        <v>121</v>
      </c>
      <c r="O139" t="s">
        <v>6932</v>
      </c>
      <c r="P139" t="s">
        <v>5445</v>
      </c>
      <c r="Q139" t="str">
        <f t="shared" si="2"/>
        <v>14_cubiere_48#CubiÃ¨re</v>
      </c>
    </row>
    <row r="140" spans="1:17">
      <c r="A140">
        <v>1444</v>
      </c>
      <c r="B140" t="s">
        <v>5297</v>
      </c>
      <c r="C140">
        <v>15</v>
      </c>
      <c r="D140" t="s">
        <v>5291</v>
      </c>
      <c r="E140" t="s">
        <v>285</v>
      </c>
      <c r="F140">
        <v>368</v>
      </c>
      <c r="G140" t="s">
        <v>285</v>
      </c>
      <c r="H140" t="s">
        <v>30</v>
      </c>
      <c r="I140" t="s">
        <v>45</v>
      </c>
      <c r="J140" t="s">
        <v>5272</v>
      </c>
      <c r="K140" t="s">
        <v>5273</v>
      </c>
      <c r="L140" t="s">
        <v>5274</v>
      </c>
      <c r="M140">
        <v>208</v>
      </c>
      <c r="N140">
        <v>69</v>
      </c>
      <c r="O140" t="s">
        <v>5272</v>
      </c>
      <c r="P140" t="s">
        <v>5449</v>
      </c>
      <c r="Q140" t="str">
        <f t="shared" si="2"/>
        <v>15_villasavary3_11#Ouest</v>
      </c>
    </row>
    <row r="141" spans="1:17">
      <c r="A141">
        <v>1633</v>
      </c>
      <c r="B141" t="s">
        <v>5298</v>
      </c>
      <c r="C141">
        <v>15</v>
      </c>
      <c r="D141" t="s">
        <v>5291</v>
      </c>
      <c r="E141" t="s">
        <v>285</v>
      </c>
      <c r="F141">
        <v>368</v>
      </c>
      <c r="G141" t="s">
        <v>285</v>
      </c>
      <c r="H141" t="s">
        <v>30</v>
      </c>
      <c r="I141" t="s">
        <v>45</v>
      </c>
      <c r="J141" t="s">
        <v>5272</v>
      </c>
      <c r="K141" t="s">
        <v>5273</v>
      </c>
      <c r="L141" t="s">
        <v>5274</v>
      </c>
      <c r="M141">
        <v>208</v>
      </c>
      <c r="N141">
        <v>69</v>
      </c>
      <c r="O141" t="s">
        <v>5272</v>
      </c>
      <c r="P141" t="s">
        <v>5449</v>
      </c>
      <c r="Q141" t="str">
        <f t="shared" si="2"/>
        <v>15_villasavary3_11#Ouest</v>
      </c>
    </row>
    <row r="142" spans="1:17">
      <c r="A142">
        <v>1449</v>
      </c>
      <c r="B142" t="s">
        <v>5295</v>
      </c>
      <c r="C142">
        <v>15</v>
      </c>
      <c r="D142" t="s">
        <v>5291</v>
      </c>
      <c r="E142" t="s">
        <v>285</v>
      </c>
      <c r="F142">
        <v>368</v>
      </c>
      <c r="G142" t="s">
        <v>285</v>
      </c>
      <c r="H142" t="s">
        <v>30</v>
      </c>
      <c r="I142" t="s">
        <v>45</v>
      </c>
      <c r="J142" t="s">
        <v>5272</v>
      </c>
      <c r="K142" t="s">
        <v>5273</v>
      </c>
      <c r="L142" t="s">
        <v>5274</v>
      </c>
      <c r="M142">
        <v>208</v>
      </c>
      <c r="N142">
        <v>69</v>
      </c>
      <c r="O142" t="s">
        <v>5272</v>
      </c>
      <c r="P142" t="s">
        <v>5449</v>
      </c>
      <c r="Q142" t="str">
        <f t="shared" si="2"/>
        <v>15_villasavary3_11#Ouest</v>
      </c>
    </row>
    <row r="143" spans="1:17">
      <c r="A143">
        <v>1634</v>
      </c>
      <c r="B143" t="s">
        <v>5294</v>
      </c>
      <c r="C143">
        <v>15</v>
      </c>
      <c r="D143" t="s">
        <v>5291</v>
      </c>
      <c r="E143" t="s">
        <v>285</v>
      </c>
      <c r="F143">
        <v>368</v>
      </c>
      <c r="G143" t="s">
        <v>285</v>
      </c>
      <c r="H143" t="s">
        <v>30</v>
      </c>
      <c r="I143" t="s">
        <v>45</v>
      </c>
      <c r="J143" t="s">
        <v>5272</v>
      </c>
      <c r="K143" t="s">
        <v>5273</v>
      </c>
      <c r="L143" t="s">
        <v>5274</v>
      </c>
      <c r="M143">
        <v>208</v>
      </c>
      <c r="N143">
        <v>69</v>
      </c>
      <c r="O143" t="s">
        <v>5272</v>
      </c>
      <c r="P143" t="s">
        <v>5449</v>
      </c>
      <c r="Q143" t="str">
        <f t="shared" si="2"/>
        <v>15_villasavary3_11#Ouest</v>
      </c>
    </row>
    <row r="144" spans="1:17">
      <c r="A144">
        <v>1445</v>
      </c>
      <c r="B144" t="s">
        <v>5296</v>
      </c>
      <c r="C144">
        <v>15</v>
      </c>
      <c r="D144" t="s">
        <v>5291</v>
      </c>
      <c r="E144" t="s">
        <v>285</v>
      </c>
      <c r="F144">
        <v>368</v>
      </c>
      <c r="G144" t="s">
        <v>285</v>
      </c>
      <c r="H144" t="s">
        <v>30</v>
      </c>
      <c r="I144" t="s">
        <v>45</v>
      </c>
      <c r="J144" t="s">
        <v>5272</v>
      </c>
      <c r="K144" t="s">
        <v>5273</v>
      </c>
      <c r="L144" t="s">
        <v>5274</v>
      </c>
      <c r="M144">
        <v>208</v>
      </c>
      <c r="N144">
        <v>69</v>
      </c>
      <c r="O144" t="s">
        <v>5272</v>
      </c>
      <c r="P144" t="s">
        <v>5449</v>
      </c>
      <c r="Q144" t="str">
        <f t="shared" si="2"/>
        <v>15_villasavary3_11#Ouest</v>
      </c>
    </row>
    <row r="145" spans="1:17">
      <c r="A145">
        <v>1285</v>
      </c>
      <c r="B145" t="s">
        <v>5293</v>
      </c>
      <c r="C145">
        <v>15</v>
      </c>
      <c r="D145" t="s">
        <v>5291</v>
      </c>
      <c r="E145" t="s">
        <v>285</v>
      </c>
      <c r="F145">
        <v>368</v>
      </c>
      <c r="G145" t="s">
        <v>285</v>
      </c>
      <c r="H145" t="s">
        <v>30</v>
      </c>
      <c r="I145" t="s">
        <v>45</v>
      </c>
      <c r="J145" t="s">
        <v>5272</v>
      </c>
      <c r="K145" t="s">
        <v>5273</v>
      </c>
      <c r="L145" t="s">
        <v>5274</v>
      </c>
      <c r="M145">
        <v>208</v>
      </c>
      <c r="N145">
        <v>69</v>
      </c>
      <c r="O145" t="s">
        <v>5272</v>
      </c>
      <c r="P145" t="s">
        <v>5449</v>
      </c>
      <c r="Q145" t="str">
        <f t="shared" si="2"/>
        <v>15_villasavary3_11#Ouest</v>
      </c>
    </row>
    <row r="146" spans="1:17">
      <c r="A146">
        <v>2427</v>
      </c>
      <c r="B146" t="s">
        <v>5290</v>
      </c>
      <c r="C146">
        <v>15</v>
      </c>
      <c r="D146" t="s">
        <v>5291</v>
      </c>
      <c r="E146" t="s">
        <v>285</v>
      </c>
      <c r="F146">
        <v>368</v>
      </c>
      <c r="G146" t="s">
        <v>285</v>
      </c>
      <c r="H146" t="s">
        <v>30</v>
      </c>
      <c r="I146" t="s">
        <v>45</v>
      </c>
      <c r="J146" t="s">
        <v>5272</v>
      </c>
      <c r="K146" t="s">
        <v>5273</v>
      </c>
      <c r="L146" t="s">
        <v>5274</v>
      </c>
      <c r="M146">
        <v>208</v>
      </c>
      <c r="N146">
        <v>69</v>
      </c>
      <c r="O146" t="s">
        <v>5272</v>
      </c>
      <c r="P146" t="s">
        <v>5449</v>
      </c>
      <c r="Q146" t="str">
        <f t="shared" si="2"/>
        <v>15_villasavary3_11#Ouest</v>
      </c>
    </row>
    <row r="147" spans="1:17">
      <c r="A147">
        <v>1251</v>
      </c>
      <c r="B147" t="s">
        <v>5292</v>
      </c>
      <c r="C147">
        <v>15</v>
      </c>
      <c r="D147" t="s">
        <v>5291</v>
      </c>
      <c r="E147" t="s">
        <v>285</v>
      </c>
      <c r="F147">
        <v>368</v>
      </c>
      <c r="G147" t="s">
        <v>285</v>
      </c>
      <c r="H147" t="s">
        <v>30</v>
      </c>
      <c r="I147" t="s">
        <v>45</v>
      </c>
      <c r="J147" t="s">
        <v>5272</v>
      </c>
      <c r="K147" t="s">
        <v>5273</v>
      </c>
      <c r="L147" t="s">
        <v>5274</v>
      </c>
      <c r="M147">
        <v>208</v>
      </c>
      <c r="N147">
        <v>69</v>
      </c>
      <c r="O147" t="s">
        <v>5272</v>
      </c>
      <c r="P147" t="s">
        <v>5449</v>
      </c>
      <c r="Q147" t="str">
        <f t="shared" si="2"/>
        <v>15_villasavary3_11#Ouest</v>
      </c>
    </row>
    <row r="148" spans="1:17">
      <c r="A148">
        <v>1876</v>
      </c>
      <c r="B148" t="s">
        <v>1761</v>
      </c>
      <c r="C148">
        <v>16</v>
      </c>
      <c r="D148" t="s">
        <v>1755</v>
      </c>
      <c r="E148" t="s">
        <v>6936</v>
      </c>
      <c r="F148">
        <v>615</v>
      </c>
      <c r="G148">
        <v>1</v>
      </c>
      <c r="H148" t="s">
        <v>91</v>
      </c>
      <c r="I148" t="s">
        <v>1756</v>
      </c>
      <c r="J148" t="s">
        <v>1757</v>
      </c>
      <c r="K148" t="s">
        <v>1758</v>
      </c>
      <c r="L148" t="s">
        <v>1759</v>
      </c>
      <c r="M148">
        <v>172</v>
      </c>
      <c r="N148">
        <v>14</v>
      </c>
      <c r="O148" t="s">
        <v>6936</v>
      </c>
      <c r="P148" t="s">
        <v>1755</v>
      </c>
      <c r="Q148" t="str">
        <f t="shared" si="2"/>
        <v>16_chevalblanc_84#Cheval Blanc</v>
      </c>
    </row>
    <row r="149" spans="1:17">
      <c r="A149">
        <v>2461</v>
      </c>
      <c r="B149" t="s">
        <v>1765</v>
      </c>
      <c r="C149">
        <v>16</v>
      </c>
      <c r="D149" t="s">
        <v>1755</v>
      </c>
      <c r="E149" t="s">
        <v>6936</v>
      </c>
      <c r="F149">
        <v>615</v>
      </c>
      <c r="G149">
        <v>1</v>
      </c>
      <c r="H149" t="s">
        <v>91</v>
      </c>
      <c r="I149" t="s">
        <v>1756</v>
      </c>
      <c r="J149" t="s">
        <v>1757</v>
      </c>
      <c r="K149" t="s">
        <v>1758</v>
      </c>
      <c r="L149" t="s">
        <v>1759</v>
      </c>
      <c r="M149">
        <v>172</v>
      </c>
      <c r="N149">
        <v>14</v>
      </c>
      <c r="O149" t="s">
        <v>6936</v>
      </c>
      <c r="P149" t="s">
        <v>1755</v>
      </c>
      <c r="Q149" t="str">
        <f t="shared" si="2"/>
        <v>16_chevalblanc_84#Cheval Blanc</v>
      </c>
    </row>
    <row r="150" spans="1:17">
      <c r="A150">
        <v>901</v>
      </c>
      <c r="B150" t="s">
        <v>1763</v>
      </c>
      <c r="C150">
        <v>16</v>
      </c>
      <c r="D150" t="s">
        <v>1755</v>
      </c>
      <c r="E150" t="s">
        <v>6936</v>
      </c>
      <c r="F150">
        <v>615</v>
      </c>
      <c r="G150">
        <v>1</v>
      </c>
      <c r="H150" t="s">
        <v>91</v>
      </c>
      <c r="I150" t="s">
        <v>1756</v>
      </c>
      <c r="J150" t="s">
        <v>1757</v>
      </c>
      <c r="K150" t="s">
        <v>1758</v>
      </c>
      <c r="L150" t="s">
        <v>1759</v>
      </c>
      <c r="M150">
        <v>172</v>
      </c>
      <c r="N150">
        <v>14</v>
      </c>
      <c r="O150" t="s">
        <v>6936</v>
      </c>
      <c r="P150" t="s">
        <v>1755</v>
      </c>
      <c r="Q150" t="str">
        <f t="shared" si="2"/>
        <v>16_chevalblanc_84#Cheval Blanc</v>
      </c>
    </row>
    <row r="151" spans="1:17">
      <c r="A151">
        <v>744</v>
      </c>
      <c r="B151" t="s">
        <v>1768</v>
      </c>
      <c r="C151">
        <v>16</v>
      </c>
      <c r="D151" t="s">
        <v>1755</v>
      </c>
      <c r="E151" t="s">
        <v>6936</v>
      </c>
      <c r="F151">
        <v>615</v>
      </c>
      <c r="G151">
        <v>1</v>
      </c>
      <c r="H151" t="s">
        <v>91</v>
      </c>
      <c r="I151" t="s">
        <v>1756</v>
      </c>
      <c r="J151" t="s">
        <v>1757</v>
      </c>
      <c r="K151" t="s">
        <v>1758</v>
      </c>
      <c r="L151" t="s">
        <v>1759</v>
      </c>
      <c r="M151">
        <v>172</v>
      </c>
      <c r="N151">
        <v>14</v>
      </c>
      <c r="O151" t="s">
        <v>6936</v>
      </c>
      <c r="P151" t="s">
        <v>1755</v>
      </c>
      <c r="Q151" t="str">
        <f t="shared" si="2"/>
        <v>16_chevalblanc_84#Cheval Blanc</v>
      </c>
    </row>
    <row r="152" spans="1:17">
      <c r="A152">
        <v>732</v>
      </c>
      <c r="B152" t="s">
        <v>1767</v>
      </c>
      <c r="C152">
        <v>16</v>
      </c>
      <c r="D152" t="s">
        <v>1755</v>
      </c>
      <c r="E152" t="s">
        <v>6936</v>
      </c>
      <c r="F152">
        <v>615</v>
      </c>
      <c r="G152">
        <v>1</v>
      </c>
      <c r="H152" t="s">
        <v>91</v>
      </c>
      <c r="I152" t="s">
        <v>1756</v>
      </c>
      <c r="J152" t="s">
        <v>1757</v>
      </c>
      <c r="K152" t="s">
        <v>1758</v>
      </c>
      <c r="L152" t="s">
        <v>1759</v>
      </c>
      <c r="M152">
        <v>172</v>
      </c>
      <c r="N152">
        <v>14</v>
      </c>
      <c r="O152" t="s">
        <v>6936</v>
      </c>
      <c r="P152" t="s">
        <v>1755</v>
      </c>
      <c r="Q152" t="str">
        <f t="shared" si="2"/>
        <v>16_chevalblanc_84#Cheval Blanc</v>
      </c>
    </row>
    <row r="153" spans="1:17">
      <c r="A153">
        <v>900</v>
      </c>
      <c r="B153" t="s">
        <v>1762</v>
      </c>
      <c r="C153">
        <v>16</v>
      </c>
      <c r="D153" t="s">
        <v>1755</v>
      </c>
      <c r="E153" t="s">
        <v>6936</v>
      </c>
      <c r="F153">
        <v>615</v>
      </c>
      <c r="G153">
        <v>1</v>
      </c>
      <c r="H153" t="s">
        <v>91</v>
      </c>
      <c r="I153" t="s">
        <v>1756</v>
      </c>
      <c r="J153" t="s">
        <v>1757</v>
      </c>
      <c r="K153" t="s">
        <v>1758</v>
      </c>
      <c r="L153" t="s">
        <v>1759</v>
      </c>
      <c r="M153">
        <v>172</v>
      </c>
      <c r="N153">
        <v>14</v>
      </c>
      <c r="O153" t="s">
        <v>6936</v>
      </c>
      <c r="P153" t="s">
        <v>1755</v>
      </c>
      <c r="Q153" t="str">
        <f t="shared" si="2"/>
        <v>16_chevalblanc_84#Cheval Blanc</v>
      </c>
    </row>
    <row r="154" spans="1:17">
      <c r="A154">
        <v>1404</v>
      </c>
      <c r="B154" t="s">
        <v>1760</v>
      </c>
      <c r="C154">
        <v>16</v>
      </c>
      <c r="D154" t="s">
        <v>1755</v>
      </c>
      <c r="E154" t="s">
        <v>6936</v>
      </c>
      <c r="F154">
        <v>615</v>
      </c>
      <c r="G154">
        <v>1</v>
      </c>
      <c r="H154" t="s">
        <v>91</v>
      </c>
      <c r="I154" t="s">
        <v>1756</v>
      </c>
      <c r="J154" t="s">
        <v>1757</v>
      </c>
      <c r="K154" t="s">
        <v>1758</v>
      </c>
      <c r="L154" t="s">
        <v>1759</v>
      </c>
      <c r="M154">
        <v>172</v>
      </c>
      <c r="N154">
        <v>14</v>
      </c>
      <c r="O154" t="s">
        <v>6936</v>
      </c>
      <c r="P154" t="s">
        <v>1755</v>
      </c>
      <c r="Q154" t="str">
        <f t="shared" si="2"/>
        <v>16_chevalblanc_84#Cheval Blanc</v>
      </c>
    </row>
    <row r="155" spans="1:17">
      <c r="A155">
        <v>1399</v>
      </c>
      <c r="B155" t="s">
        <v>1754</v>
      </c>
      <c r="C155">
        <v>16</v>
      </c>
      <c r="D155" t="s">
        <v>1755</v>
      </c>
      <c r="E155" t="s">
        <v>6936</v>
      </c>
      <c r="F155">
        <v>615</v>
      </c>
      <c r="G155">
        <v>1</v>
      </c>
      <c r="H155" t="s">
        <v>91</v>
      </c>
      <c r="I155" t="s">
        <v>1756</v>
      </c>
      <c r="J155" t="s">
        <v>1757</v>
      </c>
      <c r="K155" t="s">
        <v>1758</v>
      </c>
      <c r="L155" t="s">
        <v>1759</v>
      </c>
      <c r="M155">
        <v>172</v>
      </c>
      <c r="N155">
        <v>14</v>
      </c>
      <c r="O155" t="s">
        <v>6936</v>
      </c>
      <c r="P155" t="s">
        <v>1755</v>
      </c>
      <c r="Q155" t="str">
        <f t="shared" si="2"/>
        <v>16_chevalblanc_84#Cheval Blanc</v>
      </c>
    </row>
    <row r="156" spans="1:17">
      <c r="A156">
        <v>902</v>
      </c>
      <c r="B156" t="s">
        <v>1764</v>
      </c>
      <c r="C156">
        <v>16</v>
      </c>
      <c r="D156" t="s">
        <v>1755</v>
      </c>
      <c r="E156" t="s">
        <v>6936</v>
      </c>
      <c r="F156">
        <v>615</v>
      </c>
      <c r="G156">
        <v>1</v>
      </c>
      <c r="H156" t="s">
        <v>91</v>
      </c>
      <c r="I156" t="s">
        <v>1756</v>
      </c>
      <c r="J156" t="s">
        <v>1757</v>
      </c>
      <c r="K156" t="s">
        <v>1758</v>
      </c>
      <c r="L156" t="s">
        <v>1759</v>
      </c>
      <c r="M156">
        <v>172</v>
      </c>
      <c r="N156">
        <v>14</v>
      </c>
      <c r="O156" t="s">
        <v>6936</v>
      </c>
      <c r="P156" t="s">
        <v>1755</v>
      </c>
      <c r="Q156" t="str">
        <f t="shared" si="2"/>
        <v>16_chevalblanc_84#Cheval Blanc</v>
      </c>
    </row>
    <row r="157" spans="1:17">
      <c r="A157">
        <v>903</v>
      </c>
      <c r="B157" t="s">
        <v>1766</v>
      </c>
      <c r="C157">
        <v>16</v>
      </c>
      <c r="D157" t="s">
        <v>1755</v>
      </c>
      <c r="E157" t="s">
        <v>6936</v>
      </c>
      <c r="F157">
        <v>615</v>
      </c>
      <c r="G157">
        <v>1</v>
      </c>
      <c r="H157" t="s">
        <v>91</v>
      </c>
      <c r="I157" t="s">
        <v>1756</v>
      </c>
      <c r="J157" t="s">
        <v>1757</v>
      </c>
      <c r="K157" t="s">
        <v>1758</v>
      </c>
      <c r="L157" t="s">
        <v>1759</v>
      </c>
      <c r="M157">
        <v>172</v>
      </c>
      <c r="N157">
        <v>14</v>
      </c>
      <c r="O157" t="s">
        <v>6936</v>
      </c>
      <c r="P157" t="s">
        <v>1755</v>
      </c>
      <c r="Q157" t="str">
        <f t="shared" si="2"/>
        <v>16_chevalblanc_84#Cheval Blanc</v>
      </c>
    </row>
    <row r="158" spans="1:17">
      <c r="A158">
        <v>1989</v>
      </c>
      <c r="B158" t="s">
        <v>5265</v>
      </c>
      <c r="C158">
        <v>17</v>
      </c>
      <c r="D158" t="s">
        <v>5260</v>
      </c>
      <c r="E158" t="s">
        <v>5261</v>
      </c>
      <c r="F158">
        <v>369</v>
      </c>
      <c r="G158">
        <v>1</v>
      </c>
      <c r="H158" t="s">
        <v>30</v>
      </c>
      <c r="I158" t="s">
        <v>45</v>
      </c>
      <c r="J158" t="s">
        <v>5261</v>
      </c>
      <c r="K158" t="s">
        <v>5262</v>
      </c>
      <c r="L158" t="s">
        <v>5263</v>
      </c>
      <c r="M158">
        <v>106</v>
      </c>
      <c r="N158">
        <v>119</v>
      </c>
      <c r="O158" t="s">
        <v>5261</v>
      </c>
      <c r="P158" t="s">
        <v>5260</v>
      </c>
      <c r="Q158" t="str">
        <f t="shared" si="2"/>
        <v>17_villedubert_11#Villedubert</v>
      </c>
    </row>
    <row r="159" spans="1:17">
      <c r="A159">
        <v>1243</v>
      </c>
      <c r="B159" t="s">
        <v>5266</v>
      </c>
      <c r="C159">
        <v>17</v>
      </c>
      <c r="D159" t="s">
        <v>5260</v>
      </c>
      <c r="E159" t="s">
        <v>5261</v>
      </c>
      <c r="F159">
        <v>369</v>
      </c>
      <c r="G159">
        <v>1</v>
      </c>
      <c r="H159" t="s">
        <v>30</v>
      </c>
      <c r="I159" t="s">
        <v>45</v>
      </c>
      <c r="J159" t="s">
        <v>5261</v>
      </c>
      <c r="K159" t="s">
        <v>5262</v>
      </c>
      <c r="L159" t="s">
        <v>5263</v>
      </c>
      <c r="M159">
        <v>106</v>
      </c>
      <c r="N159">
        <v>119</v>
      </c>
      <c r="O159" t="s">
        <v>5261</v>
      </c>
      <c r="P159" t="s">
        <v>5260</v>
      </c>
      <c r="Q159" t="str">
        <f t="shared" si="2"/>
        <v>17_villedubert_11#Villedubert</v>
      </c>
    </row>
    <row r="160" spans="1:17">
      <c r="A160">
        <v>276</v>
      </c>
      <c r="B160" t="s">
        <v>5268</v>
      </c>
      <c r="C160">
        <v>17</v>
      </c>
      <c r="D160" t="s">
        <v>5260</v>
      </c>
      <c r="E160" t="s">
        <v>5261</v>
      </c>
      <c r="F160">
        <v>369</v>
      </c>
      <c r="G160">
        <v>1</v>
      </c>
      <c r="H160" t="s">
        <v>30</v>
      </c>
      <c r="I160" t="s">
        <v>45</v>
      </c>
      <c r="J160" t="s">
        <v>5261</v>
      </c>
      <c r="K160" t="s">
        <v>5262</v>
      </c>
      <c r="L160" t="s">
        <v>5263</v>
      </c>
      <c r="M160">
        <v>106</v>
      </c>
      <c r="N160">
        <v>119</v>
      </c>
      <c r="O160" t="s">
        <v>5261</v>
      </c>
      <c r="P160" t="s">
        <v>5260</v>
      </c>
      <c r="Q160" t="str">
        <f t="shared" si="2"/>
        <v>17_villedubert_11#Villedubert</v>
      </c>
    </row>
    <row r="161" spans="1:17">
      <c r="A161">
        <v>1245</v>
      </c>
      <c r="B161" t="s">
        <v>5259</v>
      </c>
      <c r="C161">
        <v>17</v>
      </c>
      <c r="D161" t="s">
        <v>5260</v>
      </c>
      <c r="E161" t="s">
        <v>5261</v>
      </c>
      <c r="F161">
        <v>369</v>
      </c>
      <c r="G161">
        <v>1</v>
      </c>
      <c r="H161" t="s">
        <v>30</v>
      </c>
      <c r="I161" t="s">
        <v>45</v>
      </c>
      <c r="J161" t="s">
        <v>5261</v>
      </c>
      <c r="K161" t="s">
        <v>5262</v>
      </c>
      <c r="L161" t="s">
        <v>5263</v>
      </c>
      <c r="M161">
        <v>106</v>
      </c>
      <c r="N161">
        <v>119</v>
      </c>
      <c r="O161" t="s">
        <v>5261</v>
      </c>
      <c r="P161" t="s">
        <v>5260</v>
      </c>
      <c r="Q161" t="str">
        <f t="shared" si="2"/>
        <v>17_villedubert_11#Villedubert</v>
      </c>
    </row>
    <row r="162" spans="1:17">
      <c r="A162">
        <v>1450</v>
      </c>
      <c r="B162" t="s">
        <v>5269</v>
      </c>
      <c r="C162">
        <v>17</v>
      </c>
      <c r="D162" t="s">
        <v>5260</v>
      </c>
      <c r="E162" t="s">
        <v>5261</v>
      </c>
      <c r="F162">
        <v>369</v>
      </c>
      <c r="G162">
        <v>1</v>
      </c>
      <c r="H162" t="s">
        <v>30</v>
      </c>
      <c r="I162" t="s">
        <v>45</v>
      </c>
      <c r="J162" t="s">
        <v>5261</v>
      </c>
      <c r="K162" t="s">
        <v>5262</v>
      </c>
      <c r="L162" t="s">
        <v>5263</v>
      </c>
      <c r="M162">
        <v>106</v>
      </c>
      <c r="N162">
        <v>119</v>
      </c>
      <c r="O162" t="s">
        <v>5261</v>
      </c>
      <c r="P162" t="s">
        <v>5260</v>
      </c>
      <c r="Q162" t="str">
        <f t="shared" si="2"/>
        <v>17_villedubert_11#Villedubert</v>
      </c>
    </row>
    <row r="163" spans="1:17">
      <c r="A163">
        <v>1858</v>
      </c>
      <c r="B163" t="s">
        <v>5264</v>
      </c>
      <c r="C163">
        <v>17</v>
      </c>
      <c r="D163" t="s">
        <v>5260</v>
      </c>
      <c r="E163" t="s">
        <v>5261</v>
      </c>
      <c r="F163">
        <v>369</v>
      </c>
      <c r="G163">
        <v>1</v>
      </c>
      <c r="H163" t="s">
        <v>30</v>
      </c>
      <c r="I163" t="s">
        <v>45</v>
      </c>
      <c r="J163" t="s">
        <v>5261</v>
      </c>
      <c r="K163" t="s">
        <v>5262</v>
      </c>
      <c r="L163" t="s">
        <v>5263</v>
      </c>
      <c r="M163">
        <v>106</v>
      </c>
      <c r="N163">
        <v>119</v>
      </c>
      <c r="O163" t="s">
        <v>5261</v>
      </c>
      <c r="P163" t="s">
        <v>5260</v>
      </c>
      <c r="Q163" t="str">
        <f t="shared" si="2"/>
        <v>17_villedubert_11#Villedubert</v>
      </c>
    </row>
    <row r="164" spans="1:17">
      <c r="A164">
        <v>1244</v>
      </c>
      <c r="B164" t="s">
        <v>5267</v>
      </c>
      <c r="C164">
        <v>17</v>
      </c>
      <c r="D164" t="s">
        <v>5260</v>
      </c>
      <c r="E164" t="s">
        <v>5261</v>
      </c>
      <c r="F164">
        <v>369</v>
      </c>
      <c r="G164">
        <v>1</v>
      </c>
      <c r="H164" t="s">
        <v>30</v>
      </c>
      <c r="I164" t="s">
        <v>45</v>
      </c>
      <c r="J164" t="s">
        <v>5261</v>
      </c>
      <c r="K164" t="s">
        <v>5262</v>
      </c>
      <c r="L164" t="s">
        <v>5263</v>
      </c>
      <c r="M164">
        <v>106</v>
      </c>
      <c r="N164">
        <v>119</v>
      </c>
      <c r="O164" t="s">
        <v>5261</v>
      </c>
      <c r="P164" t="s">
        <v>5260</v>
      </c>
      <c r="Q164" t="str">
        <f t="shared" si="2"/>
        <v>17_villedubert_11#Villedubert</v>
      </c>
    </row>
    <row r="165" spans="1:17">
      <c r="A165">
        <v>1048</v>
      </c>
      <c r="B165" t="s">
        <v>4683</v>
      </c>
      <c r="C165">
        <v>18</v>
      </c>
      <c r="D165" t="s">
        <v>4675</v>
      </c>
      <c r="E165" t="s">
        <v>4676</v>
      </c>
      <c r="F165">
        <v>461</v>
      </c>
      <c r="G165">
        <v>1</v>
      </c>
      <c r="H165" t="s">
        <v>30</v>
      </c>
      <c r="I165" t="s">
        <v>64</v>
      </c>
      <c r="J165" t="s">
        <v>4676</v>
      </c>
      <c r="K165" t="s">
        <v>4677</v>
      </c>
      <c r="L165" t="s">
        <v>4678</v>
      </c>
      <c r="M165">
        <v>97</v>
      </c>
      <c r="N165">
        <v>25</v>
      </c>
      <c r="O165" t="s">
        <v>4676</v>
      </c>
      <c r="P165" t="s">
        <v>4675</v>
      </c>
      <c r="Q165" t="str">
        <f t="shared" si="2"/>
        <v>18_souvignargues_30#Souvignargues</v>
      </c>
    </row>
    <row r="166" spans="1:17">
      <c r="A166">
        <v>2191</v>
      </c>
      <c r="B166" t="s">
        <v>4680</v>
      </c>
      <c r="C166">
        <v>18</v>
      </c>
      <c r="D166" t="s">
        <v>4675</v>
      </c>
      <c r="E166" t="s">
        <v>4676</v>
      </c>
      <c r="F166">
        <v>461</v>
      </c>
      <c r="G166">
        <v>1</v>
      </c>
      <c r="H166" t="s">
        <v>30</v>
      </c>
      <c r="I166" t="s">
        <v>64</v>
      </c>
      <c r="J166" t="s">
        <v>4676</v>
      </c>
      <c r="K166" t="s">
        <v>4677</v>
      </c>
      <c r="L166" t="s">
        <v>4678</v>
      </c>
      <c r="M166">
        <v>97</v>
      </c>
      <c r="N166">
        <v>25</v>
      </c>
      <c r="O166" t="s">
        <v>4676</v>
      </c>
      <c r="P166" t="s">
        <v>4675</v>
      </c>
      <c r="Q166" t="str">
        <f t="shared" si="2"/>
        <v>18_souvignargues_30#Souvignargues</v>
      </c>
    </row>
    <row r="167" spans="1:17">
      <c r="A167">
        <v>1528</v>
      </c>
      <c r="B167" t="s">
        <v>4684</v>
      </c>
      <c r="C167">
        <v>18</v>
      </c>
      <c r="D167" t="s">
        <v>4675</v>
      </c>
      <c r="E167" t="s">
        <v>4676</v>
      </c>
      <c r="F167">
        <v>461</v>
      </c>
      <c r="G167">
        <v>1</v>
      </c>
      <c r="H167" t="s">
        <v>30</v>
      </c>
      <c r="I167" t="s">
        <v>64</v>
      </c>
      <c r="J167" t="s">
        <v>4676</v>
      </c>
      <c r="K167" t="s">
        <v>4677</v>
      </c>
      <c r="L167" t="s">
        <v>4678</v>
      </c>
      <c r="M167">
        <v>97</v>
      </c>
      <c r="N167">
        <v>25</v>
      </c>
      <c r="O167" t="s">
        <v>4676</v>
      </c>
      <c r="P167" t="s">
        <v>4675</v>
      </c>
      <c r="Q167" t="str">
        <f t="shared" si="2"/>
        <v>18_souvignargues_30#Souvignargues</v>
      </c>
    </row>
    <row r="168" spans="1:17">
      <c r="A168">
        <v>2111</v>
      </c>
      <c r="B168" t="s">
        <v>4681</v>
      </c>
      <c r="C168">
        <v>18</v>
      </c>
      <c r="D168" t="s">
        <v>4675</v>
      </c>
      <c r="E168" t="s">
        <v>4676</v>
      </c>
      <c r="F168">
        <v>461</v>
      </c>
      <c r="G168">
        <v>1</v>
      </c>
      <c r="H168" t="s">
        <v>30</v>
      </c>
      <c r="I168" t="s">
        <v>64</v>
      </c>
      <c r="J168" t="s">
        <v>4676</v>
      </c>
      <c r="K168" t="s">
        <v>4677</v>
      </c>
      <c r="L168" t="s">
        <v>4678</v>
      </c>
      <c r="M168">
        <v>97</v>
      </c>
      <c r="N168">
        <v>25</v>
      </c>
      <c r="O168" t="s">
        <v>4676</v>
      </c>
      <c r="P168" t="s">
        <v>4675</v>
      </c>
      <c r="Q168" t="str">
        <f t="shared" si="2"/>
        <v>18_souvignargues_30#Souvignargues</v>
      </c>
    </row>
    <row r="169" spans="1:17">
      <c r="A169">
        <v>1575</v>
      </c>
      <c r="B169" t="s">
        <v>4682</v>
      </c>
      <c r="C169">
        <v>18</v>
      </c>
      <c r="D169" t="s">
        <v>4675</v>
      </c>
      <c r="E169" t="s">
        <v>4676</v>
      </c>
      <c r="F169">
        <v>461</v>
      </c>
      <c r="G169">
        <v>1</v>
      </c>
      <c r="H169" t="s">
        <v>30</v>
      </c>
      <c r="I169" t="s">
        <v>64</v>
      </c>
      <c r="J169" t="s">
        <v>4676</v>
      </c>
      <c r="K169" t="s">
        <v>4677</v>
      </c>
      <c r="L169" t="s">
        <v>4678</v>
      </c>
      <c r="M169">
        <v>97</v>
      </c>
      <c r="N169">
        <v>25</v>
      </c>
      <c r="O169" t="s">
        <v>4676</v>
      </c>
      <c r="P169" t="s">
        <v>4675</v>
      </c>
      <c r="Q169" t="str">
        <f t="shared" si="2"/>
        <v>18_souvignargues_30#Souvignargues</v>
      </c>
    </row>
    <row r="170" spans="1:17">
      <c r="A170">
        <v>1209</v>
      </c>
      <c r="B170" t="s">
        <v>4679</v>
      </c>
      <c r="C170">
        <v>18</v>
      </c>
      <c r="D170" t="s">
        <v>4675</v>
      </c>
      <c r="E170" t="s">
        <v>4676</v>
      </c>
      <c r="F170">
        <v>461</v>
      </c>
      <c r="G170">
        <v>1</v>
      </c>
      <c r="H170" t="s">
        <v>30</v>
      </c>
      <c r="I170" t="s">
        <v>64</v>
      </c>
      <c r="J170" t="s">
        <v>4676</v>
      </c>
      <c r="K170" t="s">
        <v>4677</v>
      </c>
      <c r="L170" t="s">
        <v>4678</v>
      </c>
      <c r="M170">
        <v>97</v>
      </c>
      <c r="N170">
        <v>25</v>
      </c>
      <c r="O170" t="s">
        <v>4676</v>
      </c>
      <c r="P170" t="s">
        <v>4675</v>
      </c>
      <c r="Q170" t="str">
        <f t="shared" si="2"/>
        <v>18_souvignargues_30#Souvignargues</v>
      </c>
    </row>
    <row r="171" spans="1:17">
      <c r="A171">
        <v>1374</v>
      </c>
      <c r="B171" t="s">
        <v>4674</v>
      </c>
      <c r="C171">
        <v>18</v>
      </c>
      <c r="D171" t="s">
        <v>4675</v>
      </c>
      <c r="E171" t="s">
        <v>4676</v>
      </c>
      <c r="F171">
        <v>461</v>
      </c>
      <c r="G171">
        <v>1</v>
      </c>
      <c r="H171" t="s">
        <v>30</v>
      </c>
      <c r="I171" t="s">
        <v>64</v>
      </c>
      <c r="J171" t="s">
        <v>4676</v>
      </c>
      <c r="K171" t="s">
        <v>4677</v>
      </c>
      <c r="L171" t="s">
        <v>4678</v>
      </c>
      <c r="M171">
        <v>97</v>
      </c>
      <c r="N171">
        <v>25</v>
      </c>
      <c r="O171" t="s">
        <v>4676</v>
      </c>
      <c r="P171" t="s">
        <v>4675</v>
      </c>
      <c r="Q171" t="str">
        <f t="shared" si="2"/>
        <v>18_souvignargues_30#Souvignargues</v>
      </c>
    </row>
    <row r="172" spans="1:17">
      <c r="A172">
        <v>1573</v>
      </c>
      <c r="B172" t="s">
        <v>4686</v>
      </c>
      <c r="C172">
        <v>18</v>
      </c>
      <c r="D172" t="s">
        <v>4675</v>
      </c>
      <c r="E172" t="s">
        <v>4676</v>
      </c>
      <c r="F172">
        <v>461</v>
      </c>
      <c r="G172">
        <v>1</v>
      </c>
      <c r="H172" t="s">
        <v>30</v>
      </c>
      <c r="I172" t="s">
        <v>64</v>
      </c>
      <c r="J172" t="s">
        <v>4676</v>
      </c>
      <c r="K172" t="s">
        <v>4677</v>
      </c>
      <c r="L172" t="s">
        <v>4678</v>
      </c>
      <c r="M172">
        <v>97</v>
      </c>
      <c r="N172">
        <v>25</v>
      </c>
      <c r="O172" t="s">
        <v>4676</v>
      </c>
      <c r="P172" t="s">
        <v>4675</v>
      </c>
      <c r="Q172" t="str">
        <f t="shared" si="2"/>
        <v>18_souvignargues_30#Souvignargues</v>
      </c>
    </row>
    <row r="173" spans="1:17">
      <c r="A173">
        <v>1574</v>
      </c>
      <c r="B173" t="s">
        <v>4685</v>
      </c>
      <c r="C173">
        <v>18</v>
      </c>
      <c r="D173" t="s">
        <v>4675</v>
      </c>
      <c r="E173" t="s">
        <v>4676</v>
      </c>
      <c r="F173">
        <v>461</v>
      </c>
      <c r="G173">
        <v>1</v>
      </c>
      <c r="H173" t="s">
        <v>30</v>
      </c>
      <c r="I173" t="s">
        <v>64</v>
      </c>
      <c r="J173" t="s">
        <v>4676</v>
      </c>
      <c r="K173" t="s">
        <v>4677</v>
      </c>
      <c r="L173" t="s">
        <v>4678</v>
      </c>
      <c r="M173">
        <v>97</v>
      </c>
      <c r="N173">
        <v>25</v>
      </c>
      <c r="O173" t="s">
        <v>4676</v>
      </c>
      <c r="P173" t="s">
        <v>4675</v>
      </c>
      <c r="Q173" t="str">
        <f t="shared" si="2"/>
        <v>18_souvignargues_30#Souvignargues</v>
      </c>
    </row>
    <row r="174" spans="1:17">
      <c r="A174">
        <v>1572</v>
      </c>
      <c r="B174" t="s">
        <v>4687</v>
      </c>
      <c r="C174">
        <v>18</v>
      </c>
      <c r="D174" t="s">
        <v>4675</v>
      </c>
      <c r="E174" t="s">
        <v>4676</v>
      </c>
      <c r="F174">
        <v>461</v>
      </c>
      <c r="G174">
        <v>1</v>
      </c>
      <c r="H174" t="s">
        <v>30</v>
      </c>
      <c r="I174" t="s">
        <v>64</v>
      </c>
      <c r="J174" t="s">
        <v>4676</v>
      </c>
      <c r="K174" t="s">
        <v>4677</v>
      </c>
      <c r="L174" t="s">
        <v>4678</v>
      </c>
      <c r="M174">
        <v>97</v>
      </c>
      <c r="N174">
        <v>25</v>
      </c>
      <c r="O174" t="s">
        <v>4676</v>
      </c>
      <c r="P174" t="s">
        <v>4675</v>
      </c>
      <c r="Q174" t="str">
        <f t="shared" si="2"/>
        <v>18_souvignargues_30#Souvignargues</v>
      </c>
    </row>
    <row r="175" spans="1:17">
      <c r="A175">
        <v>2283</v>
      </c>
      <c r="B175" t="s">
        <v>1903</v>
      </c>
      <c r="C175">
        <v>19</v>
      </c>
      <c r="D175" t="s">
        <v>1904</v>
      </c>
      <c r="E175" t="s">
        <v>296</v>
      </c>
      <c r="F175">
        <v>576</v>
      </c>
      <c r="G175" t="s">
        <v>296</v>
      </c>
      <c r="H175" t="s">
        <v>30</v>
      </c>
      <c r="I175" t="s">
        <v>460</v>
      </c>
      <c r="J175" t="s">
        <v>1888</v>
      </c>
      <c r="K175" t="s">
        <v>1889</v>
      </c>
      <c r="L175" t="s">
        <v>1890</v>
      </c>
      <c r="M175">
        <v>862</v>
      </c>
      <c r="N175">
        <v>51</v>
      </c>
      <c r="O175" t="s">
        <v>6953</v>
      </c>
      <c r="P175" t="s">
        <v>5450</v>
      </c>
      <c r="Q175" t="str">
        <f t="shared" si="2"/>
        <v>19_enimie3_48#Sud</v>
      </c>
    </row>
    <row r="176" spans="1:17">
      <c r="A176">
        <v>2296</v>
      </c>
      <c r="B176" t="s">
        <v>1907</v>
      </c>
      <c r="C176">
        <v>19</v>
      </c>
      <c r="D176" t="s">
        <v>1904</v>
      </c>
      <c r="E176" t="s">
        <v>296</v>
      </c>
      <c r="F176">
        <v>576</v>
      </c>
      <c r="G176" t="s">
        <v>296</v>
      </c>
      <c r="H176" t="s">
        <v>30</v>
      </c>
      <c r="I176" t="s">
        <v>460</v>
      </c>
      <c r="J176" t="s">
        <v>1888</v>
      </c>
      <c r="K176" t="s">
        <v>1889</v>
      </c>
      <c r="L176" t="s">
        <v>1890</v>
      </c>
      <c r="M176">
        <v>862</v>
      </c>
      <c r="N176">
        <v>51</v>
      </c>
      <c r="O176" t="s">
        <v>6953</v>
      </c>
      <c r="P176" t="s">
        <v>5450</v>
      </c>
      <c r="Q176" t="str">
        <f t="shared" si="2"/>
        <v>19_enimie3_48#Sud</v>
      </c>
    </row>
    <row r="177" spans="1:17">
      <c r="A177">
        <v>2424</v>
      </c>
      <c r="B177" t="s">
        <v>1906</v>
      </c>
      <c r="C177">
        <v>19</v>
      </c>
      <c r="D177" t="s">
        <v>1904</v>
      </c>
      <c r="E177" t="s">
        <v>296</v>
      </c>
      <c r="F177">
        <v>576</v>
      </c>
      <c r="G177" t="s">
        <v>296</v>
      </c>
      <c r="H177" t="s">
        <v>30</v>
      </c>
      <c r="I177" t="s">
        <v>460</v>
      </c>
      <c r="J177" t="s">
        <v>1888</v>
      </c>
      <c r="K177" t="s">
        <v>1889</v>
      </c>
      <c r="L177" t="s">
        <v>1890</v>
      </c>
      <c r="M177">
        <v>862</v>
      </c>
      <c r="N177">
        <v>51</v>
      </c>
      <c r="O177" t="s">
        <v>6953</v>
      </c>
      <c r="P177" t="s">
        <v>5450</v>
      </c>
      <c r="Q177" t="str">
        <f t="shared" si="2"/>
        <v>19_enimie3_48#Sud</v>
      </c>
    </row>
    <row r="178" spans="1:17">
      <c r="A178">
        <v>801</v>
      </c>
      <c r="B178" t="s">
        <v>1909</v>
      </c>
      <c r="C178">
        <v>19</v>
      </c>
      <c r="D178" t="s">
        <v>1904</v>
      </c>
      <c r="E178" t="s">
        <v>296</v>
      </c>
      <c r="F178">
        <v>576</v>
      </c>
      <c r="G178" t="s">
        <v>296</v>
      </c>
      <c r="H178" t="s">
        <v>30</v>
      </c>
      <c r="I178" t="s">
        <v>460</v>
      </c>
      <c r="J178" t="s">
        <v>1888</v>
      </c>
      <c r="K178" t="s">
        <v>1889</v>
      </c>
      <c r="L178" t="s">
        <v>1890</v>
      </c>
      <c r="M178">
        <v>862</v>
      </c>
      <c r="N178">
        <v>51</v>
      </c>
      <c r="O178" t="s">
        <v>6953</v>
      </c>
      <c r="P178" t="s">
        <v>5450</v>
      </c>
      <c r="Q178" t="str">
        <f t="shared" si="2"/>
        <v>19_enimie3_48#Sud</v>
      </c>
    </row>
    <row r="179" spans="1:17">
      <c r="A179">
        <v>525</v>
      </c>
      <c r="B179" t="s">
        <v>1913</v>
      </c>
      <c r="C179">
        <v>19</v>
      </c>
      <c r="D179" t="s">
        <v>1904</v>
      </c>
      <c r="E179" t="s">
        <v>296</v>
      </c>
      <c r="F179">
        <v>576</v>
      </c>
      <c r="G179" t="s">
        <v>296</v>
      </c>
      <c r="H179" t="s">
        <v>30</v>
      </c>
      <c r="I179" t="s">
        <v>460</v>
      </c>
      <c r="J179" t="s">
        <v>1888</v>
      </c>
      <c r="K179" t="s">
        <v>1889</v>
      </c>
      <c r="L179" t="s">
        <v>1890</v>
      </c>
      <c r="M179">
        <v>862</v>
      </c>
      <c r="N179">
        <v>51</v>
      </c>
      <c r="O179" t="s">
        <v>6953</v>
      </c>
      <c r="P179" t="s">
        <v>5450</v>
      </c>
      <c r="Q179" t="str">
        <f t="shared" si="2"/>
        <v>19_enimie3_48#Sud</v>
      </c>
    </row>
    <row r="180" spans="1:17">
      <c r="A180">
        <v>2356</v>
      </c>
      <c r="B180" t="s">
        <v>1911</v>
      </c>
      <c r="C180">
        <v>19</v>
      </c>
      <c r="D180" t="s">
        <v>1904</v>
      </c>
      <c r="E180" t="s">
        <v>296</v>
      </c>
      <c r="F180">
        <v>576</v>
      </c>
      <c r="G180" t="s">
        <v>296</v>
      </c>
      <c r="H180" t="s">
        <v>30</v>
      </c>
      <c r="I180" t="s">
        <v>460</v>
      </c>
      <c r="J180" t="s">
        <v>1888</v>
      </c>
      <c r="K180" t="s">
        <v>1889</v>
      </c>
      <c r="L180" t="s">
        <v>1890</v>
      </c>
      <c r="M180">
        <v>862</v>
      </c>
      <c r="N180">
        <v>51</v>
      </c>
      <c r="O180" t="s">
        <v>6953</v>
      </c>
      <c r="P180" t="s">
        <v>5450</v>
      </c>
      <c r="Q180" t="str">
        <f t="shared" si="2"/>
        <v>19_enimie3_48#Sud</v>
      </c>
    </row>
    <row r="181" spans="1:17">
      <c r="A181">
        <v>2357</v>
      </c>
      <c r="B181" t="s">
        <v>1910</v>
      </c>
      <c r="C181">
        <v>19</v>
      </c>
      <c r="D181" t="s">
        <v>1904</v>
      </c>
      <c r="E181" t="s">
        <v>296</v>
      </c>
      <c r="F181">
        <v>576</v>
      </c>
      <c r="G181" t="s">
        <v>296</v>
      </c>
      <c r="H181" t="s">
        <v>30</v>
      </c>
      <c r="I181" t="s">
        <v>460</v>
      </c>
      <c r="J181" t="s">
        <v>1888</v>
      </c>
      <c r="K181" t="s">
        <v>1889</v>
      </c>
      <c r="L181" t="s">
        <v>1890</v>
      </c>
      <c r="M181">
        <v>862</v>
      </c>
      <c r="N181">
        <v>51</v>
      </c>
      <c r="O181" t="s">
        <v>6953</v>
      </c>
      <c r="P181" t="s">
        <v>5450</v>
      </c>
      <c r="Q181" t="str">
        <f t="shared" si="2"/>
        <v>19_enimie3_48#Sud</v>
      </c>
    </row>
    <row r="182" spans="1:17">
      <c r="A182">
        <v>1309</v>
      </c>
      <c r="B182" t="s">
        <v>1905</v>
      </c>
      <c r="C182">
        <v>19</v>
      </c>
      <c r="D182" t="s">
        <v>1904</v>
      </c>
      <c r="E182" t="s">
        <v>296</v>
      </c>
      <c r="F182">
        <v>576</v>
      </c>
      <c r="G182" t="s">
        <v>296</v>
      </c>
      <c r="H182" t="s">
        <v>30</v>
      </c>
      <c r="I182" t="s">
        <v>460</v>
      </c>
      <c r="J182" t="s">
        <v>1888</v>
      </c>
      <c r="K182" t="s">
        <v>1889</v>
      </c>
      <c r="L182" t="s">
        <v>1890</v>
      </c>
      <c r="M182">
        <v>862</v>
      </c>
      <c r="N182">
        <v>51</v>
      </c>
      <c r="O182" t="s">
        <v>6953</v>
      </c>
      <c r="P182" t="s">
        <v>5450</v>
      </c>
      <c r="Q182" t="str">
        <f t="shared" si="2"/>
        <v>19_enimie3_48#Sud</v>
      </c>
    </row>
    <row r="183" spans="1:17">
      <c r="A183">
        <v>802</v>
      </c>
      <c r="B183" t="s">
        <v>1908</v>
      </c>
      <c r="C183">
        <v>19</v>
      </c>
      <c r="D183" t="s">
        <v>1904</v>
      </c>
      <c r="E183" t="s">
        <v>296</v>
      </c>
      <c r="F183">
        <v>576</v>
      </c>
      <c r="G183" t="s">
        <v>296</v>
      </c>
      <c r="H183" t="s">
        <v>30</v>
      </c>
      <c r="I183" t="s">
        <v>460</v>
      </c>
      <c r="J183" t="s">
        <v>1888</v>
      </c>
      <c r="K183" t="s">
        <v>1889</v>
      </c>
      <c r="L183" t="s">
        <v>1890</v>
      </c>
      <c r="M183">
        <v>862</v>
      </c>
      <c r="N183">
        <v>51</v>
      </c>
      <c r="O183" t="s">
        <v>6953</v>
      </c>
      <c r="P183" t="s">
        <v>5450</v>
      </c>
      <c r="Q183" t="str">
        <f t="shared" si="2"/>
        <v>19_enimie3_48#Sud</v>
      </c>
    </row>
    <row r="184" spans="1:17">
      <c r="A184">
        <v>2355</v>
      </c>
      <c r="B184" t="s">
        <v>1912</v>
      </c>
      <c r="C184">
        <v>19</v>
      </c>
      <c r="D184" t="s">
        <v>1904</v>
      </c>
      <c r="E184" t="s">
        <v>296</v>
      </c>
      <c r="F184">
        <v>576</v>
      </c>
      <c r="G184" t="s">
        <v>296</v>
      </c>
      <c r="H184" t="s">
        <v>30</v>
      </c>
      <c r="I184" t="s">
        <v>460</v>
      </c>
      <c r="J184" t="s">
        <v>1888</v>
      </c>
      <c r="K184" t="s">
        <v>1889</v>
      </c>
      <c r="L184" t="s">
        <v>1890</v>
      </c>
      <c r="M184">
        <v>862</v>
      </c>
      <c r="N184">
        <v>51</v>
      </c>
      <c r="O184" t="s">
        <v>6953</v>
      </c>
      <c r="P184" t="s">
        <v>5450</v>
      </c>
      <c r="Q184" t="str">
        <f t="shared" si="2"/>
        <v>19_enimie3_48#Sud</v>
      </c>
    </row>
    <row r="185" spans="1:17">
      <c r="A185">
        <v>1850</v>
      </c>
      <c r="B185" t="s">
        <v>4669</v>
      </c>
      <c r="C185">
        <v>20</v>
      </c>
      <c r="D185" t="s">
        <v>4661</v>
      </c>
      <c r="E185" t="s">
        <v>4662</v>
      </c>
      <c r="F185">
        <v>499</v>
      </c>
      <c r="G185">
        <v>1</v>
      </c>
      <c r="H185" t="s">
        <v>376</v>
      </c>
      <c r="I185" t="s">
        <v>377</v>
      </c>
      <c r="J185" t="s">
        <v>4662</v>
      </c>
      <c r="K185" t="s">
        <v>4663</v>
      </c>
      <c r="L185" t="s">
        <v>4664</v>
      </c>
      <c r="M185">
        <v>97</v>
      </c>
      <c r="N185">
        <v>196</v>
      </c>
      <c r="O185" t="s">
        <v>4662</v>
      </c>
      <c r="P185" t="s">
        <v>4661</v>
      </c>
      <c r="Q185" t="str">
        <f t="shared" si="2"/>
        <v>20_soussac_33#Soussac</v>
      </c>
    </row>
    <row r="186" spans="1:17">
      <c r="A186">
        <v>1854</v>
      </c>
      <c r="B186" t="s">
        <v>4666</v>
      </c>
      <c r="C186">
        <v>20</v>
      </c>
      <c r="D186" t="s">
        <v>4661</v>
      </c>
      <c r="E186" t="s">
        <v>4662</v>
      </c>
      <c r="F186">
        <v>499</v>
      </c>
      <c r="G186">
        <v>1</v>
      </c>
      <c r="H186" t="s">
        <v>376</v>
      </c>
      <c r="I186" t="s">
        <v>377</v>
      </c>
      <c r="J186" t="s">
        <v>4662</v>
      </c>
      <c r="K186" t="s">
        <v>4663</v>
      </c>
      <c r="L186" t="s">
        <v>4664</v>
      </c>
      <c r="M186">
        <v>97</v>
      </c>
      <c r="N186">
        <v>196</v>
      </c>
      <c r="O186" t="s">
        <v>4662</v>
      </c>
      <c r="P186" t="s">
        <v>4661</v>
      </c>
      <c r="Q186" t="str">
        <f t="shared" si="2"/>
        <v>20_soussac_33#Soussac</v>
      </c>
    </row>
    <row r="187" spans="1:17">
      <c r="A187">
        <v>2429</v>
      </c>
      <c r="B187" t="s">
        <v>4672</v>
      </c>
      <c r="C187">
        <v>20</v>
      </c>
      <c r="D187" t="s">
        <v>4661</v>
      </c>
      <c r="E187" t="s">
        <v>4662</v>
      </c>
      <c r="F187">
        <v>499</v>
      </c>
      <c r="G187">
        <v>1</v>
      </c>
      <c r="H187" t="s">
        <v>376</v>
      </c>
      <c r="I187" t="s">
        <v>377</v>
      </c>
      <c r="J187" t="s">
        <v>4662</v>
      </c>
      <c r="K187" t="s">
        <v>4663</v>
      </c>
      <c r="L187" t="s">
        <v>4664</v>
      </c>
      <c r="M187">
        <v>97</v>
      </c>
      <c r="N187">
        <v>196</v>
      </c>
      <c r="O187" t="s">
        <v>4662</v>
      </c>
      <c r="P187" t="s">
        <v>4661</v>
      </c>
      <c r="Q187" t="str">
        <f t="shared" si="2"/>
        <v>20_soussac_33#Soussac</v>
      </c>
    </row>
    <row r="188" spans="1:17">
      <c r="A188">
        <v>482</v>
      </c>
      <c r="B188" t="s">
        <v>4673</v>
      </c>
      <c r="C188">
        <v>20</v>
      </c>
      <c r="D188" t="s">
        <v>4661</v>
      </c>
      <c r="E188" t="s">
        <v>4662</v>
      </c>
      <c r="F188">
        <v>499</v>
      </c>
      <c r="G188">
        <v>1</v>
      </c>
      <c r="H188" t="s">
        <v>376</v>
      </c>
      <c r="I188" t="s">
        <v>377</v>
      </c>
      <c r="J188" t="s">
        <v>4662</v>
      </c>
      <c r="K188" t="s">
        <v>4663</v>
      </c>
      <c r="L188" t="s">
        <v>4664</v>
      </c>
      <c r="M188">
        <v>97</v>
      </c>
      <c r="N188">
        <v>196</v>
      </c>
      <c r="O188" t="s">
        <v>4662</v>
      </c>
      <c r="P188" t="s">
        <v>4661</v>
      </c>
      <c r="Q188" t="str">
        <f t="shared" si="2"/>
        <v>20_soussac_33#Soussac</v>
      </c>
    </row>
    <row r="189" spans="1:17">
      <c r="A189">
        <v>1855</v>
      </c>
      <c r="B189" t="s">
        <v>4660</v>
      </c>
      <c r="C189">
        <v>20</v>
      </c>
      <c r="D189" t="s">
        <v>4661</v>
      </c>
      <c r="E189" t="s">
        <v>4662</v>
      </c>
      <c r="F189">
        <v>499</v>
      </c>
      <c r="G189">
        <v>1</v>
      </c>
      <c r="H189" t="s">
        <v>376</v>
      </c>
      <c r="I189" t="s">
        <v>377</v>
      </c>
      <c r="J189" t="s">
        <v>4662</v>
      </c>
      <c r="K189" t="s">
        <v>4663</v>
      </c>
      <c r="L189" t="s">
        <v>4664</v>
      </c>
      <c r="M189">
        <v>97</v>
      </c>
      <c r="N189">
        <v>196</v>
      </c>
      <c r="O189" t="s">
        <v>4662</v>
      </c>
      <c r="P189" t="s">
        <v>4661</v>
      </c>
      <c r="Q189" t="str">
        <f t="shared" si="2"/>
        <v>20_soussac_33#Soussac</v>
      </c>
    </row>
    <row r="190" spans="1:17">
      <c r="A190">
        <v>1779</v>
      </c>
      <c r="B190" t="s">
        <v>4671</v>
      </c>
      <c r="C190">
        <v>20</v>
      </c>
      <c r="D190" t="s">
        <v>4661</v>
      </c>
      <c r="E190" t="s">
        <v>4662</v>
      </c>
      <c r="F190">
        <v>499</v>
      </c>
      <c r="G190">
        <v>1</v>
      </c>
      <c r="H190" t="s">
        <v>376</v>
      </c>
      <c r="I190" t="s">
        <v>377</v>
      </c>
      <c r="J190" t="s">
        <v>4662</v>
      </c>
      <c r="K190" t="s">
        <v>4663</v>
      </c>
      <c r="L190" t="s">
        <v>4664</v>
      </c>
      <c r="M190">
        <v>97</v>
      </c>
      <c r="N190">
        <v>196</v>
      </c>
      <c r="O190" t="s">
        <v>4662</v>
      </c>
      <c r="P190" t="s">
        <v>4661</v>
      </c>
      <c r="Q190" t="str">
        <f t="shared" si="2"/>
        <v>20_soussac_33#Soussac</v>
      </c>
    </row>
    <row r="191" spans="1:17">
      <c r="A191">
        <v>2394</v>
      </c>
      <c r="B191" t="s">
        <v>4670</v>
      </c>
      <c r="C191">
        <v>20</v>
      </c>
      <c r="D191" t="s">
        <v>4661</v>
      </c>
      <c r="E191" t="s">
        <v>4662</v>
      </c>
      <c r="F191">
        <v>499</v>
      </c>
      <c r="G191">
        <v>1</v>
      </c>
      <c r="H191" t="s">
        <v>376</v>
      </c>
      <c r="I191" t="s">
        <v>377</v>
      </c>
      <c r="J191" t="s">
        <v>4662</v>
      </c>
      <c r="K191" t="s">
        <v>4663</v>
      </c>
      <c r="L191" t="s">
        <v>4664</v>
      </c>
      <c r="M191">
        <v>97</v>
      </c>
      <c r="N191">
        <v>196</v>
      </c>
      <c r="O191" t="s">
        <v>4662</v>
      </c>
      <c r="P191" t="s">
        <v>4661</v>
      </c>
      <c r="Q191" t="str">
        <f t="shared" si="2"/>
        <v>20_soussac_33#Soussac</v>
      </c>
    </row>
    <row r="192" spans="1:17">
      <c r="A192">
        <v>2626</v>
      </c>
      <c r="B192" t="s">
        <v>4667</v>
      </c>
      <c r="C192">
        <v>20</v>
      </c>
      <c r="D192" t="s">
        <v>4661</v>
      </c>
      <c r="E192" t="s">
        <v>4662</v>
      </c>
      <c r="F192">
        <v>499</v>
      </c>
      <c r="G192">
        <v>1</v>
      </c>
      <c r="H192" t="s">
        <v>376</v>
      </c>
      <c r="I192" t="s">
        <v>377</v>
      </c>
      <c r="J192" t="s">
        <v>4662</v>
      </c>
      <c r="K192" t="s">
        <v>4663</v>
      </c>
      <c r="L192" t="s">
        <v>4664</v>
      </c>
      <c r="M192">
        <v>97</v>
      </c>
      <c r="N192">
        <v>196</v>
      </c>
      <c r="O192" t="s">
        <v>4662</v>
      </c>
      <c r="P192" t="s">
        <v>4661</v>
      </c>
      <c r="Q192" t="str">
        <f t="shared" si="2"/>
        <v>20_soussac_33#Soussac</v>
      </c>
    </row>
    <row r="193" spans="1:17">
      <c r="A193">
        <v>2139</v>
      </c>
      <c r="B193" t="s">
        <v>4665</v>
      </c>
      <c r="C193">
        <v>20</v>
      </c>
      <c r="D193" t="s">
        <v>4661</v>
      </c>
      <c r="E193" t="s">
        <v>4662</v>
      </c>
      <c r="F193">
        <v>499</v>
      </c>
      <c r="G193">
        <v>1</v>
      </c>
      <c r="H193" t="s">
        <v>376</v>
      </c>
      <c r="I193" t="s">
        <v>377</v>
      </c>
      <c r="J193" t="s">
        <v>4662</v>
      </c>
      <c r="K193" t="s">
        <v>4663</v>
      </c>
      <c r="L193" t="s">
        <v>4664</v>
      </c>
      <c r="M193">
        <v>97</v>
      </c>
      <c r="N193">
        <v>196</v>
      </c>
      <c r="O193" t="s">
        <v>4662</v>
      </c>
      <c r="P193" t="s">
        <v>4661</v>
      </c>
      <c r="Q193" t="str">
        <f t="shared" si="2"/>
        <v>20_soussac_33#Soussac</v>
      </c>
    </row>
    <row r="194" spans="1:17">
      <c r="A194">
        <v>1872</v>
      </c>
      <c r="B194" t="s">
        <v>4668</v>
      </c>
      <c r="C194">
        <v>20</v>
      </c>
      <c r="D194" t="s">
        <v>4661</v>
      </c>
      <c r="E194" t="s">
        <v>4662</v>
      </c>
      <c r="F194">
        <v>499</v>
      </c>
      <c r="G194">
        <v>1</v>
      </c>
      <c r="H194" t="s">
        <v>376</v>
      </c>
      <c r="I194" t="s">
        <v>377</v>
      </c>
      <c r="J194" t="s">
        <v>4662</v>
      </c>
      <c r="K194" t="s">
        <v>4663</v>
      </c>
      <c r="L194" t="s">
        <v>4664</v>
      </c>
      <c r="M194">
        <v>97</v>
      </c>
      <c r="N194">
        <v>196</v>
      </c>
      <c r="O194" t="s">
        <v>4662</v>
      </c>
      <c r="P194" t="s">
        <v>4661</v>
      </c>
      <c r="Q194" t="str">
        <f t="shared" ref="Q194:Q257" si="3">CONCATENATE(C194,"_",D194,"#",E194)</f>
        <v>20_soussac_33#Soussac</v>
      </c>
    </row>
    <row r="195" spans="1:17">
      <c r="A195">
        <v>1334</v>
      </c>
      <c r="B195" t="s">
        <v>3463</v>
      </c>
      <c r="C195">
        <v>21</v>
      </c>
      <c r="D195" t="s">
        <v>3458</v>
      </c>
      <c r="E195" t="s">
        <v>6959</v>
      </c>
      <c r="F195">
        <v>453</v>
      </c>
      <c r="G195">
        <v>2</v>
      </c>
      <c r="H195" t="s">
        <v>30</v>
      </c>
      <c r="I195" t="s">
        <v>64</v>
      </c>
      <c r="J195" t="s">
        <v>1322</v>
      </c>
      <c r="K195" t="s">
        <v>3453</v>
      </c>
      <c r="L195" t="s">
        <v>3454</v>
      </c>
      <c r="M195">
        <v>163</v>
      </c>
      <c r="N195">
        <v>115</v>
      </c>
      <c r="O195" t="s">
        <v>1322</v>
      </c>
      <c r="P195" t="s">
        <v>5397</v>
      </c>
      <c r="Q195" t="str">
        <f t="shared" si="3"/>
        <v>21_montagnac2_30#B</v>
      </c>
    </row>
    <row r="196" spans="1:17">
      <c r="A196">
        <v>994</v>
      </c>
      <c r="B196" t="s">
        <v>3462</v>
      </c>
      <c r="C196">
        <v>21</v>
      </c>
      <c r="D196" t="s">
        <v>3458</v>
      </c>
      <c r="E196" t="s">
        <v>6959</v>
      </c>
      <c r="F196">
        <v>453</v>
      </c>
      <c r="G196">
        <v>2</v>
      </c>
      <c r="H196" t="s">
        <v>30</v>
      </c>
      <c r="I196" t="s">
        <v>64</v>
      </c>
      <c r="J196" t="s">
        <v>1322</v>
      </c>
      <c r="K196" t="s">
        <v>3453</v>
      </c>
      <c r="L196" t="s">
        <v>3454</v>
      </c>
      <c r="M196">
        <v>163</v>
      </c>
      <c r="N196">
        <v>115</v>
      </c>
      <c r="O196" t="s">
        <v>1322</v>
      </c>
      <c r="P196" t="s">
        <v>5397</v>
      </c>
      <c r="Q196" t="str">
        <f t="shared" si="3"/>
        <v>21_montagnac2_30#B</v>
      </c>
    </row>
    <row r="197" spans="1:17">
      <c r="A197">
        <v>1953</v>
      </c>
      <c r="B197" t="s">
        <v>3460</v>
      </c>
      <c r="C197">
        <v>21</v>
      </c>
      <c r="D197" t="s">
        <v>3458</v>
      </c>
      <c r="E197" t="s">
        <v>6959</v>
      </c>
      <c r="F197">
        <v>453</v>
      </c>
      <c r="G197">
        <v>2</v>
      </c>
      <c r="H197" t="s">
        <v>30</v>
      </c>
      <c r="I197" t="s">
        <v>64</v>
      </c>
      <c r="J197" t="s">
        <v>1322</v>
      </c>
      <c r="K197" t="s">
        <v>3453</v>
      </c>
      <c r="L197" t="s">
        <v>3454</v>
      </c>
      <c r="M197">
        <v>163</v>
      </c>
      <c r="N197">
        <v>115</v>
      </c>
      <c r="O197" t="s">
        <v>1322</v>
      </c>
      <c r="P197" t="s">
        <v>5397</v>
      </c>
      <c r="Q197" t="str">
        <f t="shared" si="3"/>
        <v>21_montagnac2_30#B</v>
      </c>
    </row>
    <row r="198" spans="1:17">
      <c r="A198">
        <v>1985</v>
      </c>
      <c r="B198" t="s">
        <v>3464</v>
      </c>
      <c r="C198">
        <v>21</v>
      </c>
      <c r="D198" t="s">
        <v>3458</v>
      </c>
      <c r="E198" t="s">
        <v>6959</v>
      </c>
      <c r="F198">
        <v>453</v>
      </c>
      <c r="G198">
        <v>2</v>
      </c>
      <c r="H198" t="s">
        <v>30</v>
      </c>
      <c r="I198" t="s">
        <v>64</v>
      </c>
      <c r="J198" t="s">
        <v>1322</v>
      </c>
      <c r="K198" t="s">
        <v>3453</v>
      </c>
      <c r="L198" t="s">
        <v>3454</v>
      </c>
      <c r="M198">
        <v>163</v>
      </c>
      <c r="N198">
        <v>115</v>
      </c>
      <c r="O198" t="s">
        <v>1322</v>
      </c>
      <c r="P198" t="s">
        <v>5397</v>
      </c>
      <c r="Q198" t="str">
        <f t="shared" si="3"/>
        <v>21_montagnac2_30#B</v>
      </c>
    </row>
    <row r="199" spans="1:17">
      <c r="A199">
        <v>1113</v>
      </c>
      <c r="B199" t="s">
        <v>3473</v>
      </c>
      <c r="C199">
        <v>21</v>
      </c>
      <c r="D199" t="s">
        <v>3458</v>
      </c>
      <c r="E199" t="s">
        <v>6959</v>
      </c>
      <c r="F199">
        <v>453</v>
      </c>
      <c r="G199">
        <v>2</v>
      </c>
      <c r="H199" t="s">
        <v>30</v>
      </c>
      <c r="I199" t="s">
        <v>64</v>
      </c>
      <c r="J199" t="s">
        <v>1322</v>
      </c>
      <c r="K199" t="s">
        <v>3453</v>
      </c>
      <c r="L199" t="s">
        <v>3454</v>
      </c>
      <c r="M199">
        <v>163</v>
      </c>
      <c r="N199">
        <v>115</v>
      </c>
      <c r="O199" t="s">
        <v>1322</v>
      </c>
      <c r="P199" t="s">
        <v>5397</v>
      </c>
      <c r="Q199" t="str">
        <f t="shared" si="3"/>
        <v>21_montagnac2_30#B</v>
      </c>
    </row>
    <row r="200" spans="1:17">
      <c r="A200">
        <v>993</v>
      </c>
      <c r="B200" t="s">
        <v>3457</v>
      </c>
      <c r="C200">
        <v>21</v>
      </c>
      <c r="D200" t="s">
        <v>3458</v>
      </c>
      <c r="E200" t="s">
        <v>6959</v>
      </c>
      <c r="F200">
        <v>453</v>
      </c>
      <c r="G200">
        <v>2</v>
      </c>
      <c r="H200" t="s">
        <v>30</v>
      </c>
      <c r="I200" t="s">
        <v>64</v>
      </c>
      <c r="J200" t="s">
        <v>1322</v>
      </c>
      <c r="K200" t="s">
        <v>3453</v>
      </c>
      <c r="L200" t="s">
        <v>3454</v>
      </c>
      <c r="M200">
        <v>163</v>
      </c>
      <c r="N200">
        <v>115</v>
      </c>
      <c r="O200" t="s">
        <v>1322</v>
      </c>
      <c r="P200" t="s">
        <v>5397</v>
      </c>
      <c r="Q200" t="str">
        <f t="shared" si="3"/>
        <v>21_montagnac2_30#B</v>
      </c>
    </row>
    <row r="201" spans="1:17">
      <c r="A201">
        <v>1008</v>
      </c>
      <c r="B201" t="s">
        <v>3461</v>
      </c>
      <c r="C201">
        <v>21</v>
      </c>
      <c r="D201" t="s">
        <v>3458</v>
      </c>
      <c r="E201" t="s">
        <v>6959</v>
      </c>
      <c r="F201">
        <v>453</v>
      </c>
      <c r="G201">
        <v>2</v>
      </c>
      <c r="H201" t="s">
        <v>30</v>
      </c>
      <c r="I201" t="s">
        <v>64</v>
      </c>
      <c r="J201" t="s">
        <v>1322</v>
      </c>
      <c r="K201" t="s">
        <v>3453</v>
      </c>
      <c r="L201" t="s">
        <v>3454</v>
      </c>
      <c r="M201">
        <v>163</v>
      </c>
      <c r="N201">
        <v>115</v>
      </c>
      <c r="O201" t="s">
        <v>1322</v>
      </c>
      <c r="P201" t="s">
        <v>5397</v>
      </c>
      <c r="Q201" t="str">
        <f t="shared" si="3"/>
        <v>21_montagnac2_30#B</v>
      </c>
    </row>
    <row r="202" spans="1:17">
      <c r="A202">
        <v>708</v>
      </c>
      <c r="B202" t="s">
        <v>3459</v>
      </c>
      <c r="C202">
        <v>21</v>
      </c>
      <c r="D202" t="s">
        <v>3458</v>
      </c>
      <c r="E202" t="s">
        <v>6959</v>
      </c>
      <c r="F202">
        <v>453</v>
      </c>
      <c r="G202">
        <v>2</v>
      </c>
      <c r="H202" t="s">
        <v>30</v>
      </c>
      <c r="I202" t="s">
        <v>64</v>
      </c>
      <c r="J202" t="s">
        <v>1322</v>
      </c>
      <c r="K202" t="s">
        <v>3453</v>
      </c>
      <c r="L202" t="s">
        <v>3454</v>
      </c>
      <c r="M202">
        <v>163</v>
      </c>
      <c r="N202">
        <v>115</v>
      </c>
      <c r="O202" t="s">
        <v>1322</v>
      </c>
      <c r="P202" t="s">
        <v>5397</v>
      </c>
      <c r="Q202" t="str">
        <f t="shared" si="3"/>
        <v>21_montagnac2_30#B</v>
      </c>
    </row>
    <row r="203" spans="1:17">
      <c r="A203">
        <v>4468</v>
      </c>
      <c r="B203" t="s">
        <v>3465</v>
      </c>
      <c r="C203">
        <v>21</v>
      </c>
      <c r="D203" t="s">
        <v>3458</v>
      </c>
      <c r="E203" t="s">
        <v>6959</v>
      </c>
      <c r="F203">
        <v>453</v>
      </c>
      <c r="G203">
        <v>2</v>
      </c>
      <c r="H203" t="s">
        <v>30</v>
      </c>
      <c r="I203" t="s">
        <v>64</v>
      </c>
      <c r="J203" t="s">
        <v>1322</v>
      </c>
      <c r="K203" t="s">
        <v>3453</v>
      </c>
      <c r="L203" t="s">
        <v>3454</v>
      </c>
      <c r="M203">
        <v>163</v>
      </c>
      <c r="N203">
        <v>115</v>
      </c>
      <c r="O203" t="s">
        <v>1322</v>
      </c>
      <c r="P203" t="s">
        <v>5397</v>
      </c>
      <c r="Q203" t="str">
        <f t="shared" si="3"/>
        <v>21_montagnac2_30#B</v>
      </c>
    </row>
    <row r="204" spans="1:17">
      <c r="A204">
        <v>4856</v>
      </c>
      <c r="B204" t="s">
        <v>7171</v>
      </c>
      <c r="C204">
        <v>21</v>
      </c>
      <c r="D204" t="s">
        <v>3458</v>
      </c>
      <c r="E204" t="s">
        <v>6959</v>
      </c>
      <c r="F204">
        <v>453</v>
      </c>
      <c r="G204">
        <v>2</v>
      </c>
      <c r="H204" t="s">
        <v>30</v>
      </c>
      <c r="I204" t="s">
        <v>64</v>
      </c>
      <c r="J204" t="s">
        <v>1322</v>
      </c>
      <c r="K204" t="s">
        <v>3453</v>
      </c>
      <c r="L204" t="s">
        <v>3454</v>
      </c>
      <c r="M204">
        <v>163</v>
      </c>
      <c r="N204">
        <v>115</v>
      </c>
      <c r="O204" t="s">
        <v>1322</v>
      </c>
      <c r="P204" t="s">
        <v>5397</v>
      </c>
      <c r="Q204" t="str">
        <f t="shared" si="3"/>
        <v>21_montagnac2_30#B</v>
      </c>
    </row>
    <row r="205" spans="1:17">
      <c r="A205">
        <v>1334</v>
      </c>
      <c r="B205" t="s">
        <v>3463</v>
      </c>
      <c r="C205">
        <v>21</v>
      </c>
      <c r="D205" t="s">
        <v>3458</v>
      </c>
      <c r="E205" t="s">
        <v>6959</v>
      </c>
      <c r="F205">
        <v>453</v>
      </c>
      <c r="G205">
        <v>2</v>
      </c>
      <c r="H205" t="s">
        <v>30</v>
      </c>
      <c r="I205" t="s">
        <v>64</v>
      </c>
      <c r="J205" t="s">
        <v>1322</v>
      </c>
      <c r="K205" t="s">
        <v>3455</v>
      </c>
      <c r="L205" t="s">
        <v>3456</v>
      </c>
      <c r="M205">
        <v>76</v>
      </c>
      <c r="N205">
        <v>112</v>
      </c>
      <c r="O205" t="s">
        <v>1322</v>
      </c>
      <c r="P205" t="s">
        <v>3475</v>
      </c>
      <c r="Q205" t="str">
        <f t="shared" si="3"/>
        <v>21_montagnac2_30#B</v>
      </c>
    </row>
    <row r="206" spans="1:17">
      <c r="A206">
        <v>994</v>
      </c>
      <c r="B206" t="s">
        <v>3462</v>
      </c>
      <c r="C206">
        <v>21</v>
      </c>
      <c r="D206" t="s">
        <v>3458</v>
      </c>
      <c r="E206" t="s">
        <v>6959</v>
      </c>
      <c r="F206">
        <v>453</v>
      </c>
      <c r="G206">
        <v>2</v>
      </c>
      <c r="H206" t="s">
        <v>30</v>
      </c>
      <c r="I206" t="s">
        <v>64</v>
      </c>
      <c r="J206" t="s">
        <v>1322</v>
      </c>
      <c r="K206" t="s">
        <v>3455</v>
      </c>
      <c r="L206" t="s">
        <v>3456</v>
      </c>
      <c r="M206">
        <v>76</v>
      </c>
      <c r="N206">
        <v>112</v>
      </c>
      <c r="O206" t="s">
        <v>1322</v>
      </c>
      <c r="P206" t="s">
        <v>3475</v>
      </c>
      <c r="Q206" t="str">
        <f t="shared" si="3"/>
        <v>21_montagnac2_30#B</v>
      </c>
    </row>
    <row r="207" spans="1:17">
      <c r="A207">
        <v>1953</v>
      </c>
      <c r="B207" t="s">
        <v>3460</v>
      </c>
      <c r="C207">
        <v>21</v>
      </c>
      <c r="D207" t="s">
        <v>3458</v>
      </c>
      <c r="E207" t="s">
        <v>6959</v>
      </c>
      <c r="F207">
        <v>453</v>
      </c>
      <c r="G207">
        <v>2</v>
      </c>
      <c r="H207" t="s">
        <v>30</v>
      </c>
      <c r="I207" t="s">
        <v>64</v>
      </c>
      <c r="J207" t="s">
        <v>1322</v>
      </c>
      <c r="K207" t="s">
        <v>3455</v>
      </c>
      <c r="L207" t="s">
        <v>3456</v>
      </c>
      <c r="M207">
        <v>76</v>
      </c>
      <c r="N207">
        <v>112</v>
      </c>
      <c r="O207" t="s">
        <v>1322</v>
      </c>
      <c r="P207" t="s">
        <v>3475</v>
      </c>
      <c r="Q207" t="str">
        <f t="shared" si="3"/>
        <v>21_montagnac2_30#B</v>
      </c>
    </row>
    <row r="208" spans="1:17">
      <c r="A208">
        <v>1985</v>
      </c>
      <c r="B208" t="s">
        <v>3464</v>
      </c>
      <c r="C208">
        <v>21</v>
      </c>
      <c r="D208" t="s">
        <v>3458</v>
      </c>
      <c r="E208" t="s">
        <v>6959</v>
      </c>
      <c r="F208">
        <v>453</v>
      </c>
      <c r="G208">
        <v>2</v>
      </c>
      <c r="H208" t="s">
        <v>30</v>
      </c>
      <c r="I208" t="s">
        <v>64</v>
      </c>
      <c r="J208" t="s">
        <v>1322</v>
      </c>
      <c r="K208" t="s">
        <v>3455</v>
      </c>
      <c r="L208" t="s">
        <v>3456</v>
      </c>
      <c r="M208">
        <v>76</v>
      </c>
      <c r="N208">
        <v>112</v>
      </c>
      <c r="O208" t="s">
        <v>1322</v>
      </c>
      <c r="P208" t="s">
        <v>3475</v>
      </c>
      <c r="Q208" t="str">
        <f t="shared" si="3"/>
        <v>21_montagnac2_30#B</v>
      </c>
    </row>
    <row r="209" spans="1:17">
      <c r="A209">
        <v>1113</v>
      </c>
      <c r="B209" t="s">
        <v>3473</v>
      </c>
      <c r="C209">
        <v>21</v>
      </c>
      <c r="D209" t="s">
        <v>3458</v>
      </c>
      <c r="E209" t="s">
        <v>6959</v>
      </c>
      <c r="F209">
        <v>453</v>
      </c>
      <c r="G209">
        <v>2</v>
      </c>
      <c r="H209" t="s">
        <v>30</v>
      </c>
      <c r="I209" t="s">
        <v>64</v>
      </c>
      <c r="J209" t="s">
        <v>1322</v>
      </c>
      <c r="K209" t="s">
        <v>3455</v>
      </c>
      <c r="L209" t="s">
        <v>3456</v>
      </c>
      <c r="M209">
        <v>76</v>
      </c>
      <c r="N209">
        <v>112</v>
      </c>
      <c r="O209" t="s">
        <v>1322</v>
      </c>
      <c r="P209" t="s">
        <v>3475</v>
      </c>
      <c r="Q209" t="str">
        <f t="shared" si="3"/>
        <v>21_montagnac2_30#B</v>
      </c>
    </row>
    <row r="210" spans="1:17">
      <c r="A210">
        <v>993</v>
      </c>
      <c r="B210" t="s">
        <v>3457</v>
      </c>
      <c r="C210">
        <v>21</v>
      </c>
      <c r="D210" t="s">
        <v>3458</v>
      </c>
      <c r="E210" t="s">
        <v>6959</v>
      </c>
      <c r="F210">
        <v>453</v>
      </c>
      <c r="G210">
        <v>2</v>
      </c>
      <c r="H210" t="s">
        <v>30</v>
      </c>
      <c r="I210" t="s">
        <v>64</v>
      </c>
      <c r="J210" t="s">
        <v>1322</v>
      </c>
      <c r="K210" t="s">
        <v>3455</v>
      </c>
      <c r="L210" t="s">
        <v>3456</v>
      </c>
      <c r="M210">
        <v>76</v>
      </c>
      <c r="N210">
        <v>112</v>
      </c>
      <c r="O210" t="s">
        <v>1322</v>
      </c>
      <c r="P210" t="s">
        <v>3475</v>
      </c>
      <c r="Q210" t="str">
        <f t="shared" si="3"/>
        <v>21_montagnac2_30#B</v>
      </c>
    </row>
    <row r="211" spans="1:17">
      <c r="A211">
        <v>1008</v>
      </c>
      <c r="B211" t="s">
        <v>3461</v>
      </c>
      <c r="C211">
        <v>21</v>
      </c>
      <c r="D211" t="s">
        <v>3458</v>
      </c>
      <c r="E211" t="s">
        <v>6959</v>
      </c>
      <c r="F211">
        <v>453</v>
      </c>
      <c r="G211">
        <v>2</v>
      </c>
      <c r="H211" t="s">
        <v>30</v>
      </c>
      <c r="I211" t="s">
        <v>64</v>
      </c>
      <c r="J211" t="s">
        <v>1322</v>
      </c>
      <c r="K211" t="s">
        <v>3455</v>
      </c>
      <c r="L211" t="s">
        <v>3456</v>
      </c>
      <c r="M211">
        <v>76</v>
      </c>
      <c r="N211">
        <v>112</v>
      </c>
      <c r="O211" t="s">
        <v>1322</v>
      </c>
      <c r="P211" t="s">
        <v>3475</v>
      </c>
      <c r="Q211" t="str">
        <f t="shared" si="3"/>
        <v>21_montagnac2_30#B</v>
      </c>
    </row>
    <row r="212" spans="1:17">
      <c r="A212">
        <v>708</v>
      </c>
      <c r="B212" t="s">
        <v>3459</v>
      </c>
      <c r="C212">
        <v>21</v>
      </c>
      <c r="D212" t="s">
        <v>3458</v>
      </c>
      <c r="E212" t="s">
        <v>6959</v>
      </c>
      <c r="F212">
        <v>453</v>
      </c>
      <c r="G212">
        <v>2</v>
      </c>
      <c r="H212" t="s">
        <v>30</v>
      </c>
      <c r="I212" t="s">
        <v>64</v>
      </c>
      <c r="J212" t="s">
        <v>1322</v>
      </c>
      <c r="K212" t="s">
        <v>3455</v>
      </c>
      <c r="L212" t="s">
        <v>3456</v>
      </c>
      <c r="M212">
        <v>76</v>
      </c>
      <c r="N212">
        <v>112</v>
      </c>
      <c r="O212" t="s">
        <v>1322</v>
      </c>
      <c r="P212" t="s">
        <v>3475</v>
      </c>
      <c r="Q212" t="str">
        <f t="shared" si="3"/>
        <v>21_montagnac2_30#B</v>
      </c>
    </row>
    <row r="213" spans="1:17">
      <c r="A213">
        <v>4468</v>
      </c>
      <c r="B213" t="s">
        <v>3465</v>
      </c>
      <c r="C213">
        <v>21</v>
      </c>
      <c r="D213" t="s">
        <v>3458</v>
      </c>
      <c r="E213" t="s">
        <v>6959</v>
      </c>
      <c r="F213">
        <v>453</v>
      </c>
      <c r="G213">
        <v>2</v>
      </c>
      <c r="H213" t="s">
        <v>30</v>
      </c>
      <c r="I213" t="s">
        <v>64</v>
      </c>
      <c r="J213" t="s">
        <v>1322</v>
      </c>
      <c r="K213" t="s">
        <v>3455</v>
      </c>
      <c r="L213" t="s">
        <v>3456</v>
      </c>
      <c r="M213">
        <v>76</v>
      </c>
      <c r="N213">
        <v>112</v>
      </c>
      <c r="O213" t="s">
        <v>1322</v>
      </c>
      <c r="P213" t="s">
        <v>3475</v>
      </c>
      <c r="Q213" t="str">
        <f t="shared" si="3"/>
        <v>21_montagnac2_30#B</v>
      </c>
    </row>
    <row r="214" spans="1:17">
      <c r="A214">
        <v>4856</v>
      </c>
      <c r="B214" t="s">
        <v>7171</v>
      </c>
      <c r="C214">
        <v>21</v>
      </c>
      <c r="D214" t="s">
        <v>3458</v>
      </c>
      <c r="E214" t="s">
        <v>6959</v>
      </c>
      <c r="F214">
        <v>453</v>
      </c>
      <c r="G214">
        <v>2</v>
      </c>
      <c r="H214" t="s">
        <v>30</v>
      </c>
      <c r="I214" t="s">
        <v>64</v>
      </c>
      <c r="J214" t="s">
        <v>1322</v>
      </c>
      <c r="K214" t="s">
        <v>3455</v>
      </c>
      <c r="L214" t="s">
        <v>3456</v>
      </c>
      <c r="M214">
        <v>76</v>
      </c>
      <c r="N214">
        <v>112</v>
      </c>
      <c r="O214" t="s">
        <v>1322</v>
      </c>
      <c r="P214" t="s">
        <v>3475</v>
      </c>
      <c r="Q214" t="str">
        <f t="shared" si="3"/>
        <v>21_montagnac2_30#B</v>
      </c>
    </row>
    <row r="215" spans="1:17">
      <c r="A215">
        <v>1063</v>
      </c>
      <c r="B215" t="s">
        <v>1628</v>
      </c>
      <c r="C215">
        <v>22</v>
      </c>
      <c r="D215" t="s">
        <v>1622</v>
      </c>
      <c r="E215" t="s">
        <v>1623</v>
      </c>
      <c r="F215">
        <v>353</v>
      </c>
      <c r="G215">
        <v>1</v>
      </c>
      <c r="H215" t="s">
        <v>30</v>
      </c>
      <c r="I215" t="s">
        <v>45</v>
      </c>
      <c r="J215" t="s">
        <v>1623</v>
      </c>
      <c r="K215" t="s">
        <v>1624</v>
      </c>
      <c r="L215" t="s">
        <v>1625</v>
      </c>
      <c r="M215">
        <v>239</v>
      </c>
      <c r="N215">
        <v>8</v>
      </c>
      <c r="O215" t="s">
        <v>1623</v>
      </c>
      <c r="P215" t="s">
        <v>1622</v>
      </c>
      <c r="Q215" t="str">
        <f t="shared" si="3"/>
        <v>22_coustouge_11#Coustouge</v>
      </c>
    </row>
    <row r="216" spans="1:17">
      <c r="A216">
        <v>170</v>
      </c>
      <c r="B216" t="s">
        <v>1632</v>
      </c>
      <c r="C216">
        <v>22</v>
      </c>
      <c r="D216" t="s">
        <v>1622</v>
      </c>
      <c r="E216" t="s">
        <v>1623</v>
      </c>
      <c r="F216">
        <v>353</v>
      </c>
      <c r="G216">
        <v>1</v>
      </c>
      <c r="H216" t="s">
        <v>30</v>
      </c>
      <c r="I216" t="s">
        <v>45</v>
      </c>
      <c r="J216" t="s">
        <v>1623</v>
      </c>
      <c r="K216" t="s">
        <v>1624</v>
      </c>
      <c r="L216" t="s">
        <v>1625</v>
      </c>
      <c r="M216">
        <v>239</v>
      </c>
      <c r="N216">
        <v>8</v>
      </c>
      <c r="O216" t="s">
        <v>1623</v>
      </c>
      <c r="P216" t="s">
        <v>1622</v>
      </c>
      <c r="Q216" t="str">
        <f t="shared" si="3"/>
        <v>22_coustouge_11#Coustouge</v>
      </c>
    </row>
    <row r="217" spans="1:17">
      <c r="A217">
        <v>2520</v>
      </c>
      <c r="B217" t="s">
        <v>1621</v>
      </c>
      <c r="C217">
        <v>22</v>
      </c>
      <c r="D217" t="s">
        <v>1622</v>
      </c>
      <c r="E217" t="s">
        <v>1623</v>
      </c>
      <c r="F217">
        <v>353</v>
      </c>
      <c r="G217">
        <v>1</v>
      </c>
      <c r="H217" t="s">
        <v>30</v>
      </c>
      <c r="I217" t="s">
        <v>45</v>
      </c>
      <c r="J217" t="s">
        <v>1623</v>
      </c>
      <c r="K217" t="s">
        <v>1624</v>
      </c>
      <c r="L217" t="s">
        <v>1625</v>
      </c>
      <c r="M217">
        <v>239</v>
      </c>
      <c r="N217">
        <v>8</v>
      </c>
      <c r="O217" t="s">
        <v>1623</v>
      </c>
      <c r="P217" t="s">
        <v>1622</v>
      </c>
      <c r="Q217" t="str">
        <f t="shared" si="3"/>
        <v>22_coustouge_11#Coustouge</v>
      </c>
    </row>
    <row r="218" spans="1:17">
      <c r="A218">
        <v>2513</v>
      </c>
      <c r="B218" t="s">
        <v>1629</v>
      </c>
      <c r="C218">
        <v>22</v>
      </c>
      <c r="D218" t="s">
        <v>1622</v>
      </c>
      <c r="E218" t="s">
        <v>1623</v>
      </c>
      <c r="F218">
        <v>353</v>
      </c>
      <c r="G218">
        <v>1</v>
      </c>
      <c r="H218" t="s">
        <v>30</v>
      </c>
      <c r="I218" t="s">
        <v>45</v>
      </c>
      <c r="J218" t="s">
        <v>1623</v>
      </c>
      <c r="K218" t="s">
        <v>1624</v>
      </c>
      <c r="L218" t="s">
        <v>1625</v>
      </c>
      <c r="M218">
        <v>239</v>
      </c>
      <c r="N218">
        <v>8</v>
      </c>
      <c r="O218" t="s">
        <v>1623</v>
      </c>
      <c r="P218" t="s">
        <v>1622</v>
      </c>
      <c r="Q218" t="str">
        <f t="shared" si="3"/>
        <v>22_coustouge_11#Coustouge</v>
      </c>
    </row>
    <row r="219" spans="1:17">
      <c r="A219">
        <v>2512</v>
      </c>
      <c r="B219" t="s">
        <v>1631</v>
      </c>
      <c r="C219">
        <v>22</v>
      </c>
      <c r="D219" t="s">
        <v>1622</v>
      </c>
      <c r="E219" t="s">
        <v>1623</v>
      </c>
      <c r="F219">
        <v>353</v>
      </c>
      <c r="G219">
        <v>1</v>
      </c>
      <c r="H219" t="s">
        <v>30</v>
      </c>
      <c r="I219" t="s">
        <v>45</v>
      </c>
      <c r="J219" t="s">
        <v>1623</v>
      </c>
      <c r="K219" t="s">
        <v>1624</v>
      </c>
      <c r="L219" t="s">
        <v>1625</v>
      </c>
      <c r="M219">
        <v>239</v>
      </c>
      <c r="N219">
        <v>8</v>
      </c>
      <c r="O219" t="s">
        <v>1623</v>
      </c>
      <c r="P219" t="s">
        <v>1622</v>
      </c>
      <c r="Q219" t="str">
        <f t="shared" si="3"/>
        <v>22_coustouge_11#Coustouge</v>
      </c>
    </row>
    <row r="220" spans="1:17">
      <c r="A220">
        <v>2514</v>
      </c>
      <c r="B220" t="s">
        <v>1626</v>
      </c>
      <c r="C220">
        <v>22</v>
      </c>
      <c r="D220" t="s">
        <v>1622</v>
      </c>
      <c r="E220" t="s">
        <v>1623</v>
      </c>
      <c r="F220">
        <v>353</v>
      </c>
      <c r="G220">
        <v>1</v>
      </c>
      <c r="H220" t="s">
        <v>30</v>
      </c>
      <c r="I220" t="s">
        <v>45</v>
      </c>
      <c r="J220" t="s">
        <v>1623</v>
      </c>
      <c r="K220" t="s">
        <v>1624</v>
      </c>
      <c r="L220" t="s">
        <v>1625</v>
      </c>
      <c r="M220">
        <v>239</v>
      </c>
      <c r="N220">
        <v>8</v>
      </c>
      <c r="O220" t="s">
        <v>1623</v>
      </c>
      <c r="P220" t="s">
        <v>1622</v>
      </c>
      <c r="Q220" t="str">
        <f t="shared" si="3"/>
        <v>22_coustouge_11#Coustouge</v>
      </c>
    </row>
    <row r="221" spans="1:17">
      <c r="A221">
        <v>2515</v>
      </c>
      <c r="B221" t="s">
        <v>1630</v>
      </c>
      <c r="C221">
        <v>22</v>
      </c>
      <c r="D221" t="s">
        <v>1622</v>
      </c>
      <c r="E221" t="s">
        <v>1623</v>
      </c>
      <c r="F221">
        <v>353</v>
      </c>
      <c r="G221">
        <v>1</v>
      </c>
      <c r="H221" t="s">
        <v>30</v>
      </c>
      <c r="I221" t="s">
        <v>45</v>
      </c>
      <c r="J221" t="s">
        <v>1623</v>
      </c>
      <c r="K221" t="s">
        <v>1624</v>
      </c>
      <c r="L221" t="s">
        <v>1625</v>
      </c>
      <c r="M221">
        <v>239</v>
      </c>
      <c r="N221">
        <v>8</v>
      </c>
      <c r="O221" t="s">
        <v>1623</v>
      </c>
      <c r="P221" t="s">
        <v>1622</v>
      </c>
      <c r="Q221" t="str">
        <f t="shared" si="3"/>
        <v>22_coustouge_11#Coustouge</v>
      </c>
    </row>
    <row r="222" spans="1:17">
      <c r="A222">
        <v>975</v>
      </c>
      <c r="B222" t="s">
        <v>1627</v>
      </c>
      <c r="C222">
        <v>22</v>
      </c>
      <c r="D222" t="s">
        <v>1622</v>
      </c>
      <c r="E222" t="s">
        <v>1623</v>
      </c>
      <c r="F222">
        <v>353</v>
      </c>
      <c r="G222">
        <v>1</v>
      </c>
      <c r="H222" t="s">
        <v>30</v>
      </c>
      <c r="I222" t="s">
        <v>45</v>
      </c>
      <c r="J222" t="s">
        <v>1623</v>
      </c>
      <c r="K222" t="s">
        <v>1624</v>
      </c>
      <c r="L222" t="s">
        <v>1625</v>
      </c>
      <c r="M222">
        <v>239</v>
      </c>
      <c r="N222">
        <v>8</v>
      </c>
      <c r="O222" t="s">
        <v>1623</v>
      </c>
      <c r="P222" t="s">
        <v>1622</v>
      </c>
      <c r="Q222" t="str">
        <f t="shared" si="3"/>
        <v>22_coustouge_11#Coustouge</v>
      </c>
    </row>
    <row r="223" spans="1:17">
      <c r="A223">
        <v>2405</v>
      </c>
      <c r="B223" t="s">
        <v>3502</v>
      </c>
      <c r="C223">
        <v>23</v>
      </c>
      <c r="D223" t="s">
        <v>3498</v>
      </c>
      <c r="E223" t="s">
        <v>3504</v>
      </c>
      <c r="F223">
        <v>586</v>
      </c>
      <c r="G223">
        <v>1</v>
      </c>
      <c r="H223" t="s">
        <v>30</v>
      </c>
      <c r="I223" t="s">
        <v>160</v>
      </c>
      <c r="J223" t="s">
        <v>3499</v>
      </c>
      <c r="K223" t="s">
        <v>3500</v>
      </c>
      <c r="L223" t="s">
        <v>3501</v>
      </c>
      <c r="M223">
        <v>231</v>
      </c>
      <c r="N223">
        <v>128</v>
      </c>
      <c r="O223" t="s">
        <v>3504</v>
      </c>
      <c r="P223" t="s">
        <v>3498</v>
      </c>
      <c r="Q223" t="str">
        <f t="shared" si="3"/>
        <v>23_montauriol_66#Montauriol</v>
      </c>
    </row>
    <row r="224" spans="1:17">
      <c r="A224">
        <v>2499</v>
      </c>
      <c r="B224" t="s">
        <v>3497</v>
      </c>
      <c r="C224">
        <v>23</v>
      </c>
      <c r="D224" t="s">
        <v>3498</v>
      </c>
      <c r="E224" t="s">
        <v>3504</v>
      </c>
      <c r="F224">
        <v>586</v>
      </c>
      <c r="G224">
        <v>1</v>
      </c>
      <c r="H224" t="s">
        <v>30</v>
      </c>
      <c r="I224" t="s">
        <v>160</v>
      </c>
      <c r="J224" t="s">
        <v>3499</v>
      </c>
      <c r="K224" t="s">
        <v>3500</v>
      </c>
      <c r="L224" t="s">
        <v>3501</v>
      </c>
      <c r="M224">
        <v>231</v>
      </c>
      <c r="N224">
        <v>128</v>
      </c>
      <c r="O224" t="s">
        <v>3504</v>
      </c>
      <c r="P224" t="s">
        <v>3498</v>
      </c>
      <c r="Q224" t="str">
        <f t="shared" si="3"/>
        <v>23_montauriol_66#Montauriol</v>
      </c>
    </row>
    <row r="225" spans="1:17">
      <c r="A225">
        <v>2403</v>
      </c>
      <c r="B225" t="s">
        <v>3506</v>
      </c>
      <c r="C225">
        <v>23</v>
      </c>
      <c r="D225" t="s">
        <v>3498</v>
      </c>
      <c r="E225" t="s">
        <v>3504</v>
      </c>
      <c r="F225">
        <v>586</v>
      </c>
      <c r="G225">
        <v>1</v>
      </c>
      <c r="H225" t="s">
        <v>30</v>
      </c>
      <c r="I225" t="s">
        <v>160</v>
      </c>
      <c r="J225" t="s">
        <v>3504</v>
      </c>
      <c r="K225" t="s">
        <v>3500</v>
      </c>
      <c r="L225" t="s">
        <v>3501</v>
      </c>
      <c r="M225">
        <v>231</v>
      </c>
      <c r="N225">
        <v>128</v>
      </c>
      <c r="O225" t="s">
        <v>3504</v>
      </c>
      <c r="P225" t="s">
        <v>3498</v>
      </c>
      <c r="Q225" t="str">
        <f t="shared" si="3"/>
        <v>23_montauriol_66#Montauriol</v>
      </c>
    </row>
    <row r="226" spans="1:17">
      <c r="A226">
        <v>78</v>
      </c>
      <c r="B226" t="s">
        <v>3508</v>
      </c>
      <c r="C226">
        <v>23</v>
      </c>
      <c r="D226" t="s">
        <v>3498</v>
      </c>
      <c r="E226" t="s">
        <v>3504</v>
      </c>
      <c r="F226">
        <v>586</v>
      </c>
      <c r="G226">
        <v>1</v>
      </c>
      <c r="H226" t="s">
        <v>30</v>
      </c>
      <c r="I226" t="s">
        <v>160</v>
      </c>
      <c r="J226" t="s">
        <v>3504</v>
      </c>
      <c r="K226" t="s">
        <v>3500</v>
      </c>
      <c r="L226" t="s">
        <v>3501</v>
      </c>
      <c r="M226">
        <v>231</v>
      </c>
      <c r="N226">
        <v>128</v>
      </c>
      <c r="O226" t="s">
        <v>3504</v>
      </c>
      <c r="P226" t="s">
        <v>3498</v>
      </c>
      <c r="Q226" t="str">
        <f t="shared" si="3"/>
        <v>23_montauriol_66#Montauriol</v>
      </c>
    </row>
    <row r="227" spans="1:17">
      <c r="A227">
        <v>2402</v>
      </c>
      <c r="B227" t="s">
        <v>3507</v>
      </c>
      <c r="C227">
        <v>23</v>
      </c>
      <c r="D227" t="s">
        <v>3498</v>
      </c>
      <c r="E227" t="s">
        <v>3504</v>
      </c>
      <c r="F227">
        <v>586</v>
      </c>
      <c r="G227">
        <v>1</v>
      </c>
      <c r="H227" t="s">
        <v>30</v>
      </c>
      <c r="I227" t="s">
        <v>160</v>
      </c>
      <c r="J227" t="s">
        <v>3504</v>
      </c>
      <c r="K227" t="s">
        <v>3500</v>
      </c>
      <c r="L227" t="s">
        <v>3501</v>
      </c>
      <c r="M227">
        <v>231</v>
      </c>
      <c r="N227">
        <v>128</v>
      </c>
      <c r="O227" t="s">
        <v>3504</v>
      </c>
      <c r="P227" t="s">
        <v>3498</v>
      </c>
      <c r="Q227" t="str">
        <f t="shared" si="3"/>
        <v>23_montauriol_66#Montauriol</v>
      </c>
    </row>
    <row r="228" spans="1:17">
      <c r="A228">
        <v>2404</v>
      </c>
      <c r="B228" t="s">
        <v>3503</v>
      </c>
      <c r="C228">
        <v>23</v>
      </c>
      <c r="D228" t="s">
        <v>3498</v>
      </c>
      <c r="E228" t="s">
        <v>3504</v>
      </c>
      <c r="F228">
        <v>586</v>
      </c>
      <c r="G228">
        <v>1</v>
      </c>
      <c r="H228" t="s">
        <v>30</v>
      </c>
      <c r="I228" t="s">
        <v>160</v>
      </c>
      <c r="J228" t="s">
        <v>3504</v>
      </c>
      <c r="K228" t="s">
        <v>3500</v>
      </c>
      <c r="L228" t="s">
        <v>3501</v>
      </c>
      <c r="M228">
        <v>231</v>
      </c>
      <c r="N228">
        <v>128</v>
      </c>
      <c r="O228" t="s">
        <v>3504</v>
      </c>
      <c r="P228" t="s">
        <v>3498</v>
      </c>
      <c r="Q228" t="str">
        <f t="shared" si="3"/>
        <v>23_montauriol_66#Montauriol</v>
      </c>
    </row>
    <row r="229" spans="1:17">
      <c r="A229">
        <v>569</v>
      </c>
      <c r="B229" t="s">
        <v>3505</v>
      </c>
      <c r="C229">
        <v>23</v>
      </c>
      <c r="D229" t="s">
        <v>3498</v>
      </c>
      <c r="E229" t="s">
        <v>3504</v>
      </c>
      <c r="F229">
        <v>586</v>
      </c>
      <c r="G229">
        <v>1</v>
      </c>
      <c r="H229" t="s">
        <v>30</v>
      </c>
      <c r="I229" t="s">
        <v>160</v>
      </c>
      <c r="J229" t="s">
        <v>3504</v>
      </c>
      <c r="K229" t="s">
        <v>3500</v>
      </c>
      <c r="L229" t="s">
        <v>3501</v>
      </c>
      <c r="M229">
        <v>231</v>
      </c>
      <c r="N229">
        <v>128</v>
      </c>
      <c r="O229" t="s">
        <v>3504</v>
      </c>
      <c r="P229" t="s">
        <v>3498</v>
      </c>
      <c r="Q229" t="str">
        <f t="shared" si="3"/>
        <v>23_montauriol_66#Montauriol</v>
      </c>
    </row>
    <row r="230" spans="1:17">
      <c r="A230">
        <v>1397</v>
      </c>
      <c r="B230" t="s">
        <v>4547</v>
      </c>
      <c r="C230">
        <v>24</v>
      </c>
      <c r="D230" t="s">
        <v>4541</v>
      </c>
      <c r="E230" t="s">
        <v>4542</v>
      </c>
      <c r="F230">
        <v>420</v>
      </c>
      <c r="G230" t="s">
        <v>4542</v>
      </c>
      <c r="H230" t="s">
        <v>91</v>
      </c>
      <c r="I230" t="s">
        <v>92</v>
      </c>
      <c r="J230" t="s">
        <v>3766</v>
      </c>
      <c r="K230" t="s">
        <v>4527</v>
      </c>
      <c r="L230" t="s">
        <v>4528</v>
      </c>
      <c r="M230">
        <v>128</v>
      </c>
      <c r="N230">
        <v>17</v>
      </c>
      <c r="O230" t="s">
        <v>3766</v>
      </c>
      <c r="P230" t="s">
        <v>5386</v>
      </c>
      <c r="Q230" t="str">
        <f t="shared" si="3"/>
        <v>24_senas3_13#Durance</v>
      </c>
    </row>
    <row r="231" spans="1:17">
      <c r="A231">
        <v>1041</v>
      </c>
      <c r="B231" t="s">
        <v>4550</v>
      </c>
      <c r="C231">
        <v>24</v>
      </c>
      <c r="D231" t="s">
        <v>4541</v>
      </c>
      <c r="E231" t="s">
        <v>4542</v>
      </c>
      <c r="F231">
        <v>420</v>
      </c>
      <c r="G231" t="s">
        <v>4542</v>
      </c>
      <c r="H231" t="s">
        <v>91</v>
      </c>
      <c r="I231" t="s">
        <v>92</v>
      </c>
      <c r="J231" t="s">
        <v>3766</v>
      </c>
      <c r="K231" t="s">
        <v>4527</v>
      </c>
      <c r="L231" t="s">
        <v>4528</v>
      </c>
      <c r="M231">
        <v>128</v>
      </c>
      <c r="N231">
        <v>17</v>
      </c>
      <c r="O231" t="s">
        <v>3766</v>
      </c>
      <c r="P231" t="s">
        <v>5386</v>
      </c>
      <c r="Q231" t="str">
        <f t="shared" si="3"/>
        <v>24_senas3_13#Durance</v>
      </c>
    </row>
    <row r="232" spans="1:17">
      <c r="A232">
        <v>1003</v>
      </c>
      <c r="B232" t="s">
        <v>4540</v>
      </c>
      <c r="C232">
        <v>24</v>
      </c>
      <c r="D232" t="s">
        <v>4541</v>
      </c>
      <c r="E232" t="s">
        <v>4542</v>
      </c>
      <c r="F232">
        <v>420</v>
      </c>
      <c r="G232" t="s">
        <v>4542</v>
      </c>
      <c r="H232" t="s">
        <v>91</v>
      </c>
      <c r="I232" t="s">
        <v>92</v>
      </c>
      <c r="J232" t="s">
        <v>3766</v>
      </c>
      <c r="K232" t="s">
        <v>4527</v>
      </c>
      <c r="L232" t="s">
        <v>4528</v>
      </c>
      <c r="M232">
        <v>128</v>
      </c>
      <c r="N232">
        <v>17</v>
      </c>
      <c r="O232" t="s">
        <v>3766</v>
      </c>
      <c r="P232" t="s">
        <v>5386</v>
      </c>
      <c r="Q232" t="str">
        <f t="shared" si="3"/>
        <v>24_senas3_13#Durance</v>
      </c>
    </row>
    <row r="233" spans="1:17">
      <c r="A233">
        <v>1039</v>
      </c>
      <c r="B233" t="s">
        <v>4548</v>
      </c>
      <c r="C233">
        <v>24</v>
      </c>
      <c r="D233" t="s">
        <v>4541</v>
      </c>
      <c r="E233" t="s">
        <v>4542</v>
      </c>
      <c r="F233">
        <v>420</v>
      </c>
      <c r="G233" t="s">
        <v>4542</v>
      </c>
      <c r="H233" t="s">
        <v>91</v>
      </c>
      <c r="I233" t="s">
        <v>92</v>
      </c>
      <c r="J233" t="s">
        <v>3766</v>
      </c>
      <c r="K233" t="s">
        <v>4527</v>
      </c>
      <c r="L233" t="s">
        <v>4528</v>
      </c>
      <c r="M233">
        <v>128</v>
      </c>
      <c r="N233">
        <v>17</v>
      </c>
      <c r="O233" t="s">
        <v>3766</v>
      </c>
      <c r="P233" t="s">
        <v>5386</v>
      </c>
      <c r="Q233" t="str">
        <f t="shared" si="3"/>
        <v>24_senas3_13#Durance</v>
      </c>
    </row>
    <row r="234" spans="1:17">
      <c r="A234">
        <v>1040</v>
      </c>
      <c r="B234" t="s">
        <v>4549</v>
      </c>
      <c r="C234">
        <v>24</v>
      </c>
      <c r="D234" t="s">
        <v>4541</v>
      </c>
      <c r="E234" t="s">
        <v>4542</v>
      </c>
      <c r="F234">
        <v>420</v>
      </c>
      <c r="G234" t="s">
        <v>4542</v>
      </c>
      <c r="H234" t="s">
        <v>91</v>
      </c>
      <c r="I234" t="s">
        <v>92</v>
      </c>
      <c r="J234" t="s">
        <v>3766</v>
      </c>
      <c r="K234" t="s">
        <v>4527</v>
      </c>
      <c r="L234" t="s">
        <v>4528</v>
      </c>
      <c r="M234">
        <v>128</v>
      </c>
      <c r="N234">
        <v>17</v>
      </c>
      <c r="O234" t="s">
        <v>3766</v>
      </c>
      <c r="P234" t="s">
        <v>5386</v>
      </c>
      <c r="Q234" t="str">
        <f t="shared" si="3"/>
        <v>24_senas3_13#Durance</v>
      </c>
    </row>
    <row r="235" spans="1:17">
      <c r="A235">
        <v>1428</v>
      </c>
      <c r="B235" t="s">
        <v>4545</v>
      </c>
      <c r="C235">
        <v>24</v>
      </c>
      <c r="D235" t="s">
        <v>4541</v>
      </c>
      <c r="E235" t="s">
        <v>4542</v>
      </c>
      <c r="F235">
        <v>420</v>
      </c>
      <c r="G235" t="s">
        <v>4542</v>
      </c>
      <c r="H235" t="s">
        <v>91</v>
      </c>
      <c r="I235" t="s">
        <v>92</v>
      </c>
      <c r="J235" t="s">
        <v>3766</v>
      </c>
      <c r="K235" t="s">
        <v>4527</v>
      </c>
      <c r="L235" t="s">
        <v>4528</v>
      </c>
      <c r="M235">
        <v>128</v>
      </c>
      <c r="N235">
        <v>17</v>
      </c>
      <c r="O235" t="s">
        <v>3766</v>
      </c>
      <c r="P235" t="s">
        <v>5386</v>
      </c>
      <c r="Q235" t="str">
        <f t="shared" si="3"/>
        <v>24_senas3_13#Durance</v>
      </c>
    </row>
    <row r="236" spans="1:17">
      <c r="A236">
        <v>1078</v>
      </c>
      <c r="B236" t="s">
        <v>4544</v>
      </c>
      <c r="C236">
        <v>24</v>
      </c>
      <c r="D236" t="s">
        <v>4541</v>
      </c>
      <c r="E236" t="s">
        <v>4542</v>
      </c>
      <c r="F236">
        <v>420</v>
      </c>
      <c r="G236" t="s">
        <v>4542</v>
      </c>
      <c r="H236" t="s">
        <v>91</v>
      </c>
      <c r="I236" t="s">
        <v>92</v>
      </c>
      <c r="J236" t="s">
        <v>3766</v>
      </c>
      <c r="K236" t="s">
        <v>4527</v>
      </c>
      <c r="L236" t="s">
        <v>4528</v>
      </c>
      <c r="M236">
        <v>128</v>
      </c>
      <c r="N236">
        <v>17</v>
      </c>
      <c r="O236" t="s">
        <v>3766</v>
      </c>
      <c r="P236" t="s">
        <v>5386</v>
      </c>
      <c r="Q236" t="str">
        <f t="shared" si="3"/>
        <v>24_senas3_13#Durance</v>
      </c>
    </row>
    <row r="237" spans="1:17">
      <c r="A237">
        <v>1639</v>
      </c>
      <c r="B237" t="s">
        <v>4546</v>
      </c>
      <c r="C237">
        <v>24</v>
      </c>
      <c r="D237" t="s">
        <v>4541</v>
      </c>
      <c r="E237" t="s">
        <v>4542</v>
      </c>
      <c r="F237">
        <v>420</v>
      </c>
      <c r="G237" t="s">
        <v>4542</v>
      </c>
      <c r="H237" t="s">
        <v>91</v>
      </c>
      <c r="I237" t="s">
        <v>92</v>
      </c>
      <c r="J237" t="s">
        <v>3766</v>
      </c>
      <c r="K237" t="s">
        <v>4527</v>
      </c>
      <c r="L237" t="s">
        <v>4528</v>
      </c>
      <c r="M237">
        <v>128</v>
      </c>
      <c r="N237">
        <v>17</v>
      </c>
      <c r="O237" t="s">
        <v>3766</v>
      </c>
      <c r="P237" t="s">
        <v>5386</v>
      </c>
      <c r="Q237" t="str">
        <f t="shared" si="3"/>
        <v>24_senas3_13#Durance</v>
      </c>
    </row>
    <row r="238" spans="1:17">
      <c r="A238">
        <v>2468</v>
      </c>
      <c r="B238" t="s">
        <v>1134</v>
      </c>
      <c r="C238">
        <v>25</v>
      </c>
      <c r="D238" t="s">
        <v>1123</v>
      </c>
      <c r="E238" t="s">
        <v>1124</v>
      </c>
      <c r="F238">
        <v>350</v>
      </c>
      <c r="G238">
        <v>1</v>
      </c>
      <c r="H238" t="s">
        <v>30</v>
      </c>
      <c r="I238" t="s">
        <v>45</v>
      </c>
      <c r="J238" t="s">
        <v>1124</v>
      </c>
      <c r="K238" t="s">
        <v>1125</v>
      </c>
      <c r="L238" t="s">
        <v>1126</v>
      </c>
      <c r="M238">
        <v>143</v>
      </c>
      <c r="N238">
        <v>60</v>
      </c>
      <c r="O238" t="s">
        <v>1124</v>
      </c>
      <c r="P238" t="s">
        <v>1123</v>
      </c>
      <c r="Q238" t="str">
        <f t="shared" si="3"/>
        <v>25_capendu_11#Capendu</v>
      </c>
    </row>
    <row r="239" spans="1:17">
      <c r="A239">
        <v>2466</v>
      </c>
      <c r="B239" t="s">
        <v>1133</v>
      </c>
      <c r="C239">
        <v>25</v>
      </c>
      <c r="D239" t="s">
        <v>1123</v>
      </c>
      <c r="E239" t="s">
        <v>1124</v>
      </c>
      <c r="F239">
        <v>350</v>
      </c>
      <c r="G239">
        <v>1</v>
      </c>
      <c r="H239" t="s">
        <v>30</v>
      </c>
      <c r="I239" t="s">
        <v>45</v>
      </c>
      <c r="J239" t="s">
        <v>1124</v>
      </c>
      <c r="K239" t="s">
        <v>1125</v>
      </c>
      <c r="L239" t="s">
        <v>1126</v>
      </c>
      <c r="M239">
        <v>143</v>
      </c>
      <c r="N239">
        <v>60</v>
      </c>
      <c r="O239" t="s">
        <v>1124</v>
      </c>
      <c r="P239" t="s">
        <v>1123</v>
      </c>
      <c r="Q239" t="str">
        <f t="shared" si="3"/>
        <v>25_capendu_11#Capendu</v>
      </c>
    </row>
    <row r="240" spans="1:17">
      <c r="A240">
        <v>2465</v>
      </c>
      <c r="B240" t="s">
        <v>1129</v>
      </c>
      <c r="C240">
        <v>25</v>
      </c>
      <c r="D240" t="s">
        <v>1123</v>
      </c>
      <c r="E240" t="s">
        <v>1124</v>
      </c>
      <c r="F240">
        <v>350</v>
      </c>
      <c r="G240">
        <v>1</v>
      </c>
      <c r="H240" t="s">
        <v>30</v>
      </c>
      <c r="I240" t="s">
        <v>45</v>
      </c>
      <c r="J240" t="s">
        <v>1124</v>
      </c>
      <c r="K240" t="s">
        <v>1125</v>
      </c>
      <c r="L240" t="s">
        <v>1126</v>
      </c>
      <c r="M240">
        <v>143</v>
      </c>
      <c r="N240">
        <v>60</v>
      </c>
      <c r="O240" t="s">
        <v>1124</v>
      </c>
      <c r="P240" t="s">
        <v>1123</v>
      </c>
      <c r="Q240" t="str">
        <f t="shared" si="3"/>
        <v>25_capendu_11#Capendu</v>
      </c>
    </row>
    <row r="241" spans="1:17">
      <c r="A241">
        <v>2469</v>
      </c>
      <c r="B241" t="s">
        <v>1131</v>
      </c>
      <c r="C241">
        <v>25</v>
      </c>
      <c r="D241" t="s">
        <v>1123</v>
      </c>
      <c r="E241" t="s">
        <v>1124</v>
      </c>
      <c r="F241">
        <v>350</v>
      </c>
      <c r="G241">
        <v>1</v>
      </c>
      <c r="H241" t="s">
        <v>30</v>
      </c>
      <c r="I241" t="s">
        <v>45</v>
      </c>
      <c r="J241" t="s">
        <v>1124</v>
      </c>
      <c r="K241" t="s">
        <v>1125</v>
      </c>
      <c r="L241" t="s">
        <v>1126</v>
      </c>
      <c r="M241">
        <v>143</v>
      </c>
      <c r="N241">
        <v>60</v>
      </c>
      <c r="O241" t="s">
        <v>1124</v>
      </c>
      <c r="P241" t="s">
        <v>1123</v>
      </c>
      <c r="Q241" t="str">
        <f t="shared" si="3"/>
        <v>25_capendu_11#Capendu</v>
      </c>
    </row>
    <row r="242" spans="1:17">
      <c r="A242">
        <v>2467</v>
      </c>
      <c r="B242" t="s">
        <v>1130</v>
      </c>
      <c r="C242">
        <v>25</v>
      </c>
      <c r="D242" t="s">
        <v>1123</v>
      </c>
      <c r="E242" t="s">
        <v>1124</v>
      </c>
      <c r="F242">
        <v>350</v>
      </c>
      <c r="G242">
        <v>1</v>
      </c>
      <c r="H242" t="s">
        <v>30</v>
      </c>
      <c r="I242" t="s">
        <v>45</v>
      </c>
      <c r="J242" t="s">
        <v>1124</v>
      </c>
      <c r="K242" t="s">
        <v>1125</v>
      </c>
      <c r="L242" t="s">
        <v>1126</v>
      </c>
      <c r="M242">
        <v>143</v>
      </c>
      <c r="N242">
        <v>60</v>
      </c>
      <c r="O242" t="s">
        <v>1124</v>
      </c>
      <c r="P242" t="s">
        <v>1123</v>
      </c>
      <c r="Q242" t="str">
        <f t="shared" si="3"/>
        <v>25_capendu_11#Capendu</v>
      </c>
    </row>
    <row r="243" spans="1:17">
      <c r="A243">
        <v>874</v>
      </c>
      <c r="B243" t="s">
        <v>1122</v>
      </c>
      <c r="C243">
        <v>25</v>
      </c>
      <c r="D243" t="s">
        <v>1123</v>
      </c>
      <c r="E243" t="s">
        <v>1124</v>
      </c>
      <c r="F243">
        <v>350</v>
      </c>
      <c r="G243">
        <v>1</v>
      </c>
      <c r="H243" t="s">
        <v>30</v>
      </c>
      <c r="I243" t="s">
        <v>45</v>
      </c>
      <c r="J243" t="s">
        <v>1124</v>
      </c>
      <c r="K243" t="s">
        <v>1125</v>
      </c>
      <c r="L243" t="s">
        <v>1126</v>
      </c>
      <c r="M243">
        <v>143</v>
      </c>
      <c r="N243">
        <v>60</v>
      </c>
      <c r="O243" t="s">
        <v>1124</v>
      </c>
      <c r="P243" t="s">
        <v>1123</v>
      </c>
      <c r="Q243" t="str">
        <f t="shared" si="3"/>
        <v>25_capendu_11#Capendu</v>
      </c>
    </row>
    <row r="244" spans="1:17">
      <c r="A244">
        <v>1668</v>
      </c>
      <c r="B244" t="s">
        <v>1127</v>
      </c>
      <c r="C244">
        <v>25</v>
      </c>
      <c r="D244" t="s">
        <v>1123</v>
      </c>
      <c r="E244" t="s">
        <v>1124</v>
      </c>
      <c r="F244">
        <v>350</v>
      </c>
      <c r="G244">
        <v>1</v>
      </c>
      <c r="H244" t="s">
        <v>30</v>
      </c>
      <c r="I244" t="s">
        <v>45</v>
      </c>
      <c r="J244" t="s">
        <v>1124</v>
      </c>
      <c r="K244" t="s">
        <v>1125</v>
      </c>
      <c r="L244" t="s">
        <v>1126</v>
      </c>
      <c r="M244">
        <v>143</v>
      </c>
      <c r="N244">
        <v>60</v>
      </c>
      <c r="O244" t="s">
        <v>1124</v>
      </c>
      <c r="P244" t="s">
        <v>1123</v>
      </c>
      <c r="Q244" t="str">
        <f t="shared" si="3"/>
        <v>25_capendu_11#Capendu</v>
      </c>
    </row>
    <row r="245" spans="1:17">
      <c r="A245">
        <v>2470</v>
      </c>
      <c r="B245" t="s">
        <v>1132</v>
      </c>
      <c r="C245">
        <v>25</v>
      </c>
      <c r="D245" t="s">
        <v>1123</v>
      </c>
      <c r="E245" t="s">
        <v>1124</v>
      </c>
      <c r="F245">
        <v>350</v>
      </c>
      <c r="G245">
        <v>1</v>
      </c>
      <c r="H245" t="s">
        <v>30</v>
      </c>
      <c r="I245" t="s">
        <v>45</v>
      </c>
      <c r="J245" t="s">
        <v>1124</v>
      </c>
      <c r="K245" t="s">
        <v>1125</v>
      </c>
      <c r="L245" t="s">
        <v>1126</v>
      </c>
      <c r="M245">
        <v>143</v>
      </c>
      <c r="N245">
        <v>60</v>
      </c>
      <c r="O245" t="s">
        <v>1124</v>
      </c>
      <c r="P245" t="s">
        <v>1123</v>
      </c>
      <c r="Q245" t="str">
        <f t="shared" si="3"/>
        <v>25_capendu_11#Capendu</v>
      </c>
    </row>
    <row r="246" spans="1:17">
      <c r="A246">
        <v>2417</v>
      </c>
      <c r="B246" t="s">
        <v>1128</v>
      </c>
      <c r="C246">
        <v>25</v>
      </c>
      <c r="D246" t="s">
        <v>1123</v>
      </c>
      <c r="E246" t="s">
        <v>1124</v>
      </c>
      <c r="F246">
        <v>350</v>
      </c>
      <c r="G246">
        <v>1</v>
      </c>
      <c r="H246" t="s">
        <v>30</v>
      </c>
      <c r="I246" t="s">
        <v>45</v>
      </c>
      <c r="J246" t="s">
        <v>1124</v>
      </c>
      <c r="K246" t="s">
        <v>1125</v>
      </c>
      <c r="L246" t="s">
        <v>1126</v>
      </c>
      <c r="M246">
        <v>143</v>
      </c>
      <c r="N246">
        <v>60</v>
      </c>
      <c r="O246" t="s">
        <v>1124</v>
      </c>
      <c r="P246" t="s">
        <v>1123</v>
      </c>
      <c r="Q246" t="str">
        <f t="shared" si="3"/>
        <v>25_capendu_11#Capendu</v>
      </c>
    </row>
    <row r="247" spans="1:17">
      <c r="A247">
        <v>2070</v>
      </c>
      <c r="B247" t="s">
        <v>2281</v>
      </c>
      <c r="C247">
        <v>26</v>
      </c>
      <c r="D247" t="s">
        <v>2282</v>
      </c>
      <c r="E247">
        <v>1</v>
      </c>
      <c r="F247">
        <v>388</v>
      </c>
      <c r="G247">
        <v>1</v>
      </c>
      <c r="H247" t="s">
        <v>91</v>
      </c>
      <c r="I247" t="s">
        <v>92</v>
      </c>
      <c r="J247" t="s">
        <v>2283</v>
      </c>
      <c r="K247" t="s">
        <v>2284</v>
      </c>
      <c r="L247" t="s">
        <v>2285</v>
      </c>
      <c r="M247">
        <v>68</v>
      </c>
      <c r="N247">
        <v>175</v>
      </c>
      <c r="O247" t="s">
        <v>2283</v>
      </c>
      <c r="P247" t="s">
        <v>5451</v>
      </c>
      <c r="Q247" t="str">
        <f t="shared" si="3"/>
        <v>26_fontvieille1_13#1</v>
      </c>
    </row>
    <row r="248" spans="1:17">
      <c r="A248">
        <v>2428</v>
      </c>
      <c r="B248" t="s">
        <v>2288</v>
      </c>
      <c r="C248">
        <v>26</v>
      </c>
      <c r="D248" t="s">
        <v>2282</v>
      </c>
      <c r="E248">
        <v>1</v>
      </c>
      <c r="F248">
        <v>388</v>
      </c>
      <c r="G248">
        <v>1</v>
      </c>
      <c r="H248" t="s">
        <v>91</v>
      </c>
      <c r="I248" t="s">
        <v>92</v>
      </c>
      <c r="J248" t="s">
        <v>2283</v>
      </c>
      <c r="K248" t="s">
        <v>2284</v>
      </c>
      <c r="L248" t="s">
        <v>2285</v>
      </c>
      <c r="M248">
        <v>68</v>
      </c>
      <c r="N248">
        <v>175</v>
      </c>
      <c r="O248" t="s">
        <v>2283</v>
      </c>
      <c r="P248" t="s">
        <v>5451</v>
      </c>
      <c r="Q248" t="str">
        <f t="shared" si="3"/>
        <v>26_fontvieille1_13#1</v>
      </c>
    </row>
    <row r="249" spans="1:17">
      <c r="A249">
        <v>2511</v>
      </c>
      <c r="B249" t="s">
        <v>2292</v>
      </c>
      <c r="C249">
        <v>26</v>
      </c>
      <c r="D249" t="s">
        <v>2282</v>
      </c>
      <c r="E249">
        <v>1</v>
      </c>
      <c r="F249">
        <v>388</v>
      </c>
      <c r="G249">
        <v>1</v>
      </c>
      <c r="H249" t="s">
        <v>91</v>
      </c>
      <c r="I249" t="s">
        <v>92</v>
      </c>
      <c r="J249" t="s">
        <v>2283</v>
      </c>
      <c r="K249" t="s">
        <v>2284</v>
      </c>
      <c r="L249" t="s">
        <v>2285</v>
      </c>
      <c r="M249">
        <v>68</v>
      </c>
      <c r="N249">
        <v>175</v>
      </c>
      <c r="O249" t="s">
        <v>2283</v>
      </c>
      <c r="P249" t="s">
        <v>5451</v>
      </c>
      <c r="Q249" t="str">
        <f t="shared" si="3"/>
        <v>26_fontvieille1_13#1</v>
      </c>
    </row>
    <row r="250" spans="1:17">
      <c r="A250">
        <v>1310</v>
      </c>
      <c r="B250" t="s">
        <v>2289</v>
      </c>
      <c r="C250">
        <v>26</v>
      </c>
      <c r="D250" t="s">
        <v>2282</v>
      </c>
      <c r="E250">
        <v>1</v>
      </c>
      <c r="F250">
        <v>388</v>
      </c>
      <c r="G250">
        <v>1</v>
      </c>
      <c r="H250" t="s">
        <v>91</v>
      </c>
      <c r="I250" t="s">
        <v>92</v>
      </c>
      <c r="J250" t="s">
        <v>2283</v>
      </c>
      <c r="K250" t="s">
        <v>2284</v>
      </c>
      <c r="L250" t="s">
        <v>2285</v>
      </c>
      <c r="M250">
        <v>68</v>
      </c>
      <c r="N250">
        <v>175</v>
      </c>
      <c r="O250" t="s">
        <v>2283</v>
      </c>
      <c r="P250" t="s">
        <v>5451</v>
      </c>
      <c r="Q250" t="str">
        <f t="shared" si="3"/>
        <v>26_fontvieille1_13#1</v>
      </c>
    </row>
    <row r="251" spans="1:17">
      <c r="A251">
        <v>604</v>
      </c>
      <c r="B251" t="s">
        <v>2286</v>
      </c>
      <c r="C251">
        <v>26</v>
      </c>
      <c r="D251" t="s">
        <v>2282</v>
      </c>
      <c r="E251">
        <v>1</v>
      </c>
      <c r="F251">
        <v>388</v>
      </c>
      <c r="G251">
        <v>1</v>
      </c>
      <c r="H251" t="s">
        <v>91</v>
      </c>
      <c r="I251" t="s">
        <v>92</v>
      </c>
      <c r="J251" t="s">
        <v>2283</v>
      </c>
      <c r="K251" t="s">
        <v>2284</v>
      </c>
      <c r="L251" t="s">
        <v>2285</v>
      </c>
      <c r="M251">
        <v>68</v>
      </c>
      <c r="N251">
        <v>175</v>
      </c>
      <c r="O251" t="s">
        <v>2283</v>
      </c>
      <c r="P251" t="s">
        <v>5451</v>
      </c>
      <c r="Q251" t="str">
        <f t="shared" si="3"/>
        <v>26_fontvieille1_13#1</v>
      </c>
    </row>
    <row r="252" spans="1:17">
      <c r="A252">
        <v>1322</v>
      </c>
      <c r="B252" t="s">
        <v>2290</v>
      </c>
      <c r="C252">
        <v>26</v>
      </c>
      <c r="D252" t="s">
        <v>2282</v>
      </c>
      <c r="E252">
        <v>1</v>
      </c>
      <c r="F252">
        <v>388</v>
      </c>
      <c r="G252">
        <v>1</v>
      </c>
      <c r="H252" t="s">
        <v>91</v>
      </c>
      <c r="I252" t="s">
        <v>92</v>
      </c>
      <c r="J252" t="s">
        <v>2283</v>
      </c>
      <c r="K252" t="s">
        <v>2284</v>
      </c>
      <c r="L252" t="s">
        <v>2285</v>
      </c>
      <c r="M252">
        <v>68</v>
      </c>
      <c r="N252">
        <v>175</v>
      </c>
      <c r="O252" t="s">
        <v>2283</v>
      </c>
      <c r="P252" t="s">
        <v>5451</v>
      </c>
      <c r="Q252" t="str">
        <f t="shared" si="3"/>
        <v>26_fontvieille1_13#1</v>
      </c>
    </row>
    <row r="253" spans="1:17">
      <c r="A253">
        <v>1007</v>
      </c>
      <c r="B253" t="s">
        <v>2287</v>
      </c>
      <c r="C253">
        <v>26</v>
      </c>
      <c r="D253" t="s">
        <v>2282</v>
      </c>
      <c r="E253">
        <v>1</v>
      </c>
      <c r="F253">
        <v>388</v>
      </c>
      <c r="G253">
        <v>1</v>
      </c>
      <c r="H253" t="s">
        <v>91</v>
      </c>
      <c r="I253" t="s">
        <v>92</v>
      </c>
      <c r="J253" t="s">
        <v>2283</v>
      </c>
      <c r="K253" t="s">
        <v>2284</v>
      </c>
      <c r="L253" t="s">
        <v>2285</v>
      </c>
      <c r="M253">
        <v>68</v>
      </c>
      <c r="N253">
        <v>175</v>
      </c>
      <c r="O253" t="s">
        <v>2283</v>
      </c>
      <c r="P253" t="s">
        <v>5451</v>
      </c>
      <c r="Q253" t="str">
        <f t="shared" si="3"/>
        <v>26_fontvieille1_13#1</v>
      </c>
    </row>
    <row r="254" spans="1:17">
      <c r="A254">
        <v>1011</v>
      </c>
      <c r="B254" t="s">
        <v>2291</v>
      </c>
      <c r="C254">
        <v>26</v>
      </c>
      <c r="D254" t="s">
        <v>2282</v>
      </c>
      <c r="E254">
        <v>1</v>
      </c>
      <c r="F254">
        <v>388</v>
      </c>
      <c r="G254">
        <v>1</v>
      </c>
      <c r="H254" t="s">
        <v>91</v>
      </c>
      <c r="I254" t="s">
        <v>92</v>
      </c>
      <c r="J254" t="s">
        <v>2283</v>
      </c>
      <c r="K254" t="s">
        <v>2284</v>
      </c>
      <c r="L254" t="s">
        <v>2285</v>
      </c>
      <c r="M254">
        <v>68</v>
      </c>
      <c r="N254">
        <v>175</v>
      </c>
      <c r="O254" t="s">
        <v>2283</v>
      </c>
      <c r="P254" t="s">
        <v>5451</v>
      </c>
      <c r="Q254" t="str">
        <f t="shared" si="3"/>
        <v>26_fontvieille1_13#1</v>
      </c>
    </row>
    <row r="255" spans="1:17">
      <c r="A255">
        <v>1075</v>
      </c>
      <c r="B255" t="s">
        <v>3318</v>
      </c>
      <c r="C255">
        <v>27</v>
      </c>
      <c r="D255" t="s">
        <v>3316</v>
      </c>
      <c r="E255" t="s">
        <v>296</v>
      </c>
      <c r="F255">
        <v>362</v>
      </c>
      <c r="G255" t="s">
        <v>296</v>
      </c>
      <c r="H255" t="s">
        <v>30</v>
      </c>
      <c r="I255" t="s">
        <v>45</v>
      </c>
      <c r="J255" t="s">
        <v>59</v>
      </c>
      <c r="K255" t="s">
        <v>3307</v>
      </c>
      <c r="L255" t="s">
        <v>3308</v>
      </c>
      <c r="M255">
        <v>98</v>
      </c>
      <c r="N255">
        <v>48</v>
      </c>
      <c r="O255" t="s">
        <v>59</v>
      </c>
      <c r="P255" t="s">
        <v>5430</v>
      </c>
      <c r="Q255" t="str">
        <f t="shared" si="3"/>
        <v>27_rieux2_11#Sud</v>
      </c>
    </row>
    <row r="256" spans="1:17">
      <c r="A256">
        <v>1074</v>
      </c>
      <c r="B256" t="s">
        <v>3319</v>
      </c>
      <c r="C256">
        <v>27</v>
      </c>
      <c r="D256" t="s">
        <v>3316</v>
      </c>
      <c r="E256" t="s">
        <v>296</v>
      </c>
      <c r="F256">
        <v>362</v>
      </c>
      <c r="G256" t="s">
        <v>296</v>
      </c>
      <c r="H256" t="s">
        <v>30</v>
      </c>
      <c r="I256" t="s">
        <v>45</v>
      </c>
      <c r="J256" t="s">
        <v>59</v>
      </c>
      <c r="K256" t="s">
        <v>3307</v>
      </c>
      <c r="L256" t="s">
        <v>3308</v>
      </c>
      <c r="M256">
        <v>98</v>
      </c>
      <c r="N256">
        <v>48</v>
      </c>
      <c r="O256" t="s">
        <v>59</v>
      </c>
      <c r="P256" t="s">
        <v>5430</v>
      </c>
      <c r="Q256" t="str">
        <f t="shared" si="3"/>
        <v>27_rieux2_11#Sud</v>
      </c>
    </row>
    <row r="257" spans="1:17">
      <c r="A257">
        <v>1076</v>
      </c>
      <c r="B257" t="s">
        <v>3323</v>
      </c>
      <c r="C257">
        <v>27</v>
      </c>
      <c r="D257" t="s">
        <v>3316</v>
      </c>
      <c r="E257" t="s">
        <v>296</v>
      </c>
      <c r="F257">
        <v>362</v>
      </c>
      <c r="G257" t="s">
        <v>296</v>
      </c>
      <c r="H257" t="s">
        <v>30</v>
      </c>
      <c r="I257" t="s">
        <v>45</v>
      </c>
      <c r="J257" t="s">
        <v>59</v>
      </c>
      <c r="K257" t="s">
        <v>3307</v>
      </c>
      <c r="L257" t="s">
        <v>3308</v>
      </c>
      <c r="M257">
        <v>98</v>
      </c>
      <c r="N257">
        <v>48</v>
      </c>
      <c r="O257" t="s">
        <v>59</v>
      </c>
      <c r="P257" t="s">
        <v>5430</v>
      </c>
      <c r="Q257" t="str">
        <f t="shared" si="3"/>
        <v>27_rieux2_11#Sud</v>
      </c>
    </row>
    <row r="258" spans="1:17">
      <c r="A258">
        <v>1988</v>
      </c>
      <c r="B258" t="s">
        <v>3320</v>
      </c>
      <c r="C258">
        <v>27</v>
      </c>
      <c r="D258" t="s">
        <v>3316</v>
      </c>
      <c r="E258" t="s">
        <v>296</v>
      </c>
      <c r="F258">
        <v>362</v>
      </c>
      <c r="G258" t="s">
        <v>296</v>
      </c>
      <c r="H258" t="s">
        <v>30</v>
      </c>
      <c r="I258" t="s">
        <v>45</v>
      </c>
      <c r="J258" t="s">
        <v>59</v>
      </c>
      <c r="K258" t="s">
        <v>3307</v>
      </c>
      <c r="L258" t="s">
        <v>3308</v>
      </c>
      <c r="M258">
        <v>98</v>
      </c>
      <c r="N258">
        <v>48</v>
      </c>
      <c r="O258" t="s">
        <v>59</v>
      </c>
      <c r="P258" t="s">
        <v>5430</v>
      </c>
      <c r="Q258" t="str">
        <f t="shared" ref="Q258:Q321" si="4">CONCATENATE(C258,"_",D258,"#",E258)</f>
        <v>27_rieux2_11#Sud</v>
      </c>
    </row>
    <row r="259" spans="1:17">
      <c r="A259">
        <v>1864</v>
      </c>
      <c r="B259" t="s">
        <v>3321</v>
      </c>
      <c r="C259">
        <v>27</v>
      </c>
      <c r="D259" t="s">
        <v>3316</v>
      </c>
      <c r="E259" t="s">
        <v>296</v>
      </c>
      <c r="F259">
        <v>362</v>
      </c>
      <c r="G259" t="s">
        <v>296</v>
      </c>
      <c r="H259" t="s">
        <v>30</v>
      </c>
      <c r="I259" t="s">
        <v>45</v>
      </c>
      <c r="J259" t="s">
        <v>59</v>
      </c>
      <c r="K259" t="s">
        <v>3307</v>
      </c>
      <c r="L259" t="s">
        <v>3308</v>
      </c>
      <c r="M259">
        <v>98</v>
      </c>
      <c r="N259">
        <v>48</v>
      </c>
      <c r="O259" t="s">
        <v>59</v>
      </c>
      <c r="P259" t="s">
        <v>5430</v>
      </c>
      <c r="Q259" t="str">
        <f t="shared" si="4"/>
        <v>27_rieux2_11#Sud</v>
      </c>
    </row>
    <row r="260" spans="1:17">
      <c r="A260">
        <v>1031</v>
      </c>
      <c r="B260" t="s">
        <v>3315</v>
      </c>
      <c r="C260">
        <v>27</v>
      </c>
      <c r="D260" t="s">
        <v>3316</v>
      </c>
      <c r="E260" t="s">
        <v>296</v>
      </c>
      <c r="F260">
        <v>362</v>
      </c>
      <c r="G260" t="s">
        <v>296</v>
      </c>
      <c r="H260" t="s">
        <v>30</v>
      </c>
      <c r="I260" t="s">
        <v>45</v>
      </c>
      <c r="J260" t="s">
        <v>59</v>
      </c>
      <c r="K260" t="s">
        <v>3307</v>
      </c>
      <c r="L260" t="s">
        <v>3308</v>
      </c>
      <c r="M260">
        <v>98</v>
      </c>
      <c r="N260">
        <v>48</v>
      </c>
      <c r="O260" t="s">
        <v>59</v>
      </c>
      <c r="P260" t="s">
        <v>5430</v>
      </c>
      <c r="Q260" t="str">
        <f t="shared" si="4"/>
        <v>27_rieux2_11#Sud</v>
      </c>
    </row>
    <row r="261" spans="1:17">
      <c r="A261">
        <v>1032</v>
      </c>
      <c r="B261" t="s">
        <v>3322</v>
      </c>
      <c r="C261">
        <v>27</v>
      </c>
      <c r="D261" t="s">
        <v>3316</v>
      </c>
      <c r="E261" t="s">
        <v>296</v>
      </c>
      <c r="F261">
        <v>362</v>
      </c>
      <c r="G261" t="s">
        <v>296</v>
      </c>
      <c r="H261" t="s">
        <v>30</v>
      </c>
      <c r="I261" t="s">
        <v>45</v>
      </c>
      <c r="J261" t="s">
        <v>59</v>
      </c>
      <c r="K261" t="s">
        <v>3307</v>
      </c>
      <c r="L261" t="s">
        <v>3308</v>
      </c>
      <c r="M261">
        <v>98</v>
      </c>
      <c r="N261">
        <v>48</v>
      </c>
      <c r="O261" t="s">
        <v>59</v>
      </c>
      <c r="P261" t="s">
        <v>5430</v>
      </c>
      <c r="Q261" t="str">
        <f t="shared" si="4"/>
        <v>27_rieux2_11#Sud</v>
      </c>
    </row>
    <row r="262" spans="1:17">
      <c r="A262">
        <v>665</v>
      </c>
      <c r="B262" t="s">
        <v>3317</v>
      </c>
      <c r="C262">
        <v>27</v>
      </c>
      <c r="D262" t="s">
        <v>3316</v>
      </c>
      <c r="E262" t="s">
        <v>296</v>
      </c>
      <c r="F262">
        <v>362</v>
      </c>
      <c r="G262" t="s">
        <v>296</v>
      </c>
      <c r="H262" t="s">
        <v>30</v>
      </c>
      <c r="I262" t="s">
        <v>45</v>
      </c>
      <c r="J262" t="s">
        <v>59</v>
      </c>
      <c r="K262" t="s">
        <v>3307</v>
      </c>
      <c r="L262" t="s">
        <v>3308</v>
      </c>
      <c r="M262">
        <v>98</v>
      </c>
      <c r="N262">
        <v>48</v>
      </c>
      <c r="O262" t="s">
        <v>59</v>
      </c>
      <c r="P262" t="s">
        <v>5430</v>
      </c>
      <c r="Q262" t="str">
        <f t="shared" si="4"/>
        <v>27_rieux2_11#Sud</v>
      </c>
    </row>
    <row r="263" spans="1:17">
      <c r="A263">
        <v>417</v>
      </c>
      <c r="B263" t="s">
        <v>4115</v>
      </c>
      <c r="C263">
        <v>28</v>
      </c>
      <c r="D263" t="s">
        <v>4116</v>
      </c>
      <c r="E263" t="s">
        <v>7015</v>
      </c>
      <c r="F263">
        <v>455</v>
      </c>
      <c r="G263">
        <v>1</v>
      </c>
      <c r="H263" t="s">
        <v>30</v>
      </c>
      <c r="I263" t="s">
        <v>64</v>
      </c>
      <c r="J263" t="s">
        <v>4117</v>
      </c>
      <c r="K263" t="s">
        <v>4118</v>
      </c>
      <c r="L263" t="s">
        <v>4119</v>
      </c>
      <c r="M263">
        <v>1</v>
      </c>
      <c r="N263">
        <v>86</v>
      </c>
      <c r="O263" t="s">
        <v>7015</v>
      </c>
      <c r="P263" t="s">
        <v>4116</v>
      </c>
      <c r="Q263" t="str">
        <f t="shared" si="4"/>
        <v>28_psj_30#Petit-Saint-Jean</v>
      </c>
    </row>
    <row r="264" spans="1:17">
      <c r="A264">
        <v>1608</v>
      </c>
      <c r="B264" t="s">
        <v>4123</v>
      </c>
      <c r="C264">
        <v>28</v>
      </c>
      <c r="D264" t="s">
        <v>4116</v>
      </c>
      <c r="E264" t="s">
        <v>7015</v>
      </c>
      <c r="F264">
        <v>455</v>
      </c>
      <c r="G264">
        <v>1</v>
      </c>
      <c r="H264" t="s">
        <v>30</v>
      </c>
      <c r="I264" t="s">
        <v>64</v>
      </c>
      <c r="J264" t="s">
        <v>4117</v>
      </c>
      <c r="K264" t="s">
        <v>4118</v>
      </c>
      <c r="L264" t="s">
        <v>4119</v>
      </c>
      <c r="M264">
        <v>1</v>
      </c>
      <c r="N264">
        <v>86</v>
      </c>
      <c r="O264" t="s">
        <v>7015</v>
      </c>
      <c r="P264" t="s">
        <v>4116</v>
      </c>
      <c r="Q264" t="str">
        <f t="shared" si="4"/>
        <v>28_psj_30#Petit-Saint-Jean</v>
      </c>
    </row>
    <row r="265" spans="1:17">
      <c r="A265">
        <v>1598</v>
      </c>
      <c r="B265" t="s">
        <v>4121</v>
      </c>
      <c r="C265">
        <v>28</v>
      </c>
      <c r="D265" t="s">
        <v>4116</v>
      </c>
      <c r="E265" t="s">
        <v>7015</v>
      </c>
      <c r="F265">
        <v>455</v>
      </c>
      <c r="G265">
        <v>1</v>
      </c>
      <c r="H265" t="s">
        <v>30</v>
      </c>
      <c r="I265" t="s">
        <v>64</v>
      </c>
      <c r="J265" t="s">
        <v>4117</v>
      </c>
      <c r="K265" t="s">
        <v>4118</v>
      </c>
      <c r="L265" t="s">
        <v>4119</v>
      </c>
      <c r="M265">
        <v>1</v>
      </c>
      <c r="N265">
        <v>86</v>
      </c>
      <c r="O265" t="s">
        <v>7015</v>
      </c>
      <c r="P265" t="s">
        <v>4116</v>
      </c>
      <c r="Q265" t="str">
        <f t="shared" si="4"/>
        <v>28_psj_30#Petit-Saint-Jean</v>
      </c>
    </row>
    <row r="266" spans="1:17">
      <c r="A266">
        <v>1607</v>
      </c>
      <c r="B266" t="s">
        <v>4122</v>
      </c>
      <c r="C266">
        <v>28</v>
      </c>
      <c r="D266" t="s">
        <v>4116</v>
      </c>
      <c r="E266" t="s">
        <v>7015</v>
      </c>
      <c r="F266">
        <v>455</v>
      </c>
      <c r="G266">
        <v>1</v>
      </c>
      <c r="H266" t="s">
        <v>30</v>
      </c>
      <c r="I266" t="s">
        <v>64</v>
      </c>
      <c r="J266" t="s">
        <v>4117</v>
      </c>
      <c r="K266" t="s">
        <v>4118</v>
      </c>
      <c r="L266" t="s">
        <v>4119</v>
      </c>
      <c r="M266">
        <v>1</v>
      </c>
      <c r="N266">
        <v>86</v>
      </c>
      <c r="O266" t="s">
        <v>7015</v>
      </c>
      <c r="P266" t="s">
        <v>4116</v>
      </c>
      <c r="Q266" t="str">
        <f t="shared" si="4"/>
        <v>28_psj_30#Petit-Saint-Jean</v>
      </c>
    </row>
    <row r="267" spans="1:17">
      <c r="A267">
        <v>1630</v>
      </c>
      <c r="B267" t="s">
        <v>4120</v>
      </c>
      <c r="C267">
        <v>28</v>
      </c>
      <c r="D267" t="s">
        <v>4116</v>
      </c>
      <c r="E267" t="s">
        <v>7015</v>
      </c>
      <c r="F267">
        <v>455</v>
      </c>
      <c r="G267">
        <v>1</v>
      </c>
      <c r="H267" t="s">
        <v>30</v>
      </c>
      <c r="I267" t="s">
        <v>64</v>
      </c>
      <c r="J267" t="s">
        <v>4117</v>
      </c>
      <c r="K267" t="s">
        <v>4118</v>
      </c>
      <c r="L267" t="s">
        <v>4119</v>
      </c>
      <c r="M267">
        <v>1</v>
      </c>
      <c r="N267">
        <v>86</v>
      </c>
      <c r="O267" t="s">
        <v>7015</v>
      </c>
      <c r="P267" t="s">
        <v>4116</v>
      </c>
      <c r="Q267" t="str">
        <f t="shared" si="4"/>
        <v>28_psj_30#Petit-Saint-Jean</v>
      </c>
    </row>
    <row r="268" spans="1:17">
      <c r="A268">
        <v>3291</v>
      </c>
      <c r="B268" t="s">
        <v>3509</v>
      </c>
      <c r="C268">
        <v>29</v>
      </c>
      <c r="D268" t="s">
        <v>3510</v>
      </c>
      <c r="E268" t="s">
        <v>7092</v>
      </c>
      <c r="F268">
        <v>731</v>
      </c>
      <c r="G268">
        <v>1</v>
      </c>
      <c r="H268" t="s">
        <v>30</v>
      </c>
      <c r="I268" t="s">
        <v>676</v>
      </c>
      <c r="J268" t="s">
        <v>1607</v>
      </c>
      <c r="K268" t="s">
        <v>3511</v>
      </c>
      <c r="L268" t="s">
        <v>3512</v>
      </c>
      <c r="M268">
        <v>26</v>
      </c>
      <c r="N268">
        <v>198</v>
      </c>
      <c r="O268" t="s">
        <v>7093</v>
      </c>
      <c r="P268" t="s">
        <v>3510</v>
      </c>
      <c r="Q268" t="str">
        <f t="shared" si="4"/>
        <v>29_montmarin_34#Vias Montmarin</v>
      </c>
    </row>
    <row r="269" spans="1:17">
      <c r="A269">
        <v>3292</v>
      </c>
      <c r="B269" t="s">
        <v>3513</v>
      </c>
      <c r="C269">
        <v>29</v>
      </c>
      <c r="D269" t="s">
        <v>3510</v>
      </c>
      <c r="E269" t="s">
        <v>7092</v>
      </c>
      <c r="F269">
        <v>731</v>
      </c>
      <c r="G269">
        <v>1</v>
      </c>
      <c r="H269" t="s">
        <v>30</v>
      </c>
      <c r="I269" t="s">
        <v>676</v>
      </c>
      <c r="J269" t="s">
        <v>1607</v>
      </c>
      <c r="K269" t="s">
        <v>3511</v>
      </c>
      <c r="L269" t="s">
        <v>3512</v>
      </c>
      <c r="M269">
        <v>26</v>
      </c>
      <c r="N269">
        <v>198</v>
      </c>
      <c r="O269" t="s">
        <v>7093</v>
      </c>
      <c r="P269" t="s">
        <v>3510</v>
      </c>
      <c r="Q269" t="str">
        <f t="shared" si="4"/>
        <v>29_montmarin_34#Vias Montmarin</v>
      </c>
    </row>
    <row r="270" spans="1:17">
      <c r="A270">
        <v>3293</v>
      </c>
      <c r="B270" t="s">
        <v>3514</v>
      </c>
      <c r="C270">
        <v>29</v>
      </c>
      <c r="D270" t="s">
        <v>3510</v>
      </c>
      <c r="E270" t="s">
        <v>7092</v>
      </c>
      <c r="F270">
        <v>731</v>
      </c>
      <c r="G270">
        <v>1</v>
      </c>
      <c r="H270" t="s">
        <v>30</v>
      </c>
      <c r="I270" t="s">
        <v>676</v>
      </c>
      <c r="J270" t="s">
        <v>1607</v>
      </c>
      <c r="K270" t="s">
        <v>3511</v>
      </c>
      <c r="L270" t="s">
        <v>3512</v>
      </c>
      <c r="M270">
        <v>26</v>
      </c>
      <c r="N270">
        <v>198</v>
      </c>
      <c r="O270" t="s">
        <v>7093</v>
      </c>
      <c r="P270" t="s">
        <v>3510</v>
      </c>
      <c r="Q270" t="str">
        <f t="shared" si="4"/>
        <v>29_montmarin_34#Vias Montmarin</v>
      </c>
    </row>
    <row r="271" spans="1:17">
      <c r="A271">
        <v>3294</v>
      </c>
      <c r="B271" t="s">
        <v>3515</v>
      </c>
      <c r="C271">
        <v>29</v>
      </c>
      <c r="D271" t="s">
        <v>3510</v>
      </c>
      <c r="E271" t="s">
        <v>7092</v>
      </c>
      <c r="F271">
        <v>731</v>
      </c>
      <c r="G271">
        <v>1</v>
      </c>
      <c r="H271" t="s">
        <v>30</v>
      </c>
      <c r="I271" t="s">
        <v>676</v>
      </c>
      <c r="J271" t="s">
        <v>1607</v>
      </c>
      <c r="K271" t="s">
        <v>3511</v>
      </c>
      <c r="L271" t="s">
        <v>3512</v>
      </c>
      <c r="M271">
        <v>26</v>
      </c>
      <c r="N271">
        <v>198</v>
      </c>
      <c r="O271" t="s">
        <v>7093</v>
      </c>
      <c r="P271" t="s">
        <v>3510</v>
      </c>
      <c r="Q271" t="str">
        <f t="shared" si="4"/>
        <v>29_montmarin_34#Vias Montmarin</v>
      </c>
    </row>
    <row r="272" spans="1:17">
      <c r="A272">
        <v>3295</v>
      </c>
      <c r="B272" t="s">
        <v>3516</v>
      </c>
      <c r="C272">
        <v>29</v>
      </c>
      <c r="D272" t="s">
        <v>3510</v>
      </c>
      <c r="E272" t="s">
        <v>7092</v>
      </c>
      <c r="F272">
        <v>731</v>
      </c>
      <c r="G272">
        <v>1</v>
      </c>
      <c r="H272" t="s">
        <v>30</v>
      </c>
      <c r="I272" t="s">
        <v>676</v>
      </c>
      <c r="J272" t="s">
        <v>1607</v>
      </c>
      <c r="K272" t="s">
        <v>3511</v>
      </c>
      <c r="L272" t="s">
        <v>3512</v>
      </c>
      <c r="M272">
        <v>26</v>
      </c>
      <c r="N272">
        <v>198</v>
      </c>
      <c r="O272" t="s">
        <v>7093</v>
      </c>
      <c r="P272" t="s">
        <v>3510</v>
      </c>
      <c r="Q272" t="str">
        <f t="shared" si="4"/>
        <v>29_montmarin_34#Vias Montmarin</v>
      </c>
    </row>
    <row r="273" spans="1:17">
      <c r="A273">
        <v>3296</v>
      </c>
      <c r="B273" t="s">
        <v>3517</v>
      </c>
      <c r="C273">
        <v>29</v>
      </c>
      <c r="D273" t="s">
        <v>3510</v>
      </c>
      <c r="E273" t="s">
        <v>7092</v>
      </c>
      <c r="F273">
        <v>731</v>
      </c>
      <c r="G273">
        <v>1</v>
      </c>
      <c r="H273" t="s">
        <v>30</v>
      </c>
      <c r="I273" t="s">
        <v>676</v>
      </c>
      <c r="J273" t="s">
        <v>1607</v>
      </c>
      <c r="K273" t="s">
        <v>3511</v>
      </c>
      <c r="L273" t="s">
        <v>3512</v>
      </c>
      <c r="M273">
        <v>26</v>
      </c>
      <c r="N273">
        <v>198</v>
      </c>
      <c r="O273" t="s">
        <v>7093</v>
      </c>
      <c r="P273" t="s">
        <v>3510</v>
      </c>
      <c r="Q273" t="str">
        <f t="shared" si="4"/>
        <v>29_montmarin_34#Vias Montmarin</v>
      </c>
    </row>
    <row r="274" spans="1:17">
      <c r="A274">
        <v>3297</v>
      </c>
      <c r="B274" t="s">
        <v>3518</v>
      </c>
      <c r="C274">
        <v>29</v>
      </c>
      <c r="D274" t="s">
        <v>3510</v>
      </c>
      <c r="E274" t="s">
        <v>7092</v>
      </c>
      <c r="F274">
        <v>731</v>
      </c>
      <c r="G274">
        <v>1</v>
      </c>
      <c r="H274" t="s">
        <v>30</v>
      </c>
      <c r="I274" t="s">
        <v>676</v>
      </c>
      <c r="J274" t="s">
        <v>1607</v>
      </c>
      <c r="K274" t="s">
        <v>3511</v>
      </c>
      <c r="L274" t="s">
        <v>3512</v>
      </c>
      <c r="M274">
        <v>26</v>
      </c>
      <c r="N274">
        <v>198</v>
      </c>
      <c r="O274" t="s">
        <v>7093</v>
      </c>
      <c r="P274" t="s">
        <v>3510</v>
      </c>
      <c r="Q274" t="str">
        <f t="shared" si="4"/>
        <v>29_montmarin_34#Vias Montmarin</v>
      </c>
    </row>
    <row r="275" spans="1:17">
      <c r="A275">
        <v>3298</v>
      </c>
      <c r="B275" t="s">
        <v>3519</v>
      </c>
      <c r="C275">
        <v>29</v>
      </c>
      <c r="D275" t="s">
        <v>3510</v>
      </c>
      <c r="E275" t="s">
        <v>7092</v>
      </c>
      <c r="F275">
        <v>731</v>
      </c>
      <c r="G275">
        <v>1</v>
      </c>
      <c r="H275" t="s">
        <v>30</v>
      </c>
      <c r="I275" t="s">
        <v>676</v>
      </c>
      <c r="J275" t="s">
        <v>1607</v>
      </c>
      <c r="K275" t="s">
        <v>3511</v>
      </c>
      <c r="L275" t="s">
        <v>3512</v>
      </c>
      <c r="M275">
        <v>26</v>
      </c>
      <c r="N275">
        <v>198</v>
      </c>
      <c r="O275" t="s">
        <v>7093</v>
      </c>
      <c r="P275" t="s">
        <v>3510</v>
      </c>
      <c r="Q275" t="str">
        <f t="shared" si="4"/>
        <v>29_montmarin_34#Vias Montmarin</v>
      </c>
    </row>
    <row r="276" spans="1:17">
      <c r="A276">
        <v>1713</v>
      </c>
      <c r="B276" t="s">
        <v>2051</v>
      </c>
      <c r="C276">
        <v>30</v>
      </c>
      <c r="D276" t="s">
        <v>2042</v>
      </c>
      <c r="E276" t="s">
        <v>2047</v>
      </c>
      <c r="F276">
        <v>425</v>
      </c>
      <c r="G276">
        <v>1</v>
      </c>
      <c r="H276" t="s">
        <v>376</v>
      </c>
      <c r="I276" t="s">
        <v>1403</v>
      </c>
      <c r="J276" t="s">
        <v>2047</v>
      </c>
      <c r="K276" t="s">
        <v>2044</v>
      </c>
      <c r="L276" t="s">
        <v>2045</v>
      </c>
      <c r="M276">
        <v>177</v>
      </c>
      <c r="N276">
        <v>123</v>
      </c>
      <c r="O276" t="s">
        <v>2047</v>
      </c>
      <c r="P276" t="s">
        <v>2042</v>
      </c>
      <c r="Q276" t="str">
        <f t="shared" si="4"/>
        <v>30_farges_24#Les Farges</v>
      </c>
    </row>
    <row r="277" spans="1:17">
      <c r="A277">
        <v>2374</v>
      </c>
      <c r="B277" t="s">
        <v>2046</v>
      </c>
      <c r="C277">
        <v>30</v>
      </c>
      <c r="D277" t="s">
        <v>2042</v>
      </c>
      <c r="E277" t="s">
        <v>2047</v>
      </c>
      <c r="F277">
        <v>425</v>
      </c>
      <c r="G277">
        <v>1</v>
      </c>
      <c r="H277" t="s">
        <v>376</v>
      </c>
      <c r="I277" t="s">
        <v>1403</v>
      </c>
      <c r="J277" t="s">
        <v>2047</v>
      </c>
      <c r="K277" t="s">
        <v>2044</v>
      </c>
      <c r="L277" t="s">
        <v>2045</v>
      </c>
      <c r="M277">
        <v>177</v>
      </c>
      <c r="N277">
        <v>123</v>
      </c>
      <c r="O277" t="s">
        <v>2047</v>
      </c>
      <c r="P277" t="s">
        <v>2042</v>
      </c>
      <c r="Q277" t="str">
        <f t="shared" si="4"/>
        <v>30_farges_24#Les Farges</v>
      </c>
    </row>
    <row r="278" spans="1:17">
      <c r="A278">
        <v>576</v>
      </c>
      <c r="B278" t="s">
        <v>2050</v>
      </c>
      <c r="C278">
        <v>30</v>
      </c>
      <c r="D278" t="s">
        <v>2042</v>
      </c>
      <c r="E278" t="s">
        <v>2047</v>
      </c>
      <c r="F278">
        <v>425</v>
      </c>
      <c r="G278">
        <v>1</v>
      </c>
      <c r="H278" t="s">
        <v>376</v>
      </c>
      <c r="I278" t="s">
        <v>1403</v>
      </c>
      <c r="J278" t="s">
        <v>2047</v>
      </c>
      <c r="K278" t="s">
        <v>2044</v>
      </c>
      <c r="L278" t="s">
        <v>2045</v>
      </c>
      <c r="M278">
        <v>177</v>
      </c>
      <c r="N278">
        <v>123</v>
      </c>
      <c r="O278" t="s">
        <v>2047</v>
      </c>
      <c r="P278" t="s">
        <v>2042</v>
      </c>
      <c r="Q278" t="str">
        <f t="shared" si="4"/>
        <v>30_farges_24#Les Farges</v>
      </c>
    </row>
    <row r="279" spans="1:17">
      <c r="A279">
        <v>1513</v>
      </c>
      <c r="B279" t="s">
        <v>2049</v>
      </c>
      <c r="C279">
        <v>30</v>
      </c>
      <c r="D279" t="s">
        <v>2042</v>
      </c>
      <c r="E279" t="s">
        <v>2047</v>
      </c>
      <c r="F279">
        <v>425</v>
      </c>
      <c r="G279">
        <v>1</v>
      </c>
      <c r="H279" t="s">
        <v>376</v>
      </c>
      <c r="I279" t="s">
        <v>1403</v>
      </c>
      <c r="J279" t="s">
        <v>2047</v>
      </c>
      <c r="K279" t="s">
        <v>2044</v>
      </c>
      <c r="L279" t="s">
        <v>2045</v>
      </c>
      <c r="M279">
        <v>177</v>
      </c>
      <c r="N279">
        <v>123</v>
      </c>
      <c r="O279" t="s">
        <v>2047</v>
      </c>
      <c r="P279" t="s">
        <v>2042</v>
      </c>
      <c r="Q279" t="str">
        <f t="shared" si="4"/>
        <v>30_farges_24#Les Farges</v>
      </c>
    </row>
    <row r="280" spans="1:17">
      <c r="A280">
        <v>1419</v>
      </c>
      <c r="B280" t="s">
        <v>2053</v>
      </c>
      <c r="C280">
        <v>30</v>
      </c>
      <c r="D280" t="s">
        <v>2042</v>
      </c>
      <c r="E280" t="s">
        <v>2047</v>
      </c>
      <c r="F280">
        <v>425</v>
      </c>
      <c r="G280">
        <v>1</v>
      </c>
      <c r="H280" t="s">
        <v>376</v>
      </c>
      <c r="I280" t="s">
        <v>1403</v>
      </c>
      <c r="J280" t="s">
        <v>2047</v>
      </c>
      <c r="K280" t="s">
        <v>2044</v>
      </c>
      <c r="L280" t="s">
        <v>2045</v>
      </c>
      <c r="M280">
        <v>177</v>
      </c>
      <c r="N280">
        <v>123</v>
      </c>
      <c r="O280" t="s">
        <v>2047</v>
      </c>
      <c r="P280" t="s">
        <v>2042</v>
      </c>
      <c r="Q280" t="str">
        <f t="shared" si="4"/>
        <v>30_farges_24#Les Farges</v>
      </c>
    </row>
    <row r="281" spans="1:17">
      <c r="A281">
        <v>1413</v>
      </c>
      <c r="B281" t="s">
        <v>2052</v>
      </c>
      <c r="C281">
        <v>30</v>
      </c>
      <c r="D281" t="s">
        <v>2042</v>
      </c>
      <c r="E281" t="s">
        <v>2047</v>
      </c>
      <c r="F281">
        <v>425</v>
      </c>
      <c r="G281">
        <v>1</v>
      </c>
      <c r="H281" t="s">
        <v>376</v>
      </c>
      <c r="I281" t="s">
        <v>1403</v>
      </c>
      <c r="J281" t="s">
        <v>2047</v>
      </c>
      <c r="K281" t="s">
        <v>2044</v>
      </c>
      <c r="L281" t="s">
        <v>2045</v>
      </c>
      <c r="M281">
        <v>177</v>
      </c>
      <c r="N281">
        <v>123</v>
      </c>
      <c r="O281" t="s">
        <v>2047</v>
      </c>
      <c r="P281" t="s">
        <v>2042</v>
      </c>
      <c r="Q281" t="str">
        <f t="shared" si="4"/>
        <v>30_farges_24#Les Farges</v>
      </c>
    </row>
    <row r="282" spans="1:17">
      <c r="A282">
        <v>100</v>
      </c>
      <c r="B282" t="s">
        <v>2041</v>
      </c>
      <c r="C282">
        <v>30</v>
      </c>
      <c r="D282" t="s">
        <v>2042</v>
      </c>
      <c r="E282" t="s">
        <v>2047</v>
      </c>
      <c r="F282">
        <v>425</v>
      </c>
      <c r="G282">
        <v>1</v>
      </c>
      <c r="H282" t="s">
        <v>376</v>
      </c>
      <c r="I282" t="s">
        <v>1403</v>
      </c>
      <c r="J282" t="s">
        <v>2043</v>
      </c>
      <c r="K282" t="s">
        <v>2044</v>
      </c>
      <c r="L282" t="s">
        <v>2045</v>
      </c>
      <c r="M282">
        <v>177</v>
      </c>
      <c r="N282">
        <v>123</v>
      </c>
      <c r="O282" t="s">
        <v>2047</v>
      </c>
      <c r="P282" t="s">
        <v>2042</v>
      </c>
      <c r="Q282" t="str">
        <f t="shared" si="4"/>
        <v>30_farges_24#Les Farges</v>
      </c>
    </row>
    <row r="283" spans="1:17">
      <c r="A283">
        <v>1913</v>
      </c>
      <c r="B283" t="s">
        <v>2054</v>
      </c>
      <c r="C283">
        <v>30</v>
      </c>
      <c r="D283" t="s">
        <v>2042</v>
      </c>
      <c r="E283" t="s">
        <v>2047</v>
      </c>
      <c r="F283">
        <v>425</v>
      </c>
      <c r="G283">
        <v>1</v>
      </c>
      <c r="H283" t="s">
        <v>376</v>
      </c>
      <c r="I283" t="s">
        <v>1403</v>
      </c>
      <c r="J283" t="s">
        <v>2055</v>
      </c>
      <c r="K283" t="s">
        <v>2044</v>
      </c>
      <c r="L283" t="s">
        <v>2045</v>
      </c>
      <c r="M283">
        <v>177</v>
      </c>
      <c r="N283">
        <v>123</v>
      </c>
      <c r="O283" t="s">
        <v>2047</v>
      </c>
      <c r="P283" t="s">
        <v>2042</v>
      </c>
      <c r="Q283" t="str">
        <f t="shared" si="4"/>
        <v>30_farges_24#Les Farges</v>
      </c>
    </row>
    <row r="284" spans="1:17">
      <c r="A284">
        <v>1412</v>
      </c>
      <c r="B284" t="s">
        <v>2048</v>
      </c>
      <c r="C284">
        <v>30</v>
      </c>
      <c r="D284" t="s">
        <v>2042</v>
      </c>
      <c r="E284" t="s">
        <v>2047</v>
      </c>
      <c r="F284">
        <v>425</v>
      </c>
      <c r="G284">
        <v>1</v>
      </c>
      <c r="H284" t="s">
        <v>376</v>
      </c>
      <c r="I284" t="s">
        <v>1403</v>
      </c>
      <c r="J284" t="s">
        <v>2047</v>
      </c>
      <c r="K284" t="s">
        <v>2044</v>
      </c>
      <c r="L284" t="s">
        <v>2045</v>
      </c>
      <c r="M284">
        <v>177</v>
      </c>
      <c r="N284">
        <v>123</v>
      </c>
      <c r="O284" t="s">
        <v>2047</v>
      </c>
      <c r="P284" t="s">
        <v>2042</v>
      </c>
      <c r="Q284" t="str">
        <f t="shared" si="4"/>
        <v>30_farges_24#Les Farges</v>
      </c>
    </row>
    <row r="285" spans="1:17">
      <c r="A285">
        <v>3713</v>
      </c>
      <c r="B285" t="s">
        <v>389</v>
      </c>
      <c r="C285">
        <v>31</v>
      </c>
      <c r="D285" t="s">
        <v>375</v>
      </c>
      <c r="E285" t="s">
        <v>378</v>
      </c>
      <c r="F285">
        <v>787</v>
      </c>
      <c r="G285">
        <v>1</v>
      </c>
      <c r="H285" t="s">
        <v>376</v>
      </c>
      <c r="I285" t="s">
        <v>377</v>
      </c>
      <c r="J285" t="s">
        <v>378</v>
      </c>
      <c r="K285" t="s">
        <v>379</v>
      </c>
      <c r="L285" t="s">
        <v>380</v>
      </c>
      <c r="M285">
        <v>85</v>
      </c>
      <c r="N285">
        <v>161</v>
      </c>
      <c r="O285" t="s">
        <v>378</v>
      </c>
      <c r="P285" t="s">
        <v>375</v>
      </c>
      <c r="Q285" t="str">
        <f t="shared" si="4"/>
        <v>31_auriolles_33#Auriolles</v>
      </c>
    </row>
    <row r="286" spans="1:17">
      <c r="A286">
        <v>3714</v>
      </c>
      <c r="B286" t="s">
        <v>385</v>
      </c>
      <c r="C286">
        <v>31</v>
      </c>
      <c r="D286" t="s">
        <v>375</v>
      </c>
      <c r="E286" t="s">
        <v>378</v>
      </c>
      <c r="F286">
        <v>787</v>
      </c>
      <c r="G286">
        <v>1</v>
      </c>
      <c r="H286" t="s">
        <v>376</v>
      </c>
      <c r="I286" t="s">
        <v>377</v>
      </c>
      <c r="J286" t="s">
        <v>378</v>
      </c>
      <c r="K286" t="s">
        <v>379</v>
      </c>
      <c r="L286" t="s">
        <v>380</v>
      </c>
      <c r="M286">
        <v>85</v>
      </c>
      <c r="N286">
        <v>161</v>
      </c>
      <c r="O286" t="s">
        <v>378</v>
      </c>
      <c r="P286" t="s">
        <v>375</v>
      </c>
      <c r="Q286" t="str">
        <f t="shared" si="4"/>
        <v>31_auriolles_33#Auriolles</v>
      </c>
    </row>
    <row r="287" spans="1:17">
      <c r="A287">
        <v>3718</v>
      </c>
      <c r="B287" t="s">
        <v>386</v>
      </c>
      <c r="C287">
        <v>31</v>
      </c>
      <c r="D287" t="s">
        <v>375</v>
      </c>
      <c r="E287" t="s">
        <v>378</v>
      </c>
      <c r="F287">
        <v>787</v>
      </c>
      <c r="G287">
        <v>1</v>
      </c>
      <c r="H287" t="s">
        <v>376</v>
      </c>
      <c r="I287" t="s">
        <v>377</v>
      </c>
      <c r="J287" t="s">
        <v>378</v>
      </c>
      <c r="K287" t="s">
        <v>379</v>
      </c>
      <c r="L287" t="s">
        <v>380</v>
      </c>
      <c r="M287">
        <v>85</v>
      </c>
      <c r="N287">
        <v>161</v>
      </c>
      <c r="O287" t="s">
        <v>378</v>
      </c>
      <c r="P287" t="s">
        <v>375</v>
      </c>
      <c r="Q287" t="str">
        <f t="shared" si="4"/>
        <v>31_auriolles_33#Auriolles</v>
      </c>
    </row>
    <row r="288" spans="1:17">
      <c r="A288">
        <v>3719</v>
      </c>
      <c r="B288" t="s">
        <v>387</v>
      </c>
      <c r="C288">
        <v>31</v>
      </c>
      <c r="D288" t="s">
        <v>375</v>
      </c>
      <c r="E288" t="s">
        <v>378</v>
      </c>
      <c r="F288">
        <v>787</v>
      </c>
      <c r="G288">
        <v>1</v>
      </c>
      <c r="H288" t="s">
        <v>376</v>
      </c>
      <c r="I288" t="s">
        <v>377</v>
      </c>
      <c r="J288" t="s">
        <v>378</v>
      </c>
      <c r="K288" t="s">
        <v>379</v>
      </c>
      <c r="L288" t="s">
        <v>380</v>
      </c>
      <c r="M288">
        <v>85</v>
      </c>
      <c r="N288">
        <v>161</v>
      </c>
      <c r="O288" t="s">
        <v>378</v>
      </c>
      <c r="P288" t="s">
        <v>375</v>
      </c>
      <c r="Q288" t="str">
        <f t="shared" si="4"/>
        <v>31_auriolles_33#Auriolles</v>
      </c>
    </row>
    <row r="289" spans="1:17">
      <c r="A289">
        <v>3720</v>
      </c>
      <c r="B289" t="s">
        <v>388</v>
      </c>
      <c r="C289">
        <v>31</v>
      </c>
      <c r="D289" t="s">
        <v>375</v>
      </c>
      <c r="E289" t="s">
        <v>378</v>
      </c>
      <c r="F289">
        <v>787</v>
      </c>
      <c r="G289">
        <v>1</v>
      </c>
      <c r="H289" t="s">
        <v>376</v>
      </c>
      <c r="I289" t="s">
        <v>377</v>
      </c>
      <c r="J289" t="s">
        <v>378</v>
      </c>
      <c r="K289" t="s">
        <v>379</v>
      </c>
      <c r="L289" t="s">
        <v>380</v>
      </c>
      <c r="M289">
        <v>85</v>
      </c>
      <c r="N289">
        <v>161</v>
      </c>
      <c r="O289" t="s">
        <v>378</v>
      </c>
      <c r="P289" t="s">
        <v>375</v>
      </c>
      <c r="Q289" t="str">
        <f t="shared" si="4"/>
        <v>31_auriolles_33#Auriolles</v>
      </c>
    </row>
    <row r="290" spans="1:17">
      <c r="A290">
        <v>3721</v>
      </c>
      <c r="B290" t="s">
        <v>384</v>
      </c>
      <c r="C290">
        <v>31</v>
      </c>
      <c r="D290" t="s">
        <v>375</v>
      </c>
      <c r="E290" t="s">
        <v>378</v>
      </c>
      <c r="F290">
        <v>787</v>
      </c>
      <c r="G290">
        <v>1</v>
      </c>
      <c r="H290" t="s">
        <v>376</v>
      </c>
      <c r="I290" t="s">
        <v>377</v>
      </c>
      <c r="J290" t="s">
        <v>378</v>
      </c>
      <c r="K290" t="s">
        <v>379</v>
      </c>
      <c r="L290" t="s">
        <v>380</v>
      </c>
      <c r="M290">
        <v>85</v>
      </c>
      <c r="N290">
        <v>161</v>
      </c>
      <c r="O290" t="s">
        <v>378</v>
      </c>
      <c r="P290" t="s">
        <v>375</v>
      </c>
      <c r="Q290" t="str">
        <f t="shared" si="4"/>
        <v>31_auriolles_33#Auriolles</v>
      </c>
    </row>
    <row r="291" spans="1:17">
      <c r="A291">
        <v>3722</v>
      </c>
      <c r="B291" t="s">
        <v>374</v>
      </c>
      <c r="C291">
        <v>31</v>
      </c>
      <c r="D291" t="s">
        <v>375</v>
      </c>
      <c r="E291" t="s">
        <v>378</v>
      </c>
      <c r="F291">
        <v>787</v>
      </c>
      <c r="G291">
        <v>1</v>
      </c>
      <c r="H291" t="s">
        <v>376</v>
      </c>
      <c r="I291" t="s">
        <v>377</v>
      </c>
      <c r="J291" t="s">
        <v>378</v>
      </c>
      <c r="K291" t="s">
        <v>379</v>
      </c>
      <c r="L291" t="s">
        <v>380</v>
      </c>
      <c r="M291">
        <v>85</v>
      </c>
      <c r="N291">
        <v>161</v>
      </c>
      <c r="O291" t="s">
        <v>378</v>
      </c>
      <c r="P291" t="s">
        <v>375</v>
      </c>
      <c r="Q291" t="str">
        <f t="shared" si="4"/>
        <v>31_auriolles_33#Auriolles</v>
      </c>
    </row>
    <row r="292" spans="1:17">
      <c r="A292">
        <v>3716</v>
      </c>
      <c r="B292" t="s">
        <v>382</v>
      </c>
      <c r="C292">
        <v>31</v>
      </c>
      <c r="D292" t="s">
        <v>375</v>
      </c>
      <c r="E292" t="s">
        <v>378</v>
      </c>
      <c r="F292">
        <v>787</v>
      </c>
      <c r="G292">
        <v>1</v>
      </c>
      <c r="H292" t="s">
        <v>376</v>
      </c>
      <c r="I292" t="s">
        <v>377</v>
      </c>
      <c r="J292" t="s">
        <v>378</v>
      </c>
      <c r="K292" t="s">
        <v>379</v>
      </c>
      <c r="L292" t="s">
        <v>380</v>
      </c>
      <c r="M292">
        <v>85</v>
      </c>
      <c r="N292">
        <v>161</v>
      </c>
      <c r="O292" t="s">
        <v>378</v>
      </c>
      <c r="P292" t="s">
        <v>375</v>
      </c>
      <c r="Q292" t="str">
        <f t="shared" si="4"/>
        <v>31_auriolles_33#Auriolles</v>
      </c>
    </row>
    <row r="293" spans="1:17">
      <c r="A293">
        <v>3717</v>
      </c>
      <c r="B293" t="s">
        <v>383</v>
      </c>
      <c r="C293">
        <v>31</v>
      </c>
      <c r="D293" t="s">
        <v>375</v>
      </c>
      <c r="E293" t="s">
        <v>378</v>
      </c>
      <c r="F293">
        <v>787</v>
      </c>
      <c r="G293">
        <v>1</v>
      </c>
      <c r="H293" t="s">
        <v>376</v>
      </c>
      <c r="I293" t="s">
        <v>377</v>
      </c>
      <c r="J293" t="s">
        <v>378</v>
      </c>
      <c r="K293" t="s">
        <v>379</v>
      </c>
      <c r="L293" t="s">
        <v>380</v>
      </c>
      <c r="M293">
        <v>85</v>
      </c>
      <c r="N293">
        <v>161</v>
      </c>
      <c r="O293" t="s">
        <v>378</v>
      </c>
      <c r="P293" t="s">
        <v>375</v>
      </c>
      <c r="Q293" t="str">
        <f t="shared" si="4"/>
        <v>31_auriolles_33#Auriolles</v>
      </c>
    </row>
    <row r="294" spans="1:17">
      <c r="A294">
        <v>3715</v>
      </c>
      <c r="B294" t="s">
        <v>381</v>
      </c>
      <c r="C294">
        <v>31</v>
      </c>
      <c r="D294" t="s">
        <v>375</v>
      </c>
      <c r="E294" t="s">
        <v>378</v>
      </c>
      <c r="F294">
        <v>787</v>
      </c>
      <c r="G294">
        <v>1</v>
      </c>
      <c r="H294" t="s">
        <v>376</v>
      </c>
      <c r="I294" t="s">
        <v>377</v>
      </c>
      <c r="J294" t="s">
        <v>378</v>
      </c>
      <c r="K294" t="s">
        <v>379</v>
      </c>
      <c r="L294" t="s">
        <v>380</v>
      </c>
      <c r="M294">
        <v>85</v>
      </c>
      <c r="N294">
        <v>161</v>
      </c>
      <c r="O294" t="s">
        <v>378</v>
      </c>
      <c r="P294" t="s">
        <v>375</v>
      </c>
      <c r="Q294" t="str">
        <f t="shared" si="4"/>
        <v>31_auriolles_33#Auriolles</v>
      </c>
    </row>
    <row r="295" spans="1:17">
      <c r="A295">
        <v>2299</v>
      </c>
      <c r="B295" t="s">
        <v>3417</v>
      </c>
      <c r="C295">
        <v>32</v>
      </c>
      <c r="D295" t="s">
        <v>3418</v>
      </c>
      <c r="E295" t="s">
        <v>6963</v>
      </c>
      <c r="F295">
        <v>573</v>
      </c>
      <c r="G295" t="s">
        <v>3419</v>
      </c>
      <c r="H295" t="s">
        <v>30</v>
      </c>
      <c r="I295" t="s">
        <v>460</v>
      </c>
      <c r="J295" t="s">
        <v>2615</v>
      </c>
      <c r="K295" t="s">
        <v>3409</v>
      </c>
      <c r="L295" t="s">
        <v>3410</v>
      </c>
      <c r="M295">
        <v>1108</v>
      </c>
      <c r="N295">
        <v>121</v>
      </c>
      <c r="O295" t="s">
        <v>6932</v>
      </c>
      <c r="P295" t="s">
        <v>5445</v>
      </c>
      <c r="Q295" t="str">
        <f t="shared" si="4"/>
        <v>32_finialette2_48#Finialette</v>
      </c>
    </row>
    <row r="296" spans="1:17">
      <c r="A296">
        <v>825</v>
      </c>
      <c r="B296" t="s">
        <v>3427</v>
      </c>
      <c r="C296">
        <v>32</v>
      </c>
      <c r="D296" t="s">
        <v>3418</v>
      </c>
      <c r="E296" t="s">
        <v>6963</v>
      </c>
      <c r="F296">
        <v>573</v>
      </c>
      <c r="G296" t="s">
        <v>3419</v>
      </c>
      <c r="H296" t="s">
        <v>30</v>
      </c>
      <c r="I296" t="s">
        <v>460</v>
      </c>
      <c r="J296" t="s">
        <v>2615</v>
      </c>
      <c r="K296" t="s">
        <v>3409</v>
      </c>
      <c r="L296" t="s">
        <v>3410</v>
      </c>
      <c r="M296">
        <v>1108</v>
      </c>
      <c r="N296">
        <v>121</v>
      </c>
      <c r="O296" t="s">
        <v>6932</v>
      </c>
      <c r="P296" t="s">
        <v>5445</v>
      </c>
      <c r="Q296" t="str">
        <f t="shared" si="4"/>
        <v>32_finialette2_48#Finialette</v>
      </c>
    </row>
    <row r="297" spans="1:17">
      <c r="A297">
        <v>452</v>
      </c>
      <c r="B297" t="s">
        <v>3421</v>
      </c>
      <c r="C297">
        <v>32</v>
      </c>
      <c r="D297" t="s">
        <v>3418</v>
      </c>
      <c r="E297" t="s">
        <v>6963</v>
      </c>
      <c r="F297">
        <v>573</v>
      </c>
      <c r="G297" t="s">
        <v>3419</v>
      </c>
      <c r="H297" t="s">
        <v>30</v>
      </c>
      <c r="I297" t="s">
        <v>460</v>
      </c>
      <c r="J297" t="s">
        <v>2615</v>
      </c>
      <c r="K297" t="s">
        <v>3409</v>
      </c>
      <c r="L297" t="s">
        <v>3410</v>
      </c>
      <c r="M297">
        <v>1108</v>
      </c>
      <c r="N297">
        <v>121</v>
      </c>
      <c r="O297" t="s">
        <v>6932</v>
      </c>
      <c r="P297" t="s">
        <v>5445</v>
      </c>
      <c r="Q297" t="str">
        <f t="shared" si="4"/>
        <v>32_finialette2_48#Finialette</v>
      </c>
    </row>
    <row r="298" spans="1:17">
      <c r="A298">
        <v>822</v>
      </c>
      <c r="B298" t="s">
        <v>3426</v>
      </c>
      <c r="C298">
        <v>32</v>
      </c>
      <c r="D298" t="s">
        <v>3418</v>
      </c>
      <c r="E298" t="s">
        <v>6963</v>
      </c>
      <c r="F298">
        <v>573</v>
      </c>
      <c r="G298" t="s">
        <v>3419</v>
      </c>
      <c r="H298" t="s">
        <v>30</v>
      </c>
      <c r="I298" t="s">
        <v>460</v>
      </c>
      <c r="J298" t="s">
        <v>2615</v>
      </c>
      <c r="K298" t="s">
        <v>3409</v>
      </c>
      <c r="L298" t="s">
        <v>3410</v>
      </c>
      <c r="M298">
        <v>1108</v>
      </c>
      <c r="N298">
        <v>121</v>
      </c>
      <c r="O298" t="s">
        <v>6932</v>
      </c>
      <c r="P298" t="s">
        <v>5445</v>
      </c>
      <c r="Q298" t="str">
        <f t="shared" si="4"/>
        <v>32_finialette2_48#Finialette</v>
      </c>
    </row>
    <row r="299" spans="1:17">
      <c r="A299">
        <v>824</v>
      </c>
      <c r="B299" t="s">
        <v>3423</v>
      </c>
      <c r="C299">
        <v>32</v>
      </c>
      <c r="D299" t="s">
        <v>3418</v>
      </c>
      <c r="E299" t="s">
        <v>6963</v>
      </c>
      <c r="F299">
        <v>573</v>
      </c>
      <c r="G299" t="s">
        <v>3419</v>
      </c>
      <c r="H299" t="s">
        <v>30</v>
      </c>
      <c r="I299" t="s">
        <v>460</v>
      </c>
      <c r="J299" t="s">
        <v>2615</v>
      </c>
      <c r="K299" t="s">
        <v>3409</v>
      </c>
      <c r="L299" t="s">
        <v>3410</v>
      </c>
      <c r="M299">
        <v>1108</v>
      </c>
      <c r="N299">
        <v>121</v>
      </c>
      <c r="O299" t="s">
        <v>6932</v>
      </c>
      <c r="P299" t="s">
        <v>5445</v>
      </c>
      <c r="Q299" t="str">
        <f t="shared" si="4"/>
        <v>32_finialette2_48#Finialette</v>
      </c>
    </row>
    <row r="300" spans="1:17">
      <c r="A300">
        <v>1071</v>
      </c>
      <c r="B300" t="s">
        <v>3425</v>
      </c>
      <c r="C300">
        <v>32</v>
      </c>
      <c r="D300" t="s">
        <v>3418</v>
      </c>
      <c r="E300" t="s">
        <v>6963</v>
      </c>
      <c r="F300">
        <v>573</v>
      </c>
      <c r="G300" t="s">
        <v>3419</v>
      </c>
      <c r="H300" t="s">
        <v>30</v>
      </c>
      <c r="I300" t="s">
        <v>460</v>
      </c>
      <c r="J300" t="s">
        <v>2615</v>
      </c>
      <c r="K300" t="s">
        <v>3409</v>
      </c>
      <c r="L300" t="s">
        <v>3410</v>
      </c>
      <c r="M300">
        <v>1108</v>
      </c>
      <c r="N300">
        <v>121</v>
      </c>
      <c r="O300" t="s">
        <v>6932</v>
      </c>
      <c r="P300" t="s">
        <v>5445</v>
      </c>
      <c r="Q300" t="str">
        <f t="shared" si="4"/>
        <v>32_finialette2_48#Finialette</v>
      </c>
    </row>
    <row r="301" spans="1:17">
      <c r="A301">
        <v>823</v>
      </c>
      <c r="B301" t="s">
        <v>3424</v>
      </c>
      <c r="C301">
        <v>32</v>
      </c>
      <c r="D301" t="s">
        <v>3418</v>
      </c>
      <c r="E301" t="s">
        <v>6963</v>
      </c>
      <c r="F301">
        <v>573</v>
      </c>
      <c r="G301" t="s">
        <v>3419</v>
      </c>
      <c r="H301" t="s">
        <v>30</v>
      </c>
      <c r="I301" t="s">
        <v>460</v>
      </c>
      <c r="J301" t="s">
        <v>2615</v>
      </c>
      <c r="K301" t="s">
        <v>3409</v>
      </c>
      <c r="L301" t="s">
        <v>3410</v>
      </c>
      <c r="M301">
        <v>1108</v>
      </c>
      <c r="N301">
        <v>121</v>
      </c>
      <c r="O301" t="s">
        <v>6932</v>
      </c>
      <c r="P301" t="s">
        <v>5445</v>
      </c>
      <c r="Q301" t="str">
        <f t="shared" si="4"/>
        <v>32_finialette2_48#Finialette</v>
      </c>
    </row>
    <row r="302" spans="1:17">
      <c r="A302">
        <v>1984</v>
      </c>
      <c r="B302" t="s">
        <v>3422</v>
      </c>
      <c r="C302">
        <v>32</v>
      </c>
      <c r="D302" t="s">
        <v>3418</v>
      </c>
      <c r="E302" t="s">
        <v>6963</v>
      </c>
      <c r="F302">
        <v>573</v>
      </c>
      <c r="G302" t="s">
        <v>3419</v>
      </c>
      <c r="H302" t="s">
        <v>30</v>
      </c>
      <c r="I302" t="s">
        <v>460</v>
      </c>
      <c r="J302" t="s">
        <v>2615</v>
      </c>
      <c r="K302" t="s">
        <v>3409</v>
      </c>
      <c r="L302" t="s">
        <v>3410</v>
      </c>
      <c r="M302">
        <v>1108</v>
      </c>
      <c r="N302">
        <v>121</v>
      </c>
      <c r="O302" t="s">
        <v>6932</v>
      </c>
      <c r="P302" t="s">
        <v>5445</v>
      </c>
      <c r="Q302" t="str">
        <f t="shared" si="4"/>
        <v>32_finialette2_48#Finialette</v>
      </c>
    </row>
    <row r="303" spans="1:17">
      <c r="A303">
        <v>1012</v>
      </c>
      <c r="B303" t="s">
        <v>3420</v>
      </c>
      <c r="C303">
        <v>32</v>
      </c>
      <c r="D303" t="s">
        <v>3418</v>
      </c>
      <c r="E303" t="s">
        <v>6963</v>
      </c>
      <c r="F303">
        <v>573</v>
      </c>
      <c r="G303" t="s">
        <v>3419</v>
      </c>
      <c r="H303" t="s">
        <v>30</v>
      </c>
      <c r="I303" t="s">
        <v>460</v>
      </c>
      <c r="J303" t="s">
        <v>2615</v>
      </c>
      <c r="K303" t="s">
        <v>3409</v>
      </c>
      <c r="L303" t="s">
        <v>3410</v>
      </c>
      <c r="M303">
        <v>1108</v>
      </c>
      <c r="N303">
        <v>121</v>
      </c>
      <c r="O303" t="s">
        <v>6932</v>
      </c>
      <c r="P303" t="s">
        <v>5445</v>
      </c>
      <c r="Q303" t="str">
        <f t="shared" si="4"/>
        <v>32_finialette2_48#Finialette</v>
      </c>
    </row>
    <row r="304" spans="1:17">
      <c r="A304">
        <v>2606</v>
      </c>
      <c r="B304" t="s">
        <v>5275</v>
      </c>
      <c r="C304">
        <v>33</v>
      </c>
      <c r="D304" t="s">
        <v>5271</v>
      </c>
      <c r="E304" t="s">
        <v>270</v>
      </c>
      <c r="F304">
        <v>366</v>
      </c>
      <c r="G304" t="s">
        <v>270</v>
      </c>
      <c r="H304" t="s">
        <v>30</v>
      </c>
      <c r="I304" t="s">
        <v>45</v>
      </c>
      <c r="J304" t="s">
        <v>5272</v>
      </c>
      <c r="K304" t="s">
        <v>5273</v>
      </c>
      <c r="L304" t="s">
        <v>5274</v>
      </c>
      <c r="M304">
        <v>208</v>
      </c>
      <c r="N304">
        <v>69</v>
      </c>
      <c r="O304" t="s">
        <v>5272</v>
      </c>
      <c r="P304" t="s">
        <v>5449</v>
      </c>
      <c r="Q304" t="str">
        <f t="shared" si="4"/>
        <v>33_villasavary1_11#Est</v>
      </c>
    </row>
    <row r="305" spans="1:17">
      <c r="A305">
        <v>2720</v>
      </c>
      <c r="B305" t="s">
        <v>5277</v>
      </c>
      <c r="C305">
        <v>33</v>
      </c>
      <c r="D305" t="s">
        <v>5271</v>
      </c>
      <c r="E305" t="s">
        <v>270</v>
      </c>
      <c r="F305">
        <v>366</v>
      </c>
      <c r="G305" t="s">
        <v>270</v>
      </c>
      <c r="H305" t="s">
        <v>30</v>
      </c>
      <c r="I305" t="s">
        <v>45</v>
      </c>
      <c r="J305" t="s">
        <v>5272</v>
      </c>
      <c r="K305" t="s">
        <v>5273</v>
      </c>
      <c r="L305" t="s">
        <v>5274</v>
      </c>
      <c r="M305">
        <v>208</v>
      </c>
      <c r="N305">
        <v>69</v>
      </c>
      <c r="O305" t="s">
        <v>5272</v>
      </c>
      <c r="P305" t="s">
        <v>5449</v>
      </c>
      <c r="Q305" t="str">
        <f t="shared" si="4"/>
        <v>33_villasavary1_11#Est</v>
      </c>
    </row>
    <row r="306" spans="1:17">
      <c r="A306">
        <v>594</v>
      </c>
      <c r="B306" t="s">
        <v>5278</v>
      </c>
      <c r="C306">
        <v>33</v>
      </c>
      <c r="D306" t="s">
        <v>5271</v>
      </c>
      <c r="E306" t="s">
        <v>270</v>
      </c>
      <c r="F306">
        <v>366</v>
      </c>
      <c r="G306" t="s">
        <v>270</v>
      </c>
      <c r="H306" t="s">
        <v>30</v>
      </c>
      <c r="I306" t="s">
        <v>45</v>
      </c>
      <c r="J306" t="s">
        <v>5272</v>
      </c>
      <c r="K306" t="s">
        <v>5273</v>
      </c>
      <c r="L306" t="s">
        <v>5274</v>
      </c>
      <c r="M306">
        <v>208</v>
      </c>
      <c r="N306">
        <v>69</v>
      </c>
      <c r="O306" t="s">
        <v>5272</v>
      </c>
      <c r="P306" t="s">
        <v>5449</v>
      </c>
      <c r="Q306" t="str">
        <f t="shared" si="4"/>
        <v>33_villasavary1_11#Est</v>
      </c>
    </row>
    <row r="307" spans="1:17">
      <c r="A307">
        <v>1443</v>
      </c>
      <c r="B307" t="s">
        <v>5280</v>
      </c>
      <c r="C307">
        <v>33</v>
      </c>
      <c r="D307" t="s">
        <v>5271</v>
      </c>
      <c r="E307" t="s">
        <v>270</v>
      </c>
      <c r="F307">
        <v>366</v>
      </c>
      <c r="G307" t="s">
        <v>270</v>
      </c>
      <c r="H307" t="s">
        <v>30</v>
      </c>
      <c r="I307" t="s">
        <v>45</v>
      </c>
      <c r="J307" t="s">
        <v>5272</v>
      </c>
      <c r="K307" t="s">
        <v>5273</v>
      </c>
      <c r="L307" t="s">
        <v>5274</v>
      </c>
      <c r="M307">
        <v>208</v>
      </c>
      <c r="N307">
        <v>69</v>
      </c>
      <c r="O307" t="s">
        <v>5272</v>
      </c>
      <c r="P307" t="s">
        <v>5449</v>
      </c>
      <c r="Q307" t="str">
        <f t="shared" si="4"/>
        <v>33_villasavary1_11#Est</v>
      </c>
    </row>
    <row r="308" spans="1:17">
      <c r="A308">
        <v>500</v>
      </c>
      <c r="B308" t="s">
        <v>5276</v>
      </c>
      <c r="C308">
        <v>33</v>
      </c>
      <c r="D308" t="s">
        <v>5271</v>
      </c>
      <c r="E308" t="s">
        <v>270</v>
      </c>
      <c r="F308">
        <v>366</v>
      </c>
      <c r="G308" t="s">
        <v>270</v>
      </c>
      <c r="H308" t="s">
        <v>30</v>
      </c>
      <c r="I308" t="s">
        <v>45</v>
      </c>
      <c r="J308" t="s">
        <v>5272</v>
      </c>
      <c r="K308" t="s">
        <v>5273</v>
      </c>
      <c r="L308" t="s">
        <v>5274</v>
      </c>
      <c r="M308">
        <v>208</v>
      </c>
      <c r="N308">
        <v>69</v>
      </c>
      <c r="O308" t="s">
        <v>5272</v>
      </c>
      <c r="P308" t="s">
        <v>5449</v>
      </c>
      <c r="Q308" t="str">
        <f t="shared" si="4"/>
        <v>33_villasavary1_11#Est</v>
      </c>
    </row>
    <row r="309" spans="1:17">
      <c r="A309">
        <v>1017</v>
      </c>
      <c r="B309" t="s">
        <v>5279</v>
      </c>
      <c r="C309">
        <v>33</v>
      </c>
      <c r="D309" t="s">
        <v>5271</v>
      </c>
      <c r="E309" t="s">
        <v>270</v>
      </c>
      <c r="F309">
        <v>366</v>
      </c>
      <c r="G309" t="s">
        <v>270</v>
      </c>
      <c r="H309" t="s">
        <v>30</v>
      </c>
      <c r="I309" t="s">
        <v>45</v>
      </c>
      <c r="J309" t="s">
        <v>5272</v>
      </c>
      <c r="K309" t="s">
        <v>5273</v>
      </c>
      <c r="L309" t="s">
        <v>5274</v>
      </c>
      <c r="M309">
        <v>208</v>
      </c>
      <c r="N309">
        <v>69</v>
      </c>
      <c r="O309" t="s">
        <v>5272</v>
      </c>
      <c r="P309" t="s">
        <v>5449</v>
      </c>
      <c r="Q309" t="str">
        <f t="shared" si="4"/>
        <v>33_villasavary1_11#Est</v>
      </c>
    </row>
    <row r="310" spans="1:17">
      <c r="A310">
        <v>2379</v>
      </c>
      <c r="B310" t="s">
        <v>5270</v>
      </c>
      <c r="C310">
        <v>33</v>
      </c>
      <c r="D310" t="s">
        <v>5271</v>
      </c>
      <c r="E310" t="s">
        <v>270</v>
      </c>
      <c r="F310">
        <v>366</v>
      </c>
      <c r="G310" t="s">
        <v>270</v>
      </c>
      <c r="H310" t="s">
        <v>30</v>
      </c>
      <c r="I310" t="s">
        <v>45</v>
      </c>
      <c r="J310" t="s">
        <v>5272</v>
      </c>
      <c r="K310" t="s">
        <v>5273</v>
      </c>
      <c r="L310" t="s">
        <v>5274</v>
      </c>
      <c r="M310">
        <v>208</v>
      </c>
      <c r="N310">
        <v>69</v>
      </c>
      <c r="O310" t="s">
        <v>5272</v>
      </c>
      <c r="P310" t="s">
        <v>5449</v>
      </c>
      <c r="Q310" t="str">
        <f t="shared" si="4"/>
        <v>33_villasavary1_11#Est</v>
      </c>
    </row>
    <row r="311" spans="1:17">
      <c r="A311">
        <v>1796</v>
      </c>
      <c r="B311" t="s">
        <v>3576</v>
      </c>
      <c r="C311">
        <v>34</v>
      </c>
      <c r="D311" t="s">
        <v>3569</v>
      </c>
      <c r="E311" t="s">
        <v>296</v>
      </c>
      <c r="F311">
        <v>538</v>
      </c>
      <c r="G311" t="s">
        <v>296</v>
      </c>
      <c r="H311" t="s">
        <v>30</v>
      </c>
      <c r="I311" t="s">
        <v>676</v>
      </c>
      <c r="J311" t="s">
        <v>3575</v>
      </c>
      <c r="K311" t="s">
        <v>3558</v>
      </c>
      <c r="L311" t="s">
        <v>3559</v>
      </c>
      <c r="M311">
        <v>289</v>
      </c>
      <c r="N311">
        <v>117</v>
      </c>
      <c r="O311" t="s">
        <v>3557</v>
      </c>
      <c r="P311" t="s">
        <v>5420</v>
      </c>
      <c r="Q311" t="str">
        <f t="shared" si="4"/>
        <v>34_montpeyroux2_34#Sud</v>
      </c>
    </row>
    <row r="312" spans="1:17">
      <c r="A312">
        <v>532</v>
      </c>
      <c r="B312" t="s">
        <v>3572</v>
      </c>
      <c r="C312">
        <v>34</v>
      </c>
      <c r="D312" t="s">
        <v>3569</v>
      </c>
      <c r="E312" t="s">
        <v>296</v>
      </c>
      <c r="F312">
        <v>538</v>
      </c>
      <c r="G312" t="s">
        <v>296</v>
      </c>
      <c r="H312" t="s">
        <v>30</v>
      </c>
      <c r="I312" t="s">
        <v>676</v>
      </c>
      <c r="J312" t="s">
        <v>3557</v>
      </c>
      <c r="K312" t="s">
        <v>3558</v>
      </c>
      <c r="L312" t="s">
        <v>3559</v>
      </c>
      <c r="M312">
        <v>289</v>
      </c>
      <c r="N312">
        <v>117</v>
      </c>
      <c r="O312" t="s">
        <v>3557</v>
      </c>
      <c r="P312" t="s">
        <v>5420</v>
      </c>
      <c r="Q312" t="str">
        <f t="shared" si="4"/>
        <v>34_montpeyroux2_34#Sud</v>
      </c>
    </row>
    <row r="313" spans="1:17">
      <c r="A313">
        <v>795</v>
      </c>
      <c r="B313" t="s">
        <v>3570</v>
      </c>
      <c r="C313">
        <v>34</v>
      </c>
      <c r="D313" t="s">
        <v>3569</v>
      </c>
      <c r="E313" t="s">
        <v>296</v>
      </c>
      <c r="F313">
        <v>538</v>
      </c>
      <c r="G313" t="s">
        <v>296</v>
      </c>
      <c r="H313" t="s">
        <v>30</v>
      </c>
      <c r="I313" t="s">
        <v>676</v>
      </c>
      <c r="J313" t="s">
        <v>3557</v>
      </c>
      <c r="K313" t="s">
        <v>3558</v>
      </c>
      <c r="L313" t="s">
        <v>3559</v>
      </c>
      <c r="M313">
        <v>289</v>
      </c>
      <c r="N313">
        <v>117</v>
      </c>
      <c r="O313" t="s">
        <v>3557</v>
      </c>
      <c r="P313" t="s">
        <v>5420</v>
      </c>
      <c r="Q313" t="str">
        <f t="shared" si="4"/>
        <v>34_montpeyroux2_34#Sud</v>
      </c>
    </row>
    <row r="314" spans="1:17">
      <c r="A314">
        <v>1961</v>
      </c>
      <c r="B314" t="s">
        <v>3568</v>
      </c>
      <c r="C314">
        <v>34</v>
      </c>
      <c r="D314" t="s">
        <v>3569</v>
      </c>
      <c r="E314" t="s">
        <v>296</v>
      </c>
      <c r="F314">
        <v>538</v>
      </c>
      <c r="G314" t="s">
        <v>296</v>
      </c>
      <c r="H314" t="s">
        <v>30</v>
      </c>
      <c r="I314" t="s">
        <v>676</v>
      </c>
      <c r="J314" t="s">
        <v>3557</v>
      </c>
      <c r="K314" t="s">
        <v>3558</v>
      </c>
      <c r="L314" t="s">
        <v>3559</v>
      </c>
      <c r="M314">
        <v>289</v>
      </c>
      <c r="N314">
        <v>117</v>
      </c>
      <c r="O314" t="s">
        <v>3557</v>
      </c>
      <c r="P314" t="s">
        <v>5420</v>
      </c>
      <c r="Q314" t="str">
        <f t="shared" si="4"/>
        <v>34_montpeyroux2_34#Sud</v>
      </c>
    </row>
    <row r="315" spans="1:17">
      <c r="A315">
        <v>101</v>
      </c>
      <c r="B315" t="s">
        <v>3573</v>
      </c>
      <c r="C315">
        <v>34</v>
      </c>
      <c r="D315" t="s">
        <v>3569</v>
      </c>
      <c r="E315" t="s">
        <v>296</v>
      </c>
      <c r="F315">
        <v>538</v>
      </c>
      <c r="G315" t="s">
        <v>296</v>
      </c>
      <c r="H315" t="s">
        <v>30</v>
      </c>
      <c r="I315" t="s">
        <v>676</v>
      </c>
      <c r="J315" t="s">
        <v>3557</v>
      </c>
      <c r="K315" t="s">
        <v>3558</v>
      </c>
      <c r="L315" t="s">
        <v>3559</v>
      </c>
      <c r="M315">
        <v>289</v>
      </c>
      <c r="N315">
        <v>117</v>
      </c>
      <c r="O315" t="s">
        <v>3557</v>
      </c>
      <c r="P315" t="s">
        <v>5420</v>
      </c>
      <c r="Q315" t="str">
        <f t="shared" si="4"/>
        <v>34_montpeyroux2_34#Sud</v>
      </c>
    </row>
    <row r="316" spans="1:17">
      <c r="A316">
        <v>1438</v>
      </c>
      <c r="B316" t="s">
        <v>3574</v>
      </c>
      <c r="C316">
        <v>34</v>
      </c>
      <c r="D316" t="s">
        <v>3569</v>
      </c>
      <c r="E316" t="s">
        <v>296</v>
      </c>
      <c r="F316">
        <v>538</v>
      </c>
      <c r="G316" t="s">
        <v>296</v>
      </c>
      <c r="H316" t="s">
        <v>30</v>
      </c>
      <c r="I316" t="s">
        <v>676</v>
      </c>
      <c r="J316" t="s">
        <v>3575</v>
      </c>
      <c r="K316" t="s">
        <v>3558</v>
      </c>
      <c r="L316" t="s">
        <v>3559</v>
      </c>
      <c r="M316">
        <v>289</v>
      </c>
      <c r="N316">
        <v>117</v>
      </c>
      <c r="O316" t="s">
        <v>3557</v>
      </c>
      <c r="P316" t="s">
        <v>5420</v>
      </c>
      <c r="Q316" t="str">
        <f t="shared" si="4"/>
        <v>34_montpeyroux2_34#Sud</v>
      </c>
    </row>
    <row r="317" spans="1:17">
      <c r="A317">
        <v>2076</v>
      </c>
      <c r="B317" t="s">
        <v>3571</v>
      </c>
      <c r="C317">
        <v>34</v>
      </c>
      <c r="D317" t="s">
        <v>3569</v>
      </c>
      <c r="E317" t="s">
        <v>296</v>
      </c>
      <c r="F317">
        <v>538</v>
      </c>
      <c r="G317" t="s">
        <v>296</v>
      </c>
      <c r="H317" t="s">
        <v>30</v>
      </c>
      <c r="I317" t="s">
        <v>676</v>
      </c>
      <c r="J317" t="s">
        <v>3557</v>
      </c>
      <c r="K317" t="s">
        <v>3558</v>
      </c>
      <c r="L317" t="s">
        <v>3559</v>
      </c>
      <c r="M317">
        <v>289</v>
      </c>
      <c r="N317">
        <v>117</v>
      </c>
      <c r="O317" t="s">
        <v>3557</v>
      </c>
      <c r="P317" t="s">
        <v>5420</v>
      </c>
      <c r="Q317" t="str">
        <f t="shared" si="4"/>
        <v>34_montpeyroux2_34#Sud</v>
      </c>
    </row>
    <row r="318" spans="1:17">
      <c r="A318">
        <v>2155</v>
      </c>
      <c r="B318" t="s">
        <v>3577</v>
      </c>
      <c r="C318">
        <v>34</v>
      </c>
      <c r="D318" t="s">
        <v>3569</v>
      </c>
      <c r="E318" t="s">
        <v>296</v>
      </c>
      <c r="F318">
        <v>538</v>
      </c>
      <c r="G318" t="s">
        <v>296</v>
      </c>
      <c r="H318" t="s">
        <v>30</v>
      </c>
      <c r="I318" t="s">
        <v>676</v>
      </c>
      <c r="J318" t="s">
        <v>3575</v>
      </c>
      <c r="K318" t="s">
        <v>3558</v>
      </c>
      <c r="L318" t="s">
        <v>3559</v>
      </c>
      <c r="M318">
        <v>289</v>
      </c>
      <c r="N318">
        <v>117</v>
      </c>
      <c r="O318" t="s">
        <v>3557</v>
      </c>
      <c r="P318" t="s">
        <v>5420</v>
      </c>
      <c r="Q318" t="str">
        <f t="shared" si="4"/>
        <v>34_montpeyroux2_34#Sud</v>
      </c>
    </row>
    <row r="319" spans="1:17">
      <c r="A319">
        <v>3835</v>
      </c>
      <c r="B319" t="s">
        <v>3043</v>
      </c>
      <c r="C319">
        <v>35</v>
      </c>
      <c r="D319" t="s">
        <v>3040</v>
      </c>
      <c r="E319" t="s">
        <v>7102</v>
      </c>
      <c r="F319">
        <v>804</v>
      </c>
      <c r="G319">
        <v>3</v>
      </c>
      <c r="H319" t="s">
        <v>91</v>
      </c>
      <c r="I319" t="s">
        <v>1756</v>
      </c>
      <c r="J319" t="s">
        <v>1757</v>
      </c>
      <c r="K319" t="s">
        <v>2976</v>
      </c>
      <c r="L319" t="s">
        <v>2977</v>
      </c>
      <c r="M319">
        <v>405</v>
      </c>
      <c r="N319">
        <v>208</v>
      </c>
      <c r="O319" t="s">
        <v>6962</v>
      </c>
      <c r="P319" t="s">
        <v>5393</v>
      </c>
      <c r="Q319" t="str">
        <f t="shared" si="4"/>
        <v>35_luberon6_84#Ouest Chasse</v>
      </c>
    </row>
    <row r="320" spans="1:17">
      <c r="A320">
        <v>3837</v>
      </c>
      <c r="B320" t="s">
        <v>3056</v>
      </c>
      <c r="C320">
        <v>35</v>
      </c>
      <c r="D320" t="s">
        <v>3040</v>
      </c>
      <c r="E320" t="s">
        <v>7102</v>
      </c>
      <c r="F320">
        <v>804</v>
      </c>
      <c r="G320">
        <v>3</v>
      </c>
      <c r="H320" t="s">
        <v>91</v>
      </c>
      <c r="I320" t="s">
        <v>1756</v>
      </c>
      <c r="J320" t="s">
        <v>1757</v>
      </c>
      <c r="K320" t="s">
        <v>2976</v>
      </c>
      <c r="L320" t="s">
        <v>2977</v>
      </c>
      <c r="M320">
        <v>405</v>
      </c>
      <c r="N320">
        <v>208</v>
      </c>
      <c r="O320" t="s">
        <v>6962</v>
      </c>
      <c r="P320" t="s">
        <v>5393</v>
      </c>
      <c r="Q320" t="str">
        <f t="shared" si="4"/>
        <v>35_luberon6_84#Ouest Chasse</v>
      </c>
    </row>
    <row r="321" spans="1:17">
      <c r="A321">
        <v>3836</v>
      </c>
      <c r="B321" t="s">
        <v>3058</v>
      </c>
      <c r="C321">
        <v>35</v>
      </c>
      <c r="D321" t="s">
        <v>3040</v>
      </c>
      <c r="E321" t="s">
        <v>7102</v>
      </c>
      <c r="F321">
        <v>804</v>
      </c>
      <c r="G321">
        <v>3</v>
      </c>
      <c r="H321" t="s">
        <v>91</v>
      </c>
      <c r="I321" t="s">
        <v>1756</v>
      </c>
      <c r="J321" t="s">
        <v>1757</v>
      </c>
      <c r="K321" t="s">
        <v>2976</v>
      </c>
      <c r="L321" t="s">
        <v>2977</v>
      </c>
      <c r="M321">
        <v>405</v>
      </c>
      <c r="N321">
        <v>208</v>
      </c>
      <c r="O321" t="s">
        <v>6962</v>
      </c>
      <c r="P321" t="s">
        <v>5393</v>
      </c>
      <c r="Q321" t="str">
        <f t="shared" si="4"/>
        <v>35_luberon6_84#Ouest Chasse</v>
      </c>
    </row>
    <row r="322" spans="1:17">
      <c r="A322">
        <v>3834</v>
      </c>
      <c r="B322" t="s">
        <v>3059</v>
      </c>
      <c r="C322">
        <v>35</v>
      </c>
      <c r="D322" t="s">
        <v>3040</v>
      </c>
      <c r="E322" t="s">
        <v>7102</v>
      </c>
      <c r="F322">
        <v>804</v>
      </c>
      <c r="G322">
        <v>3</v>
      </c>
      <c r="H322" t="s">
        <v>91</v>
      </c>
      <c r="I322" t="s">
        <v>1756</v>
      </c>
      <c r="J322" t="s">
        <v>1757</v>
      </c>
      <c r="K322" t="s">
        <v>2976</v>
      </c>
      <c r="L322" t="s">
        <v>2977</v>
      </c>
      <c r="M322">
        <v>405</v>
      </c>
      <c r="N322">
        <v>208</v>
      </c>
      <c r="O322" t="s">
        <v>6962</v>
      </c>
      <c r="P322" t="s">
        <v>5393</v>
      </c>
      <c r="Q322" t="str">
        <f t="shared" ref="Q322:Q385" si="5">CONCATENATE(C322,"_",D322,"#",E322)</f>
        <v>35_luberon6_84#Ouest Chasse</v>
      </c>
    </row>
    <row r="323" spans="1:17">
      <c r="A323">
        <v>3832</v>
      </c>
      <c r="B323" t="s">
        <v>3042</v>
      </c>
      <c r="C323">
        <v>35</v>
      </c>
      <c r="D323" t="s">
        <v>3040</v>
      </c>
      <c r="E323" t="s">
        <v>7102</v>
      </c>
      <c r="F323">
        <v>804</v>
      </c>
      <c r="G323">
        <v>3</v>
      </c>
      <c r="H323" t="s">
        <v>91</v>
      </c>
      <c r="I323" t="s">
        <v>1756</v>
      </c>
      <c r="J323" t="s">
        <v>1757</v>
      </c>
      <c r="K323" t="s">
        <v>2976</v>
      </c>
      <c r="L323" t="s">
        <v>2977</v>
      </c>
      <c r="M323">
        <v>405</v>
      </c>
      <c r="N323">
        <v>208</v>
      </c>
      <c r="O323" t="s">
        <v>6962</v>
      </c>
      <c r="P323" t="s">
        <v>5393</v>
      </c>
      <c r="Q323" t="str">
        <f t="shared" si="5"/>
        <v>35_luberon6_84#Ouest Chasse</v>
      </c>
    </row>
    <row r="324" spans="1:17">
      <c r="A324">
        <v>3833</v>
      </c>
      <c r="B324" t="s">
        <v>3044</v>
      </c>
      <c r="C324">
        <v>35</v>
      </c>
      <c r="D324" t="s">
        <v>3040</v>
      </c>
      <c r="E324" t="s">
        <v>7102</v>
      </c>
      <c r="F324">
        <v>804</v>
      </c>
      <c r="G324">
        <v>3</v>
      </c>
      <c r="H324" t="s">
        <v>91</v>
      </c>
      <c r="I324" t="s">
        <v>1756</v>
      </c>
      <c r="J324" t="s">
        <v>1757</v>
      </c>
      <c r="K324" t="s">
        <v>2976</v>
      </c>
      <c r="L324" t="s">
        <v>2977</v>
      </c>
      <c r="M324">
        <v>405</v>
      </c>
      <c r="N324">
        <v>208</v>
      </c>
      <c r="O324" t="s">
        <v>6962</v>
      </c>
      <c r="P324" t="s">
        <v>5393</v>
      </c>
      <c r="Q324" t="str">
        <f t="shared" si="5"/>
        <v>35_luberon6_84#Ouest Chasse</v>
      </c>
    </row>
    <row r="325" spans="1:17">
      <c r="A325">
        <v>3830</v>
      </c>
      <c r="B325" t="s">
        <v>3057</v>
      </c>
      <c r="C325">
        <v>35</v>
      </c>
      <c r="D325" t="s">
        <v>3040</v>
      </c>
      <c r="E325" t="s">
        <v>7102</v>
      </c>
      <c r="F325">
        <v>804</v>
      </c>
      <c r="G325">
        <v>3</v>
      </c>
      <c r="H325" t="s">
        <v>91</v>
      </c>
      <c r="I325" t="s">
        <v>1756</v>
      </c>
      <c r="J325" t="s">
        <v>1757</v>
      </c>
      <c r="K325" t="s">
        <v>2976</v>
      </c>
      <c r="L325" t="s">
        <v>2977</v>
      </c>
      <c r="M325">
        <v>405</v>
      </c>
      <c r="N325">
        <v>208</v>
      </c>
      <c r="O325" t="s">
        <v>6962</v>
      </c>
      <c r="P325" t="s">
        <v>5393</v>
      </c>
      <c r="Q325" t="str">
        <f t="shared" si="5"/>
        <v>35_luberon6_84#Ouest Chasse</v>
      </c>
    </row>
    <row r="326" spans="1:17">
      <c r="A326">
        <v>4464</v>
      </c>
      <c r="B326" t="s">
        <v>3060</v>
      </c>
      <c r="C326">
        <v>35</v>
      </c>
      <c r="D326" t="s">
        <v>3040</v>
      </c>
      <c r="E326" t="s">
        <v>7102</v>
      </c>
      <c r="F326">
        <v>804</v>
      </c>
      <c r="G326">
        <v>3</v>
      </c>
      <c r="H326" t="s">
        <v>91</v>
      </c>
      <c r="I326" t="s">
        <v>1756</v>
      </c>
      <c r="J326" t="s">
        <v>1757</v>
      </c>
      <c r="K326" t="s">
        <v>2976</v>
      </c>
      <c r="L326" t="s">
        <v>2977</v>
      </c>
      <c r="M326">
        <v>405</v>
      </c>
      <c r="N326">
        <v>208</v>
      </c>
      <c r="O326" t="s">
        <v>6962</v>
      </c>
      <c r="P326" t="s">
        <v>5393</v>
      </c>
      <c r="Q326" t="str">
        <f t="shared" si="5"/>
        <v>35_luberon6_84#Ouest Chasse</v>
      </c>
    </row>
    <row r="327" spans="1:17">
      <c r="A327">
        <v>3849</v>
      </c>
      <c r="B327" t="s">
        <v>3068</v>
      </c>
      <c r="C327">
        <v>35</v>
      </c>
      <c r="D327" t="s">
        <v>3040</v>
      </c>
      <c r="E327" t="s">
        <v>7102</v>
      </c>
      <c r="F327">
        <v>806</v>
      </c>
      <c r="G327">
        <v>5</v>
      </c>
      <c r="H327" t="s">
        <v>91</v>
      </c>
      <c r="I327" t="s">
        <v>1756</v>
      </c>
      <c r="J327" t="s">
        <v>1757</v>
      </c>
      <c r="K327" t="s">
        <v>2976</v>
      </c>
      <c r="L327" t="s">
        <v>2977</v>
      </c>
      <c r="M327">
        <v>405</v>
      </c>
      <c r="N327">
        <v>208</v>
      </c>
      <c r="O327" t="s">
        <v>6962</v>
      </c>
      <c r="P327" t="s">
        <v>5393</v>
      </c>
      <c r="Q327" t="str">
        <f t="shared" si="5"/>
        <v>35_luberon6_84#Ouest Chasse</v>
      </c>
    </row>
    <row r="328" spans="1:17">
      <c r="A328">
        <v>3848</v>
      </c>
      <c r="B328" t="s">
        <v>3039</v>
      </c>
      <c r="C328">
        <v>35</v>
      </c>
      <c r="D328" t="s">
        <v>3040</v>
      </c>
      <c r="E328" t="s">
        <v>7102</v>
      </c>
      <c r="F328">
        <v>806</v>
      </c>
      <c r="G328">
        <v>5</v>
      </c>
      <c r="H328" t="s">
        <v>91</v>
      </c>
      <c r="I328" t="s">
        <v>1756</v>
      </c>
      <c r="J328" t="s">
        <v>1757</v>
      </c>
      <c r="K328" t="s">
        <v>2976</v>
      </c>
      <c r="L328" t="s">
        <v>2977</v>
      </c>
      <c r="M328">
        <v>405</v>
      </c>
      <c r="N328">
        <v>208</v>
      </c>
      <c r="O328" t="s">
        <v>6962</v>
      </c>
      <c r="P328" t="s">
        <v>5393</v>
      </c>
      <c r="Q328" t="str">
        <f t="shared" si="5"/>
        <v>35_luberon6_84#Ouest Chasse</v>
      </c>
    </row>
    <row r="329" spans="1:17">
      <c r="A329">
        <v>2078</v>
      </c>
      <c r="B329" t="s">
        <v>2901</v>
      </c>
      <c r="C329">
        <v>36</v>
      </c>
      <c r="D329" t="s">
        <v>2902</v>
      </c>
      <c r="E329" t="s">
        <v>520</v>
      </c>
      <c r="F329">
        <v>529</v>
      </c>
      <c r="G329" t="s">
        <v>520</v>
      </c>
      <c r="H329" t="s">
        <v>30</v>
      </c>
      <c r="I329" t="s">
        <v>676</v>
      </c>
      <c r="J329" t="s">
        <v>2903</v>
      </c>
      <c r="K329" t="s">
        <v>2904</v>
      </c>
      <c r="L329" t="s">
        <v>2905</v>
      </c>
      <c r="M329">
        <v>43</v>
      </c>
      <c r="N329">
        <v>111</v>
      </c>
      <c r="O329" t="s">
        <v>2903</v>
      </c>
      <c r="P329" t="s">
        <v>5431</v>
      </c>
      <c r="Q329" t="str">
        <f t="shared" si="5"/>
        <v>36_lespignan1_34#Nord</v>
      </c>
    </row>
    <row r="330" spans="1:17">
      <c r="A330">
        <v>1974</v>
      </c>
      <c r="B330" t="s">
        <v>2911</v>
      </c>
      <c r="C330">
        <v>36</v>
      </c>
      <c r="D330" t="s">
        <v>2902</v>
      </c>
      <c r="E330" t="s">
        <v>520</v>
      </c>
      <c r="F330">
        <v>529</v>
      </c>
      <c r="G330" t="s">
        <v>520</v>
      </c>
      <c r="H330" t="s">
        <v>30</v>
      </c>
      <c r="I330" t="s">
        <v>676</v>
      </c>
      <c r="J330" t="s">
        <v>2903</v>
      </c>
      <c r="K330" t="s">
        <v>2904</v>
      </c>
      <c r="L330" t="s">
        <v>2905</v>
      </c>
      <c r="M330">
        <v>43</v>
      </c>
      <c r="N330">
        <v>111</v>
      </c>
      <c r="O330" t="s">
        <v>2903</v>
      </c>
      <c r="P330" t="s">
        <v>5431</v>
      </c>
      <c r="Q330" t="str">
        <f t="shared" si="5"/>
        <v>36_lespignan1_34#Nord</v>
      </c>
    </row>
    <row r="331" spans="1:17">
      <c r="A331">
        <v>397</v>
      </c>
      <c r="B331" t="s">
        <v>2908</v>
      </c>
      <c r="C331">
        <v>36</v>
      </c>
      <c r="D331" t="s">
        <v>2902</v>
      </c>
      <c r="E331" t="s">
        <v>520</v>
      </c>
      <c r="F331">
        <v>529</v>
      </c>
      <c r="G331" t="s">
        <v>520</v>
      </c>
      <c r="H331" t="s">
        <v>30</v>
      </c>
      <c r="I331" t="s">
        <v>676</v>
      </c>
      <c r="J331" t="s">
        <v>2903</v>
      </c>
      <c r="K331" t="s">
        <v>2904</v>
      </c>
      <c r="L331" t="s">
        <v>2905</v>
      </c>
      <c r="M331">
        <v>43</v>
      </c>
      <c r="N331">
        <v>111</v>
      </c>
      <c r="O331" t="s">
        <v>2903</v>
      </c>
      <c r="P331" t="s">
        <v>5431</v>
      </c>
      <c r="Q331" t="str">
        <f t="shared" si="5"/>
        <v>36_lespignan1_34#Nord</v>
      </c>
    </row>
    <row r="332" spans="1:17">
      <c r="A332">
        <v>2485</v>
      </c>
      <c r="B332" t="s">
        <v>2912</v>
      </c>
      <c r="C332">
        <v>36</v>
      </c>
      <c r="D332" t="s">
        <v>2902</v>
      </c>
      <c r="E332" t="s">
        <v>520</v>
      </c>
      <c r="F332">
        <v>529</v>
      </c>
      <c r="G332" t="s">
        <v>520</v>
      </c>
      <c r="H332" t="s">
        <v>30</v>
      </c>
      <c r="I332" t="s">
        <v>676</v>
      </c>
      <c r="J332" t="s">
        <v>2903</v>
      </c>
      <c r="K332" t="s">
        <v>2904</v>
      </c>
      <c r="L332" t="s">
        <v>2905</v>
      </c>
      <c r="M332">
        <v>43</v>
      </c>
      <c r="N332">
        <v>111</v>
      </c>
      <c r="O332" t="s">
        <v>2903</v>
      </c>
      <c r="P332" t="s">
        <v>5431</v>
      </c>
      <c r="Q332" t="str">
        <f t="shared" si="5"/>
        <v>36_lespignan1_34#Nord</v>
      </c>
    </row>
    <row r="333" spans="1:17">
      <c r="A333">
        <v>2519</v>
      </c>
      <c r="B333" t="s">
        <v>2906</v>
      </c>
      <c r="C333">
        <v>36</v>
      </c>
      <c r="D333" t="s">
        <v>2902</v>
      </c>
      <c r="E333" t="s">
        <v>520</v>
      </c>
      <c r="F333">
        <v>529</v>
      </c>
      <c r="G333" t="s">
        <v>520</v>
      </c>
      <c r="H333" t="s">
        <v>30</v>
      </c>
      <c r="I333" t="s">
        <v>676</v>
      </c>
      <c r="J333" t="s">
        <v>2903</v>
      </c>
      <c r="K333" t="s">
        <v>2904</v>
      </c>
      <c r="L333" t="s">
        <v>2905</v>
      </c>
      <c r="M333">
        <v>43</v>
      </c>
      <c r="N333">
        <v>111</v>
      </c>
      <c r="O333" t="s">
        <v>2903</v>
      </c>
      <c r="P333" t="s">
        <v>5431</v>
      </c>
      <c r="Q333" t="str">
        <f t="shared" si="5"/>
        <v>36_lespignan1_34#Nord</v>
      </c>
    </row>
    <row r="334" spans="1:17">
      <c r="A334">
        <v>1161</v>
      </c>
      <c r="B334" t="s">
        <v>2910</v>
      </c>
      <c r="C334">
        <v>36</v>
      </c>
      <c r="D334" t="s">
        <v>2902</v>
      </c>
      <c r="E334" t="s">
        <v>520</v>
      </c>
      <c r="F334">
        <v>529</v>
      </c>
      <c r="G334" t="s">
        <v>520</v>
      </c>
      <c r="H334" t="s">
        <v>30</v>
      </c>
      <c r="I334" t="s">
        <v>676</v>
      </c>
      <c r="J334" t="s">
        <v>2903</v>
      </c>
      <c r="K334" t="s">
        <v>2904</v>
      </c>
      <c r="L334" t="s">
        <v>2905</v>
      </c>
      <c r="M334">
        <v>43</v>
      </c>
      <c r="N334">
        <v>111</v>
      </c>
      <c r="O334" t="s">
        <v>2903</v>
      </c>
      <c r="P334" t="s">
        <v>5431</v>
      </c>
      <c r="Q334" t="str">
        <f t="shared" si="5"/>
        <v>36_lespignan1_34#Nord</v>
      </c>
    </row>
    <row r="335" spans="1:17">
      <c r="A335">
        <v>1546</v>
      </c>
      <c r="B335" t="s">
        <v>2909</v>
      </c>
      <c r="C335">
        <v>36</v>
      </c>
      <c r="D335" t="s">
        <v>2902</v>
      </c>
      <c r="E335" t="s">
        <v>520</v>
      </c>
      <c r="F335">
        <v>529</v>
      </c>
      <c r="G335" t="s">
        <v>520</v>
      </c>
      <c r="H335" t="s">
        <v>30</v>
      </c>
      <c r="I335" t="s">
        <v>676</v>
      </c>
      <c r="J335" t="s">
        <v>2903</v>
      </c>
      <c r="K335" t="s">
        <v>2904</v>
      </c>
      <c r="L335" t="s">
        <v>2905</v>
      </c>
      <c r="M335">
        <v>43</v>
      </c>
      <c r="N335">
        <v>111</v>
      </c>
      <c r="O335" t="s">
        <v>2903</v>
      </c>
      <c r="P335" t="s">
        <v>5431</v>
      </c>
      <c r="Q335" t="str">
        <f t="shared" si="5"/>
        <v>36_lespignan1_34#Nord</v>
      </c>
    </row>
    <row r="336" spans="1:17">
      <c r="A336">
        <v>2096</v>
      </c>
      <c r="B336" t="s">
        <v>2907</v>
      </c>
      <c r="C336">
        <v>36</v>
      </c>
      <c r="D336" t="s">
        <v>2902</v>
      </c>
      <c r="E336" t="s">
        <v>520</v>
      </c>
      <c r="F336">
        <v>529</v>
      </c>
      <c r="G336" t="s">
        <v>520</v>
      </c>
      <c r="H336" t="s">
        <v>30</v>
      </c>
      <c r="I336" t="s">
        <v>676</v>
      </c>
      <c r="J336" t="s">
        <v>2903</v>
      </c>
      <c r="K336" t="s">
        <v>2904</v>
      </c>
      <c r="L336" t="s">
        <v>2905</v>
      </c>
      <c r="M336">
        <v>43</v>
      </c>
      <c r="N336">
        <v>111</v>
      </c>
      <c r="O336" t="s">
        <v>2903</v>
      </c>
      <c r="P336" t="s">
        <v>5431</v>
      </c>
      <c r="Q336" t="str">
        <f t="shared" si="5"/>
        <v>36_lespignan1_34#Nord</v>
      </c>
    </row>
    <row r="337" spans="1:17">
      <c r="A337">
        <v>4458</v>
      </c>
      <c r="B337" t="s">
        <v>2913</v>
      </c>
      <c r="C337">
        <v>36</v>
      </c>
      <c r="D337" t="s">
        <v>2902</v>
      </c>
      <c r="E337" t="s">
        <v>520</v>
      </c>
      <c r="F337">
        <v>529</v>
      </c>
      <c r="G337" t="s">
        <v>520</v>
      </c>
      <c r="H337" t="s">
        <v>30</v>
      </c>
      <c r="I337" t="s">
        <v>676</v>
      </c>
      <c r="J337" t="s">
        <v>2903</v>
      </c>
      <c r="K337" t="s">
        <v>2904</v>
      </c>
      <c r="L337" t="s">
        <v>2905</v>
      </c>
      <c r="M337">
        <v>43</v>
      </c>
      <c r="N337">
        <v>111</v>
      </c>
      <c r="O337" t="s">
        <v>2903</v>
      </c>
      <c r="P337" t="s">
        <v>5431</v>
      </c>
      <c r="Q337" t="str">
        <f t="shared" si="5"/>
        <v>36_lespignan1_34#Nord</v>
      </c>
    </row>
    <row r="338" spans="1:17">
      <c r="A338">
        <v>1364</v>
      </c>
      <c r="B338" t="s">
        <v>5122</v>
      </c>
      <c r="C338">
        <v>37</v>
      </c>
      <c r="D338" t="s">
        <v>5110</v>
      </c>
      <c r="E338" t="s">
        <v>7030</v>
      </c>
      <c r="F338">
        <v>464</v>
      </c>
      <c r="G338">
        <v>1</v>
      </c>
      <c r="H338" t="s">
        <v>30</v>
      </c>
      <c r="I338" t="s">
        <v>64</v>
      </c>
      <c r="J338" t="s">
        <v>5111</v>
      </c>
      <c r="K338" t="s">
        <v>5112</v>
      </c>
      <c r="L338" t="s">
        <v>5113</v>
      </c>
      <c r="M338">
        <v>122</v>
      </c>
      <c r="N338">
        <v>195</v>
      </c>
      <c r="O338" t="s">
        <v>7030</v>
      </c>
      <c r="P338" t="s">
        <v>5110</v>
      </c>
      <c r="Q338" t="str">
        <f t="shared" si="5"/>
        <v>37_vallongue_30#Vallongue</v>
      </c>
    </row>
    <row r="339" spans="1:17">
      <c r="A339">
        <v>1263</v>
      </c>
      <c r="B339" t="s">
        <v>5109</v>
      </c>
      <c r="C339">
        <v>37</v>
      </c>
      <c r="D339" t="s">
        <v>5110</v>
      </c>
      <c r="E339" t="s">
        <v>7030</v>
      </c>
      <c r="F339">
        <v>464</v>
      </c>
      <c r="G339">
        <v>1</v>
      </c>
      <c r="H339" t="s">
        <v>30</v>
      </c>
      <c r="I339" t="s">
        <v>64</v>
      </c>
      <c r="J339" t="s">
        <v>5111</v>
      </c>
      <c r="K339" t="s">
        <v>5112</v>
      </c>
      <c r="L339" t="s">
        <v>5113</v>
      </c>
      <c r="M339">
        <v>122</v>
      </c>
      <c r="N339">
        <v>195</v>
      </c>
      <c r="O339" t="s">
        <v>7030</v>
      </c>
      <c r="P339" t="s">
        <v>5110</v>
      </c>
      <c r="Q339" t="str">
        <f t="shared" si="5"/>
        <v>37_vallongue_30#Vallongue</v>
      </c>
    </row>
    <row r="340" spans="1:17">
      <c r="A340">
        <v>562</v>
      </c>
      <c r="B340" t="s">
        <v>5119</v>
      </c>
      <c r="C340">
        <v>37</v>
      </c>
      <c r="D340" t="s">
        <v>5110</v>
      </c>
      <c r="E340" t="s">
        <v>7030</v>
      </c>
      <c r="F340">
        <v>464</v>
      </c>
      <c r="G340">
        <v>1</v>
      </c>
      <c r="H340" t="s">
        <v>30</v>
      </c>
      <c r="I340" t="s">
        <v>64</v>
      </c>
      <c r="J340" t="s">
        <v>5111</v>
      </c>
      <c r="K340" t="s">
        <v>5112</v>
      </c>
      <c r="L340" t="s">
        <v>5113</v>
      </c>
      <c r="M340">
        <v>122</v>
      </c>
      <c r="N340">
        <v>195</v>
      </c>
      <c r="O340" t="s">
        <v>7030</v>
      </c>
      <c r="P340" t="s">
        <v>5110</v>
      </c>
      <c r="Q340" t="str">
        <f t="shared" si="5"/>
        <v>37_vallongue_30#Vallongue</v>
      </c>
    </row>
    <row r="341" spans="1:17">
      <c r="A341">
        <v>2527</v>
      </c>
      <c r="B341" t="s">
        <v>5121</v>
      </c>
      <c r="C341">
        <v>37</v>
      </c>
      <c r="D341" t="s">
        <v>5110</v>
      </c>
      <c r="E341" t="s">
        <v>7030</v>
      </c>
      <c r="F341">
        <v>464</v>
      </c>
      <c r="G341">
        <v>1</v>
      </c>
      <c r="H341" t="s">
        <v>30</v>
      </c>
      <c r="I341" t="s">
        <v>64</v>
      </c>
      <c r="J341" t="s">
        <v>5111</v>
      </c>
      <c r="K341" t="s">
        <v>5112</v>
      </c>
      <c r="L341" t="s">
        <v>5113</v>
      </c>
      <c r="M341">
        <v>122</v>
      </c>
      <c r="N341">
        <v>195</v>
      </c>
      <c r="O341" t="s">
        <v>7030</v>
      </c>
      <c r="P341" t="s">
        <v>5110</v>
      </c>
      <c r="Q341" t="str">
        <f t="shared" si="5"/>
        <v>37_vallongue_30#Vallongue</v>
      </c>
    </row>
    <row r="342" spans="1:17">
      <c r="A342">
        <v>857</v>
      </c>
      <c r="B342" t="s">
        <v>5116</v>
      </c>
      <c r="C342">
        <v>37</v>
      </c>
      <c r="D342" t="s">
        <v>5110</v>
      </c>
      <c r="E342" t="s">
        <v>7030</v>
      </c>
      <c r="F342">
        <v>464</v>
      </c>
      <c r="G342">
        <v>1</v>
      </c>
      <c r="H342" t="s">
        <v>30</v>
      </c>
      <c r="I342" t="s">
        <v>64</v>
      </c>
      <c r="J342" t="s">
        <v>5111</v>
      </c>
      <c r="K342" t="s">
        <v>5112</v>
      </c>
      <c r="L342" t="s">
        <v>5113</v>
      </c>
      <c r="M342">
        <v>122</v>
      </c>
      <c r="N342">
        <v>195</v>
      </c>
      <c r="O342" t="s">
        <v>7030</v>
      </c>
      <c r="P342" t="s">
        <v>5110</v>
      </c>
      <c r="Q342" t="str">
        <f t="shared" si="5"/>
        <v>37_vallongue_30#Vallongue</v>
      </c>
    </row>
    <row r="343" spans="1:17">
      <c r="A343">
        <v>933</v>
      </c>
      <c r="B343" t="s">
        <v>5114</v>
      </c>
      <c r="C343">
        <v>37</v>
      </c>
      <c r="D343" t="s">
        <v>5110</v>
      </c>
      <c r="E343" t="s">
        <v>7030</v>
      </c>
      <c r="F343">
        <v>464</v>
      </c>
      <c r="G343">
        <v>1</v>
      </c>
      <c r="H343" t="s">
        <v>30</v>
      </c>
      <c r="I343" t="s">
        <v>64</v>
      </c>
      <c r="J343" t="s">
        <v>5111</v>
      </c>
      <c r="K343" t="s">
        <v>5112</v>
      </c>
      <c r="L343" t="s">
        <v>5113</v>
      </c>
      <c r="M343">
        <v>122</v>
      </c>
      <c r="N343">
        <v>195</v>
      </c>
      <c r="O343" t="s">
        <v>7030</v>
      </c>
      <c r="P343" t="s">
        <v>5110</v>
      </c>
      <c r="Q343" t="str">
        <f t="shared" si="5"/>
        <v>37_vallongue_30#Vallongue</v>
      </c>
    </row>
    <row r="344" spans="1:17">
      <c r="A344">
        <v>2506</v>
      </c>
      <c r="B344" t="s">
        <v>5120</v>
      </c>
      <c r="C344">
        <v>37</v>
      </c>
      <c r="D344" t="s">
        <v>5110</v>
      </c>
      <c r="E344" t="s">
        <v>7030</v>
      </c>
      <c r="F344">
        <v>464</v>
      </c>
      <c r="G344">
        <v>1</v>
      </c>
      <c r="H344" t="s">
        <v>30</v>
      </c>
      <c r="I344" t="s">
        <v>64</v>
      </c>
      <c r="J344" t="s">
        <v>5111</v>
      </c>
      <c r="K344" t="s">
        <v>5112</v>
      </c>
      <c r="L344" t="s">
        <v>5113</v>
      </c>
      <c r="M344">
        <v>122</v>
      </c>
      <c r="N344">
        <v>195</v>
      </c>
      <c r="O344" t="s">
        <v>7030</v>
      </c>
      <c r="P344" t="s">
        <v>5110</v>
      </c>
      <c r="Q344" t="str">
        <f t="shared" si="5"/>
        <v>37_vallongue_30#Vallongue</v>
      </c>
    </row>
    <row r="345" spans="1:17">
      <c r="A345">
        <v>454</v>
      </c>
      <c r="B345" t="s">
        <v>5115</v>
      </c>
      <c r="C345">
        <v>37</v>
      </c>
      <c r="D345" t="s">
        <v>5110</v>
      </c>
      <c r="E345" t="s">
        <v>7030</v>
      </c>
      <c r="F345">
        <v>464</v>
      </c>
      <c r="G345">
        <v>1</v>
      </c>
      <c r="H345" t="s">
        <v>30</v>
      </c>
      <c r="I345" t="s">
        <v>64</v>
      </c>
      <c r="J345" t="s">
        <v>5111</v>
      </c>
      <c r="K345" t="s">
        <v>5112</v>
      </c>
      <c r="L345" t="s">
        <v>5113</v>
      </c>
      <c r="M345">
        <v>122</v>
      </c>
      <c r="N345">
        <v>195</v>
      </c>
      <c r="O345" t="s">
        <v>7030</v>
      </c>
      <c r="P345" t="s">
        <v>5110</v>
      </c>
      <c r="Q345" t="str">
        <f t="shared" si="5"/>
        <v>37_vallongue_30#Vallongue</v>
      </c>
    </row>
    <row r="346" spans="1:17">
      <c r="A346">
        <v>545</v>
      </c>
      <c r="B346" t="s">
        <v>5117</v>
      </c>
      <c r="C346">
        <v>37</v>
      </c>
      <c r="D346" t="s">
        <v>5110</v>
      </c>
      <c r="E346" t="s">
        <v>7030</v>
      </c>
      <c r="F346">
        <v>464</v>
      </c>
      <c r="G346">
        <v>1</v>
      </c>
      <c r="H346" t="s">
        <v>30</v>
      </c>
      <c r="I346" t="s">
        <v>64</v>
      </c>
      <c r="J346" t="s">
        <v>5111</v>
      </c>
      <c r="K346" t="s">
        <v>5112</v>
      </c>
      <c r="L346" t="s">
        <v>5113</v>
      </c>
      <c r="M346">
        <v>122</v>
      </c>
      <c r="N346">
        <v>195</v>
      </c>
      <c r="O346" t="s">
        <v>7030</v>
      </c>
      <c r="P346" t="s">
        <v>5110</v>
      </c>
      <c r="Q346" t="str">
        <f t="shared" si="5"/>
        <v>37_vallongue_30#Vallongue</v>
      </c>
    </row>
    <row r="347" spans="1:17">
      <c r="A347">
        <v>534</v>
      </c>
      <c r="B347" t="s">
        <v>5118</v>
      </c>
      <c r="C347">
        <v>37</v>
      </c>
      <c r="D347" t="s">
        <v>5110</v>
      </c>
      <c r="E347" t="s">
        <v>7030</v>
      </c>
      <c r="F347">
        <v>464</v>
      </c>
      <c r="G347">
        <v>1</v>
      </c>
      <c r="H347" t="s">
        <v>30</v>
      </c>
      <c r="I347" t="s">
        <v>64</v>
      </c>
      <c r="J347" t="s">
        <v>5111</v>
      </c>
      <c r="K347" t="s">
        <v>5112</v>
      </c>
      <c r="L347" t="s">
        <v>5113</v>
      </c>
      <c r="M347">
        <v>122</v>
      </c>
      <c r="N347">
        <v>195</v>
      </c>
      <c r="O347" t="s">
        <v>7030</v>
      </c>
      <c r="P347" t="s">
        <v>5110</v>
      </c>
      <c r="Q347" t="str">
        <f t="shared" si="5"/>
        <v>37_vallongue_30#Vallongue</v>
      </c>
    </row>
    <row r="348" spans="1:17">
      <c r="A348">
        <v>3854</v>
      </c>
      <c r="B348" t="s">
        <v>2986</v>
      </c>
      <c r="C348">
        <v>38</v>
      </c>
      <c r="D348" t="s">
        <v>2985</v>
      </c>
      <c r="E348" t="s">
        <v>6961</v>
      </c>
      <c r="F348">
        <v>806</v>
      </c>
      <c r="G348">
        <v>5</v>
      </c>
      <c r="H348" t="s">
        <v>91</v>
      </c>
      <c r="I348" t="s">
        <v>1756</v>
      </c>
      <c r="J348" t="s">
        <v>1757</v>
      </c>
      <c r="K348" t="s">
        <v>2976</v>
      </c>
      <c r="L348" t="s">
        <v>2977</v>
      </c>
      <c r="M348">
        <v>405</v>
      </c>
      <c r="N348">
        <v>208</v>
      </c>
      <c r="O348" t="s">
        <v>6962</v>
      </c>
      <c r="P348" t="s">
        <v>5393</v>
      </c>
      <c r="Q348" t="str">
        <f t="shared" si="5"/>
        <v>38_luberon1_84#Est Ancienne RÃ©serve</v>
      </c>
    </row>
    <row r="349" spans="1:17">
      <c r="A349">
        <v>3853</v>
      </c>
      <c r="B349" t="s">
        <v>2984</v>
      </c>
      <c r="C349">
        <v>38</v>
      </c>
      <c r="D349" t="s">
        <v>2985</v>
      </c>
      <c r="E349" t="s">
        <v>6961</v>
      </c>
      <c r="F349">
        <v>806</v>
      </c>
      <c r="G349">
        <v>5</v>
      </c>
      <c r="H349" t="s">
        <v>91</v>
      </c>
      <c r="I349" t="s">
        <v>1756</v>
      </c>
      <c r="J349" t="s">
        <v>1757</v>
      </c>
      <c r="K349" t="s">
        <v>2976</v>
      </c>
      <c r="L349" t="s">
        <v>2977</v>
      </c>
      <c r="M349">
        <v>405</v>
      </c>
      <c r="N349">
        <v>208</v>
      </c>
      <c r="O349" t="s">
        <v>6962</v>
      </c>
      <c r="P349" t="s">
        <v>5393</v>
      </c>
      <c r="Q349" t="str">
        <f t="shared" si="5"/>
        <v>38_luberon1_84#Est Ancienne RÃ©serve</v>
      </c>
    </row>
    <row r="350" spans="1:17">
      <c r="A350">
        <v>3857</v>
      </c>
      <c r="B350" t="s">
        <v>2988</v>
      </c>
      <c r="C350">
        <v>38</v>
      </c>
      <c r="D350" t="s">
        <v>2985</v>
      </c>
      <c r="E350" t="s">
        <v>6961</v>
      </c>
      <c r="F350">
        <v>807</v>
      </c>
      <c r="G350">
        <v>6</v>
      </c>
      <c r="H350" t="s">
        <v>91</v>
      </c>
      <c r="I350" t="s">
        <v>1756</v>
      </c>
      <c r="J350" t="s">
        <v>1757</v>
      </c>
      <c r="K350" t="s">
        <v>2976</v>
      </c>
      <c r="L350" t="s">
        <v>2977</v>
      </c>
      <c r="M350">
        <v>405</v>
      </c>
      <c r="N350">
        <v>208</v>
      </c>
      <c r="O350" t="s">
        <v>6962</v>
      </c>
      <c r="P350" t="s">
        <v>5393</v>
      </c>
      <c r="Q350" t="str">
        <f t="shared" si="5"/>
        <v>38_luberon1_84#Est Ancienne RÃ©serve</v>
      </c>
    </row>
    <row r="351" spans="1:17">
      <c r="A351">
        <v>3855</v>
      </c>
      <c r="B351" t="s">
        <v>2989</v>
      </c>
      <c r="C351">
        <v>38</v>
      </c>
      <c r="D351" t="s">
        <v>2985</v>
      </c>
      <c r="E351" t="s">
        <v>6961</v>
      </c>
      <c r="F351">
        <v>807</v>
      </c>
      <c r="G351">
        <v>6</v>
      </c>
      <c r="H351" t="s">
        <v>91</v>
      </c>
      <c r="I351" t="s">
        <v>1756</v>
      </c>
      <c r="J351" t="s">
        <v>1757</v>
      </c>
      <c r="K351" t="s">
        <v>2976</v>
      </c>
      <c r="L351" t="s">
        <v>2977</v>
      </c>
      <c r="M351">
        <v>405</v>
      </c>
      <c r="N351">
        <v>208</v>
      </c>
      <c r="O351" t="s">
        <v>6962</v>
      </c>
      <c r="P351" t="s">
        <v>5393</v>
      </c>
      <c r="Q351" t="str">
        <f t="shared" si="5"/>
        <v>38_luberon1_84#Est Ancienne RÃ©serve</v>
      </c>
    </row>
    <row r="352" spans="1:17">
      <c r="A352">
        <v>3856</v>
      </c>
      <c r="B352" t="s">
        <v>2990</v>
      </c>
      <c r="C352">
        <v>38</v>
      </c>
      <c r="D352" t="s">
        <v>2985</v>
      </c>
      <c r="E352" t="s">
        <v>6961</v>
      </c>
      <c r="F352">
        <v>807</v>
      </c>
      <c r="G352">
        <v>6</v>
      </c>
      <c r="H352" t="s">
        <v>91</v>
      </c>
      <c r="I352" t="s">
        <v>1756</v>
      </c>
      <c r="J352" t="s">
        <v>1757</v>
      </c>
      <c r="K352" t="s">
        <v>2976</v>
      </c>
      <c r="L352" t="s">
        <v>2977</v>
      </c>
      <c r="M352">
        <v>405</v>
      </c>
      <c r="N352">
        <v>208</v>
      </c>
      <c r="O352" t="s">
        <v>6962</v>
      </c>
      <c r="P352" t="s">
        <v>5393</v>
      </c>
      <c r="Q352" t="str">
        <f t="shared" si="5"/>
        <v>38_luberon1_84#Est Ancienne RÃ©serve</v>
      </c>
    </row>
    <row r="353" spans="1:17">
      <c r="A353">
        <v>3861</v>
      </c>
      <c r="B353" t="s">
        <v>2987</v>
      </c>
      <c r="C353">
        <v>38</v>
      </c>
      <c r="D353" t="s">
        <v>2985</v>
      </c>
      <c r="E353" t="s">
        <v>6961</v>
      </c>
      <c r="F353">
        <v>807</v>
      </c>
      <c r="G353">
        <v>6</v>
      </c>
      <c r="H353" t="s">
        <v>91</v>
      </c>
      <c r="I353" t="s">
        <v>1756</v>
      </c>
      <c r="J353" t="s">
        <v>1757</v>
      </c>
      <c r="K353" t="s">
        <v>2976</v>
      </c>
      <c r="L353" t="s">
        <v>2977</v>
      </c>
      <c r="M353">
        <v>405</v>
      </c>
      <c r="N353">
        <v>208</v>
      </c>
      <c r="O353" t="s">
        <v>6962</v>
      </c>
      <c r="P353" t="s">
        <v>5393</v>
      </c>
      <c r="Q353" t="str">
        <f t="shared" si="5"/>
        <v>38_luberon1_84#Est Ancienne RÃ©serve</v>
      </c>
    </row>
    <row r="354" spans="1:17">
      <c r="A354">
        <v>4460</v>
      </c>
      <c r="B354" t="s">
        <v>2991</v>
      </c>
      <c r="C354">
        <v>38</v>
      </c>
      <c r="D354" t="s">
        <v>2985</v>
      </c>
      <c r="E354" t="s">
        <v>6961</v>
      </c>
      <c r="F354">
        <v>807</v>
      </c>
      <c r="G354">
        <v>6</v>
      </c>
      <c r="H354" t="s">
        <v>91</v>
      </c>
      <c r="I354" t="s">
        <v>1756</v>
      </c>
      <c r="J354" t="s">
        <v>1757</v>
      </c>
      <c r="K354" t="s">
        <v>2976</v>
      </c>
      <c r="L354" t="s">
        <v>2977</v>
      </c>
      <c r="M354">
        <v>405</v>
      </c>
      <c r="N354">
        <v>208</v>
      </c>
      <c r="O354" t="s">
        <v>6962</v>
      </c>
      <c r="P354" t="s">
        <v>5393</v>
      </c>
      <c r="Q354" t="str">
        <f t="shared" si="5"/>
        <v>38_luberon1_84#Est Ancienne RÃ©serve</v>
      </c>
    </row>
    <row r="355" spans="1:17">
      <c r="A355">
        <v>2147</v>
      </c>
      <c r="B355" t="s">
        <v>3011</v>
      </c>
      <c r="C355">
        <v>38</v>
      </c>
      <c r="D355" t="s">
        <v>2985</v>
      </c>
      <c r="E355" t="s">
        <v>6961</v>
      </c>
      <c r="F355">
        <v>622</v>
      </c>
      <c r="G355">
        <v>7</v>
      </c>
      <c r="H355" t="s">
        <v>91</v>
      </c>
      <c r="I355" t="s">
        <v>1756</v>
      </c>
      <c r="J355" t="s">
        <v>1757</v>
      </c>
      <c r="K355" t="s">
        <v>2976</v>
      </c>
      <c r="L355" t="s">
        <v>2977</v>
      </c>
      <c r="M355">
        <v>405</v>
      </c>
      <c r="N355">
        <v>208</v>
      </c>
      <c r="O355" t="s">
        <v>6962</v>
      </c>
      <c r="P355" t="s">
        <v>5393</v>
      </c>
      <c r="Q355" t="str">
        <f t="shared" si="5"/>
        <v>38_luberon1_84#Est Ancienne RÃ©serve</v>
      </c>
    </row>
    <row r="356" spans="1:17">
      <c r="A356">
        <v>1602</v>
      </c>
      <c r="B356" t="s">
        <v>3004</v>
      </c>
      <c r="C356">
        <v>38</v>
      </c>
      <c r="D356" t="s">
        <v>2985</v>
      </c>
      <c r="E356" t="s">
        <v>6961</v>
      </c>
      <c r="F356">
        <v>622</v>
      </c>
      <c r="G356">
        <v>7</v>
      </c>
      <c r="H356" t="s">
        <v>91</v>
      </c>
      <c r="I356" t="s">
        <v>1756</v>
      </c>
      <c r="J356" t="s">
        <v>1757</v>
      </c>
      <c r="K356" t="s">
        <v>2976</v>
      </c>
      <c r="L356" t="s">
        <v>2977</v>
      </c>
      <c r="M356">
        <v>405</v>
      </c>
      <c r="N356">
        <v>208</v>
      </c>
      <c r="O356" t="s">
        <v>6962</v>
      </c>
      <c r="P356" t="s">
        <v>5393</v>
      </c>
      <c r="Q356" t="str">
        <f t="shared" si="5"/>
        <v>38_luberon1_84#Est Ancienne RÃ©serve</v>
      </c>
    </row>
    <row r="357" spans="1:17">
      <c r="A357">
        <v>1603</v>
      </c>
      <c r="B357" t="s">
        <v>3005</v>
      </c>
      <c r="C357">
        <v>38</v>
      </c>
      <c r="D357" t="s">
        <v>2985</v>
      </c>
      <c r="E357" t="s">
        <v>6961</v>
      </c>
      <c r="F357">
        <v>622</v>
      </c>
      <c r="G357">
        <v>7</v>
      </c>
      <c r="H357" t="s">
        <v>91</v>
      </c>
      <c r="I357" t="s">
        <v>1756</v>
      </c>
      <c r="J357" t="s">
        <v>1757</v>
      </c>
      <c r="K357" t="s">
        <v>2976</v>
      </c>
      <c r="L357" t="s">
        <v>2977</v>
      </c>
      <c r="M357">
        <v>405</v>
      </c>
      <c r="N357">
        <v>208</v>
      </c>
      <c r="O357" t="s">
        <v>6962</v>
      </c>
      <c r="P357" t="s">
        <v>5393</v>
      </c>
      <c r="Q357" t="str">
        <f t="shared" si="5"/>
        <v>38_luberon1_84#Est Ancienne RÃ©serve</v>
      </c>
    </row>
    <row r="358" spans="1:17">
      <c r="A358">
        <v>491</v>
      </c>
      <c r="B358" t="s">
        <v>3010</v>
      </c>
      <c r="C358">
        <v>38</v>
      </c>
      <c r="D358" t="s">
        <v>2985</v>
      </c>
      <c r="E358" t="s">
        <v>6961</v>
      </c>
      <c r="F358">
        <v>622</v>
      </c>
      <c r="G358">
        <v>7</v>
      </c>
      <c r="H358" t="s">
        <v>91</v>
      </c>
      <c r="I358" t="s">
        <v>1756</v>
      </c>
      <c r="J358" t="s">
        <v>1757</v>
      </c>
      <c r="K358" t="s">
        <v>2976</v>
      </c>
      <c r="L358" t="s">
        <v>2977</v>
      </c>
      <c r="M358">
        <v>405</v>
      </c>
      <c r="N358">
        <v>208</v>
      </c>
      <c r="O358" t="s">
        <v>6962</v>
      </c>
      <c r="P358" t="s">
        <v>5393</v>
      </c>
      <c r="Q358" t="str">
        <f t="shared" si="5"/>
        <v>38_luberon1_84#Est Ancienne RÃ©serve</v>
      </c>
    </row>
    <row r="359" spans="1:17">
      <c r="A359">
        <v>492</v>
      </c>
      <c r="B359" t="s">
        <v>3016</v>
      </c>
      <c r="C359">
        <v>38</v>
      </c>
      <c r="D359" t="s">
        <v>2985</v>
      </c>
      <c r="E359" t="s">
        <v>6961</v>
      </c>
      <c r="F359">
        <v>623</v>
      </c>
      <c r="G359">
        <v>8</v>
      </c>
      <c r="H359" t="s">
        <v>91</v>
      </c>
      <c r="I359" t="s">
        <v>1756</v>
      </c>
      <c r="J359" t="s">
        <v>1757</v>
      </c>
      <c r="K359" t="s">
        <v>2976</v>
      </c>
      <c r="L359" t="s">
        <v>2977</v>
      </c>
      <c r="M359">
        <v>405</v>
      </c>
      <c r="N359">
        <v>208</v>
      </c>
      <c r="O359" t="s">
        <v>6962</v>
      </c>
      <c r="P359" t="s">
        <v>5393</v>
      </c>
      <c r="Q359" t="str">
        <f t="shared" si="5"/>
        <v>38_luberon1_84#Est Ancienne RÃ©serve</v>
      </c>
    </row>
    <row r="360" spans="1:17">
      <c r="A360">
        <v>493</v>
      </c>
      <c r="B360" t="s">
        <v>3017</v>
      </c>
      <c r="C360">
        <v>38</v>
      </c>
      <c r="D360" t="s">
        <v>2985</v>
      </c>
      <c r="E360" t="s">
        <v>6961</v>
      </c>
      <c r="F360">
        <v>623</v>
      </c>
      <c r="G360">
        <v>8</v>
      </c>
      <c r="H360" t="s">
        <v>91</v>
      </c>
      <c r="I360" t="s">
        <v>1756</v>
      </c>
      <c r="J360" t="s">
        <v>1757</v>
      </c>
      <c r="K360" t="s">
        <v>2976</v>
      </c>
      <c r="L360" t="s">
        <v>2977</v>
      </c>
      <c r="M360">
        <v>405</v>
      </c>
      <c r="N360">
        <v>208</v>
      </c>
      <c r="O360" t="s">
        <v>6962</v>
      </c>
      <c r="P360" t="s">
        <v>5393</v>
      </c>
      <c r="Q360" t="str">
        <f t="shared" si="5"/>
        <v>38_luberon1_84#Est Ancienne RÃ©serve</v>
      </c>
    </row>
    <row r="361" spans="1:17">
      <c r="A361">
        <v>10</v>
      </c>
      <c r="B361" t="s">
        <v>1430</v>
      </c>
      <c r="C361">
        <v>39</v>
      </c>
      <c r="D361" t="s">
        <v>1428</v>
      </c>
      <c r="E361">
        <v>2</v>
      </c>
      <c r="F361">
        <v>325</v>
      </c>
      <c r="G361">
        <v>2</v>
      </c>
      <c r="H361" t="s">
        <v>91</v>
      </c>
      <c r="I361" t="s">
        <v>405</v>
      </c>
      <c r="J361" t="s">
        <v>1423</v>
      </c>
      <c r="K361" t="s">
        <v>1424</v>
      </c>
      <c r="L361" t="s">
        <v>1425</v>
      </c>
      <c r="M361">
        <v>1214</v>
      </c>
      <c r="N361">
        <v>132</v>
      </c>
      <c r="O361" t="s">
        <v>1423</v>
      </c>
      <c r="P361" t="s">
        <v>5392</v>
      </c>
      <c r="Q361" t="str">
        <f t="shared" si="5"/>
        <v>39_chorges2_05#2</v>
      </c>
    </row>
    <row r="362" spans="1:17">
      <c r="A362">
        <v>311</v>
      </c>
      <c r="B362" t="s">
        <v>1439</v>
      </c>
      <c r="C362">
        <v>39</v>
      </c>
      <c r="D362" t="s">
        <v>1428</v>
      </c>
      <c r="E362">
        <v>2</v>
      </c>
      <c r="F362">
        <v>325</v>
      </c>
      <c r="G362">
        <v>2</v>
      </c>
      <c r="H362" t="s">
        <v>91</v>
      </c>
      <c r="I362" t="s">
        <v>405</v>
      </c>
      <c r="J362" t="s">
        <v>1423</v>
      </c>
      <c r="K362" t="s">
        <v>1424</v>
      </c>
      <c r="L362" t="s">
        <v>1425</v>
      </c>
      <c r="M362">
        <v>1214</v>
      </c>
      <c r="N362">
        <v>132</v>
      </c>
      <c r="O362" t="s">
        <v>1423</v>
      </c>
      <c r="P362" t="s">
        <v>5392</v>
      </c>
      <c r="Q362" t="str">
        <f t="shared" si="5"/>
        <v>39_chorges2_05#2</v>
      </c>
    </row>
    <row r="363" spans="1:17">
      <c r="A363">
        <v>315</v>
      </c>
      <c r="B363" t="s">
        <v>1431</v>
      </c>
      <c r="C363">
        <v>39</v>
      </c>
      <c r="D363" t="s">
        <v>1428</v>
      </c>
      <c r="E363">
        <v>2</v>
      </c>
      <c r="F363">
        <v>325</v>
      </c>
      <c r="G363">
        <v>2</v>
      </c>
      <c r="H363" t="s">
        <v>91</v>
      </c>
      <c r="I363" t="s">
        <v>405</v>
      </c>
      <c r="J363" t="s">
        <v>1423</v>
      </c>
      <c r="K363" t="s">
        <v>1424</v>
      </c>
      <c r="L363" t="s">
        <v>1425</v>
      </c>
      <c r="M363">
        <v>1214</v>
      </c>
      <c r="N363">
        <v>132</v>
      </c>
      <c r="O363" t="s">
        <v>1423</v>
      </c>
      <c r="P363" t="s">
        <v>5392</v>
      </c>
      <c r="Q363" t="str">
        <f t="shared" si="5"/>
        <v>39_chorges2_05#2</v>
      </c>
    </row>
    <row r="364" spans="1:17">
      <c r="A364">
        <v>312</v>
      </c>
      <c r="B364" t="s">
        <v>1440</v>
      </c>
      <c r="C364">
        <v>39</v>
      </c>
      <c r="D364" t="s">
        <v>1428</v>
      </c>
      <c r="E364">
        <v>2</v>
      </c>
      <c r="F364">
        <v>325</v>
      </c>
      <c r="G364">
        <v>2</v>
      </c>
      <c r="H364" t="s">
        <v>91</v>
      </c>
      <c r="I364" t="s">
        <v>405</v>
      </c>
      <c r="J364" t="s">
        <v>1423</v>
      </c>
      <c r="K364" t="s">
        <v>1424</v>
      </c>
      <c r="L364" t="s">
        <v>1425</v>
      </c>
      <c r="M364">
        <v>1214</v>
      </c>
      <c r="N364">
        <v>132</v>
      </c>
      <c r="O364" t="s">
        <v>1423</v>
      </c>
      <c r="P364" t="s">
        <v>5392</v>
      </c>
      <c r="Q364" t="str">
        <f t="shared" si="5"/>
        <v>39_chorges2_05#2</v>
      </c>
    </row>
    <row r="365" spans="1:17">
      <c r="A365">
        <v>564</v>
      </c>
      <c r="B365" t="s">
        <v>1433</v>
      </c>
      <c r="C365">
        <v>39</v>
      </c>
      <c r="D365" t="s">
        <v>1428</v>
      </c>
      <c r="E365">
        <v>2</v>
      </c>
      <c r="F365">
        <v>325</v>
      </c>
      <c r="G365">
        <v>2</v>
      </c>
      <c r="H365" t="s">
        <v>91</v>
      </c>
      <c r="I365" t="s">
        <v>405</v>
      </c>
      <c r="J365" t="s">
        <v>1423</v>
      </c>
      <c r="K365" t="s">
        <v>1424</v>
      </c>
      <c r="L365" t="s">
        <v>1425</v>
      </c>
      <c r="M365">
        <v>1214</v>
      </c>
      <c r="N365">
        <v>132</v>
      </c>
      <c r="O365" t="s">
        <v>1423</v>
      </c>
      <c r="P365" t="s">
        <v>5392</v>
      </c>
      <c r="Q365" t="str">
        <f t="shared" si="5"/>
        <v>39_chorges2_05#2</v>
      </c>
    </row>
    <row r="366" spans="1:17">
      <c r="A366">
        <v>2719</v>
      </c>
      <c r="B366" t="s">
        <v>1427</v>
      </c>
      <c r="C366">
        <v>39</v>
      </c>
      <c r="D366" t="s">
        <v>1428</v>
      </c>
      <c r="E366">
        <v>2</v>
      </c>
      <c r="F366">
        <v>325</v>
      </c>
      <c r="G366">
        <v>2</v>
      </c>
      <c r="H366" t="s">
        <v>91</v>
      </c>
      <c r="I366" t="s">
        <v>405</v>
      </c>
      <c r="J366" t="s">
        <v>1423</v>
      </c>
      <c r="K366" t="s">
        <v>1424</v>
      </c>
      <c r="L366" t="s">
        <v>1425</v>
      </c>
      <c r="M366">
        <v>1214</v>
      </c>
      <c r="N366">
        <v>132</v>
      </c>
      <c r="O366" t="s">
        <v>1423</v>
      </c>
      <c r="P366" t="s">
        <v>5392</v>
      </c>
      <c r="Q366" t="str">
        <f t="shared" si="5"/>
        <v>39_chorges2_05#2</v>
      </c>
    </row>
    <row r="367" spans="1:17">
      <c r="A367">
        <v>314</v>
      </c>
      <c r="B367" t="s">
        <v>1429</v>
      </c>
      <c r="C367">
        <v>39</v>
      </c>
      <c r="D367" t="s">
        <v>1428</v>
      </c>
      <c r="E367">
        <v>2</v>
      </c>
      <c r="F367">
        <v>325</v>
      </c>
      <c r="G367">
        <v>2</v>
      </c>
      <c r="H367" t="s">
        <v>91</v>
      </c>
      <c r="I367" t="s">
        <v>405</v>
      </c>
      <c r="J367" t="s">
        <v>1423</v>
      </c>
      <c r="K367" t="s">
        <v>1424</v>
      </c>
      <c r="L367" t="s">
        <v>1425</v>
      </c>
      <c r="M367">
        <v>1214</v>
      </c>
      <c r="N367">
        <v>132</v>
      </c>
      <c r="O367" t="s">
        <v>1423</v>
      </c>
      <c r="P367" t="s">
        <v>5392</v>
      </c>
      <c r="Q367" t="str">
        <f t="shared" si="5"/>
        <v>39_chorges2_05#2</v>
      </c>
    </row>
    <row r="368" spans="1:17">
      <c r="A368">
        <v>1131</v>
      </c>
      <c r="B368" t="s">
        <v>1436</v>
      </c>
      <c r="C368">
        <v>39</v>
      </c>
      <c r="D368" t="s">
        <v>1428</v>
      </c>
      <c r="E368">
        <v>2</v>
      </c>
      <c r="F368">
        <v>325</v>
      </c>
      <c r="G368">
        <v>2</v>
      </c>
      <c r="H368" t="s">
        <v>91</v>
      </c>
      <c r="I368" t="s">
        <v>405</v>
      </c>
      <c r="J368" t="s">
        <v>1423</v>
      </c>
      <c r="K368" t="s">
        <v>1424</v>
      </c>
      <c r="L368" t="s">
        <v>1425</v>
      </c>
      <c r="M368">
        <v>1214</v>
      </c>
      <c r="N368">
        <v>132</v>
      </c>
      <c r="O368" t="s">
        <v>1423</v>
      </c>
      <c r="P368" t="s">
        <v>5392</v>
      </c>
      <c r="Q368" t="str">
        <f t="shared" si="5"/>
        <v>39_chorges2_05#2</v>
      </c>
    </row>
    <row r="369" spans="1:17">
      <c r="A369">
        <v>1436</v>
      </c>
      <c r="B369" t="s">
        <v>1434</v>
      </c>
      <c r="C369">
        <v>39</v>
      </c>
      <c r="D369" t="s">
        <v>1428</v>
      </c>
      <c r="E369">
        <v>2</v>
      </c>
      <c r="F369">
        <v>325</v>
      </c>
      <c r="G369">
        <v>2</v>
      </c>
      <c r="H369" t="s">
        <v>91</v>
      </c>
      <c r="I369" t="s">
        <v>405</v>
      </c>
      <c r="J369" t="s">
        <v>1423</v>
      </c>
      <c r="K369" t="s">
        <v>1424</v>
      </c>
      <c r="L369" t="s">
        <v>1425</v>
      </c>
      <c r="M369">
        <v>1214</v>
      </c>
      <c r="N369">
        <v>132</v>
      </c>
      <c r="O369" t="s">
        <v>1423</v>
      </c>
      <c r="P369" t="s">
        <v>5392</v>
      </c>
      <c r="Q369" t="str">
        <f t="shared" si="5"/>
        <v>39_chorges2_05#2</v>
      </c>
    </row>
    <row r="370" spans="1:17">
      <c r="A370">
        <v>1804</v>
      </c>
      <c r="B370" t="s">
        <v>1432</v>
      </c>
      <c r="C370">
        <v>39</v>
      </c>
      <c r="D370" t="s">
        <v>1428</v>
      </c>
      <c r="E370">
        <v>2</v>
      </c>
      <c r="F370">
        <v>325</v>
      </c>
      <c r="G370">
        <v>2</v>
      </c>
      <c r="H370" t="s">
        <v>91</v>
      </c>
      <c r="I370" t="s">
        <v>405</v>
      </c>
      <c r="J370" t="s">
        <v>1423</v>
      </c>
      <c r="K370" t="s">
        <v>1424</v>
      </c>
      <c r="L370" t="s">
        <v>1425</v>
      </c>
      <c r="M370">
        <v>1214</v>
      </c>
      <c r="N370">
        <v>132</v>
      </c>
      <c r="O370" t="s">
        <v>1423</v>
      </c>
      <c r="P370" t="s">
        <v>5392</v>
      </c>
      <c r="Q370" t="str">
        <f t="shared" si="5"/>
        <v>39_chorges2_05#2</v>
      </c>
    </row>
    <row r="371" spans="1:17">
      <c r="A371">
        <v>1917</v>
      </c>
      <c r="B371" t="s">
        <v>1435</v>
      </c>
      <c r="C371">
        <v>39</v>
      </c>
      <c r="D371" t="s">
        <v>1428</v>
      </c>
      <c r="E371">
        <v>2</v>
      </c>
      <c r="F371">
        <v>325</v>
      </c>
      <c r="G371">
        <v>2</v>
      </c>
      <c r="H371" t="s">
        <v>91</v>
      </c>
      <c r="I371" t="s">
        <v>405</v>
      </c>
      <c r="J371" t="s">
        <v>1423</v>
      </c>
      <c r="K371" t="s">
        <v>1424</v>
      </c>
      <c r="L371" t="s">
        <v>1425</v>
      </c>
      <c r="M371">
        <v>1214</v>
      </c>
      <c r="N371">
        <v>132</v>
      </c>
      <c r="O371" t="s">
        <v>1423</v>
      </c>
      <c r="P371" t="s">
        <v>5392</v>
      </c>
      <c r="Q371" t="str">
        <f t="shared" si="5"/>
        <v>39_chorges2_05#2</v>
      </c>
    </row>
    <row r="372" spans="1:17">
      <c r="A372">
        <v>2031</v>
      </c>
      <c r="B372" t="s">
        <v>1438</v>
      </c>
      <c r="C372">
        <v>39</v>
      </c>
      <c r="D372" t="s">
        <v>1428</v>
      </c>
      <c r="E372">
        <v>2</v>
      </c>
      <c r="F372">
        <v>325</v>
      </c>
      <c r="G372">
        <v>2</v>
      </c>
      <c r="H372" t="s">
        <v>91</v>
      </c>
      <c r="I372" t="s">
        <v>405</v>
      </c>
      <c r="J372" t="s">
        <v>1423</v>
      </c>
      <c r="K372" t="s">
        <v>1424</v>
      </c>
      <c r="L372" t="s">
        <v>1425</v>
      </c>
      <c r="M372">
        <v>1214</v>
      </c>
      <c r="N372">
        <v>132</v>
      </c>
      <c r="O372" t="s">
        <v>1423</v>
      </c>
      <c r="P372" t="s">
        <v>5392</v>
      </c>
      <c r="Q372" t="str">
        <f t="shared" si="5"/>
        <v>39_chorges2_05#2</v>
      </c>
    </row>
    <row r="373" spans="1:17">
      <c r="A373">
        <v>1591</v>
      </c>
      <c r="B373" t="s">
        <v>5123</v>
      </c>
      <c r="C373">
        <v>40</v>
      </c>
      <c r="D373" t="s">
        <v>5124</v>
      </c>
      <c r="E373" t="s">
        <v>7049</v>
      </c>
      <c r="F373">
        <v>463</v>
      </c>
      <c r="G373">
        <v>1</v>
      </c>
      <c r="H373" t="s">
        <v>30</v>
      </c>
      <c r="I373" t="s">
        <v>64</v>
      </c>
      <c r="J373" t="s">
        <v>5125</v>
      </c>
      <c r="K373" t="s">
        <v>5126</v>
      </c>
      <c r="L373" t="s">
        <v>5127</v>
      </c>
      <c r="M373">
        <v>189</v>
      </c>
      <c r="N373">
        <v>138</v>
      </c>
      <c r="O373" t="s">
        <v>5125</v>
      </c>
      <c r="P373" t="s">
        <v>5124</v>
      </c>
      <c r="Q373" t="str">
        <f t="shared" si="5"/>
        <v>40_valliguieres_30#Valliguieres</v>
      </c>
    </row>
    <row r="374" spans="1:17">
      <c r="A374">
        <v>1601</v>
      </c>
      <c r="B374" t="s">
        <v>5132</v>
      </c>
      <c r="C374">
        <v>40</v>
      </c>
      <c r="D374" t="s">
        <v>5124</v>
      </c>
      <c r="E374" t="s">
        <v>7049</v>
      </c>
      <c r="F374">
        <v>463</v>
      </c>
      <c r="G374">
        <v>1</v>
      </c>
      <c r="H374" t="s">
        <v>30</v>
      </c>
      <c r="I374" t="s">
        <v>64</v>
      </c>
      <c r="J374" t="s">
        <v>5125</v>
      </c>
      <c r="K374" t="s">
        <v>5126</v>
      </c>
      <c r="L374" t="s">
        <v>5127</v>
      </c>
      <c r="M374">
        <v>189</v>
      </c>
      <c r="N374">
        <v>138</v>
      </c>
      <c r="O374" t="s">
        <v>5125</v>
      </c>
      <c r="P374" t="s">
        <v>5124</v>
      </c>
      <c r="Q374" t="str">
        <f t="shared" si="5"/>
        <v>40_valliguieres_30#Valliguieres</v>
      </c>
    </row>
    <row r="375" spans="1:17">
      <c r="A375">
        <v>947</v>
      </c>
      <c r="B375" t="s">
        <v>5130</v>
      </c>
      <c r="C375">
        <v>40</v>
      </c>
      <c r="D375" t="s">
        <v>5124</v>
      </c>
      <c r="E375" t="s">
        <v>7049</v>
      </c>
      <c r="F375">
        <v>463</v>
      </c>
      <c r="G375">
        <v>1</v>
      </c>
      <c r="H375" t="s">
        <v>30</v>
      </c>
      <c r="I375" t="s">
        <v>64</v>
      </c>
      <c r="J375" t="s">
        <v>5125</v>
      </c>
      <c r="K375" t="s">
        <v>5126</v>
      </c>
      <c r="L375" t="s">
        <v>5127</v>
      </c>
      <c r="M375">
        <v>189</v>
      </c>
      <c r="N375">
        <v>138</v>
      </c>
      <c r="O375" t="s">
        <v>5125</v>
      </c>
      <c r="P375" t="s">
        <v>5124</v>
      </c>
      <c r="Q375" t="str">
        <f t="shared" si="5"/>
        <v>40_valliguieres_30#Valliguieres</v>
      </c>
    </row>
    <row r="376" spans="1:17">
      <c r="A376">
        <v>1991</v>
      </c>
      <c r="B376" t="s">
        <v>5128</v>
      </c>
      <c r="C376">
        <v>40</v>
      </c>
      <c r="D376" t="s">
        <v>5124</v>
      </c>
      <c r="E376" t="s">
        <v>7049</v>
      </c>
      <c r="F376">
        <v>463</v>
      </c>
      <c r="G376">
        <v>1</v>
      </c>
      <c r="H376" t="s">
        <v>30</v>
      </c>
      <c r="I376" t="s">
        <v>64</v>
      </c>
      <c r="J376" t="s">
        <v>5125</v>
      </c>
      <c r="K376" t="s">
        <v>5126</v>
      </c>
      <c r="L376" t="s">
        <v>5127</v>
      </c>
      <c r="M376">
        <v>189</v>
      </c>
      <c r="N376">
        <v>138</v>
      </c>
      <c r="O376" t="s">
        <v>5125</v>
      </c>
      <c r="P376" t="s">
        <v>5124</v>
      </c>
      <c r="Q376" t="str">
        <f t="shared" si="5"/>
        <v>40_valliguieres_30#Valliguieres</v>
      </c>
    </row>
    <row r="377" spans="1:17">
      <c r="A377">
        <v>1613</v>
      </c>
      <c r="B377" t="s">
        <v>5133</v>
      </c>
      <c r="C377">
        <v>40</v>
      </c>
      <c r="D377" t="s">
        <v>5124</v>
      </c>
      <c r="E377" t="s">
        <v>7049</v>
      </c>
      <c r="F377">
        <v>463</v>
      </c>
      <c r="G377">
        <v>1</v>
      </c>
      <c r="H377" t="s">
        <v>30</v>
      </c>
      <c r="I377" t="s">
        <v>64</v>
      </c>
      <c r="J377" t="s">
        <v>5125</v>
      </c>
      <c r="K377" t="s">
        <v>5126</v>
      </c>
      <c r="L377" t="s">
        <v>5127</v>
      </c>
      <c r="M377">
        <v>189</v>
      </c>
      <c r="N377">
        <v>138</v>
      </c>
      <c r="O377" t="s">
        <v>5125</v>
      </c>
      <c r="P377" t="s">
        <v>5124</v>
      </c>
      <c r="Q377" t="str">
        <f t="shared" si="5"/>
        <v>40_valliguieres_30#Valliguieres</v>
      </c>
    </row>
    <row r="378" spans="1:17">
      <c r="A378">
        <v>1912</v>
      </c>
      <c r="B378" t="s">
        <v>5129</v>
      </c>
      <c r="C378">
        <v>40</v>
      </c>
      <c r="D378" t="s">
        <v>5124</v>
      </c>
      <c r="E378" t="s">
        <v>7049</v>
      </c>
      <c r="F378">
        <v>463</v>
      </c>
      <c r="G378">
        <v>1</v>
      </c>
      <c r="H378" t="s">
        <v>30</v>
      </c>
      <c r="I378" t="s">
        <v>64</v>
      </c>
      <c r="J378" t="s">
        <v>5125</v>
      </c>
      <c r="K378" t="s">
        <v>5126</v>
      </c>
      <c r="L378" t="s">
        <v>5127</v>
      </c>
      <c r="M378">
        <v>189</v>
      </c>
      <c r="N378">
        <v>138</v>
      </c>
      <c r="O378" t="s">
        <v>5125</v>
      </c>
      <c r="P378" t="s">
        <v>5124</v>
      </c>
      <c r="Q378" t="str">
        <f t="shared" si="5"/>
        <v>40_valliguieres_30#Valliguieres</v>
      </c>
    </row>
    <row r="379" spans="1:17">
      <c r="A379">
        <v>1376</v>
      </c>
      <c r="B379" t="s">
        <v>5134</v>
      </c>
      <c r="C379">
        <v>40</v>
      </c>
      <c r="D379" t="s">
        <v>5124</v>
      </c>
      <c r="E379" t="s">
        <v>7049</v>
      </c>
      <c r="F379">
        <v>463</v>
      </c>
      <c r="G379">
        <v>1</v>
      </c>
      <c r="H379" t="s">
        <v>30</v>
      </c>
      <c r="I379" t="s">
        <v>64</v>
      </c>
      <c r="J379" t="s">
        <v>5125</v>
      </c>
      <c r="K379" t="s">
        <v>5126</v>
      </c>
      <c r="L379" t="s">
        <v>5127</v>
      </c>
      <c r="M379">
        <v>189</v>
      </c>
      <c r="N379">
        <v>138</v>
      </c>
      <c r="O379" t="s">
        <v>5125</v>
      </c>
      <c r="P379" t="s">
        <v>5124</v>
      </c>
      <c r="Q379" t="str">
        <f t="shared" si="5"/>
        <v>40_valliguieres_30#Valliguieres</v>
      </c>
    </row>
    <row r="380" spans="1:17">
      <c r="A380">
        <v>1519</v>
      </c>
      <c r="B380" t="s">
        <v>5131</v>
      </c>
      <c r="C380">
        <v>40</v>
      </c>
      <c r="D380" t="s">
        <v>5124</v>
      </c>
      <c r="E380" t="s">
        <v>7049</v>
      </c>
      <c r="F380">
        <v>463</v>
      </c>
      <c r="G380">
        <v>1</v>
      </c>
      <c r="H380" t="s">
        <v>30</v>
      </c>
      <c r="I380" t="s">
        <v>64</v>
      </c>
      <c r="J380" t="s">
        <v>5125</v>
      </c>
      <c r="K380" t="s">
        <v>5126</v>
      </c>
      <c r="L380" t="s">
        <v>5127</v>
      </c>
      <c r="M380">
        <v>189</v>
      </c>
      <c r="N380">
        <v>138</v>
      </c>
      <c r="O380" t="s">
        <v>5125</v>
      </c>
      <c r="P380" t="s">
        <v>5124</v>
      </c>
      <c r="Q380" t="str">
        <f t="shared" si="5"/>
        <v>40_valliguieres_30#Valliguieres</v>
      </c>
    </row>
    <row r="381" spans="1:17">
      <c r="A381">
        <v>1612</v>
      </c>
      <c r="B381" t="s">
        <v>5135</v>
      </c>
      <c r="C381">
        <v>40</v>
      </c>
      <c r="D381" t="s">
        <v>5124</v>
      </c>
      <c r="E381" t="s">
        <v>7049</v>
      </c>
      <c r="F381">
        <v>463</v>
      </c>
      <c r="G381">
        <v>1</v>
      </c>
      <c r="H381" t="s">
        <v>30</v>
      </c>
      <c r="I381" t="s">
        <v>64</v>
      </c>
      <c r="J381" t="s">
        <v>5125</v>
      </c>
      <c r="K381" t="s">
        <v>5126</v>
      </c>
      <c r="L381" t="s">
        <v>5127</v>
      </c>
      <c r="M381">
        <v>189</v>
      </c>
      <c r="N381">
        <v>138</v>
      </c>
      <c r="O381" t="s">
        <v>5125</v>
      </c>
      <c r="P381" t="s">
        <v>5124</v>
      </c>
      <c r="Q381" t="str">
        <f t="shared" si="5"/>
        <v>40_valliguieres_30#Valliguieres</v>
      </c>
    </row>
    <row r="382" spans="1:17">
      <c r="A382">
        <v>2353</v>
      </c>
      <c r="B382" t="s">
        <v>1898</v>
      </c>
      <c r="C382">
        <v>41</v>
      </c>
      <c r="D382" t="s">
        <v>1892</v>
      </c>
      <c r="E382" t="s">
        <v>285</v>
      </c>
      <c r="F382">
        <v>575</v>
      </c>
      <c r="G382" t="s">
        <v>285</v>
      </c>
      <c r="H382" t="s">
        <v>30</v>
      </c>
      <c r="I382" t="s">
        <v>460</v>
      </c>
      <c r="J382" t="s">
        <v>1888</v>
      </c>
      <c r="K382" t="s">
        <v>1889</v>
      </c>
      <c r="L382" t="s">
        <v>1890</v>
      </c>
      <c r="M382">
        <v>862</v>
      </c>
      <c r="N382">
        <v>51</v>
      </c>
      <c r="O382" t="s">
        <v>6953</v>
      </c>
      <c r="P382" t="s">
        <v>5450</v>
      </c>
      <c r="Q382" t="str">
        <f t="shared" si="5"/>
        <v>41_enimie2_48#Ouest</v>
      </c>
    </row>
    <row r="383" spans="1:17">
      <c r="A383">
        <v>2354</v>
      </c>
      <c r="B383" t="s">
        <v>1894</v>
      </c>
      <c r="C383">
        <v>41</v>
      </c>
      <c r="D383" t="s">
        <v>1892</v>
      </c>
      <c r="E383" t="s">
        <v>285</v>
      </c>
      <c r="F383">
        <v>575</v>
      </c>
      <c r="G383" t="s">
        <v>285</v>
      </c>
      <c r="H383" t="s">
        <v>30</v>
      </c>
      <c r="I383" t="s">
        <v>460</v>
      </c>
      <c r="J383" t="s">
        <v>1888</v>
      </c>
      <c r="K383" t="s">
        <v>1889</v>
      </c>
      <c r="L383" t="s">
        <v>1890</v>
      </c>
      <c r="M383">
        <v>862</v>
      </c>
      <c r="N383">
        <v>51</v>
      </c>
      <c r="O383" t="s">
        <v>6953</v>
      </c>
      <c r="P383" t="s">
        <v>5450</v>
      </c>
      <c r="Q383" t="str">
        <f t="shared" si="5"/>
        <v>41_enimie2_48#Ouest</v>
      </c>
    </row>
    <row r="384" spans="1:17">
      <c r="A384">
        <v>2364</v>
      </c>
      <c r="B384" t="s">
        <v>1895</v>
      </c>
      <c r="C384">
        <v>41</v>
      </c>
      <c r="D384" t="s">
        <v>1892</v>
      </c>
      <c r="E384" t="s">
        <v>285</v>
      </c>
      <c r="F384">
        <v>575</v>
      </c>
      <c r="G384" t="s">
        <v>285</v>
      </c>
      <c r="H384" t="s">
        <v>30</v>
      </c>
      <c r="I384" t="s">
        <v>460</v>
      </c>
      <c r="J384" t="s">
        <v>1888</v>
      </c>
      <c r="K384" t="s">
        <v>1889</v>
      </c>
      <c r="L384" t="s">
        <v>1890</v>
      </c>
      <c r="M384">
        <v>862</v>
      </c>
      <c r="N384">
        <v>51</v>
      </c>
      <c r="O384" t="s">
        <v>6953</v>
      </c>
      <c r="P384" t="s">
        <v>5450</v>
      </c>
      <c r="Q384" t="str">
        <f t="shared" si="5"/>
        <v>41_enimie2_48#Ouest</v>
      </c>
    </row>
    <row r="385" spans="1:17">
      <c r="A385">
        <v>2411</v>
      </c>
      <c r="B385" t="s">
        <v>1899</v>
      </c>
      <c r="C385">
        <v>41</v>
      </c>
      <c r="D385" t="s">
        <v>1892</v>
      </c>
      <c r="E385" t="s">
        <v>285</v>
      </c>
      <c r="F385">
        <v>575</v>
      </c>
      <c r="G385" t="s">
        <v>285</v>
      </c>
      <c r="H385" t="s">
        <v>30</v>
      </c>
      <c r="I385" t="s">
        <v>460</v>
      </c>
      <c r="J385" t="s">
        <v>1888</v>
      </c>
      <c r="K385" t="s">
        <v>1889</v>
      </c>
      <c r="L385" t="s">
        <v>1890</v>
      </c>
      <c r="M385">
        <v>862</v>
      </c>
      <c r="N385">
        <v>51</v>
      </c>
      <c r="O385" t="s">
        <v>6953</v>
      </c>
      <c r="P385" t="s">
        <v>5450</v>
      </c>
      <c r="Q385" t="str">
        <f t="shared" si="5"/>
        <v>41_enimie2_48#Ouest</v>
      </c>
    </row>
    <row r="386" spans="1:17">
      <c r="A386">
        <v>2546</v>
      </c>
      <c r="B386" t="s">
        <v>1893</v>
      </c>
      <c r="C386">
        <v>41</v>
      </c>
      <c r="D386" t="s">
        <v>1892</v>
      </c>
      <c r="E386" t="s">
        <v>285</v>
      </c>
      <c r="F386">
        <v>575</v>
      </c>
      <c r="G386" t="s">
        <v>285</v>
      </c>
      <c r="H386" t="s">
        <v>30</v>
      </c>
      <c r="I386" t="s">
        <v>460</v>
      </c>
      <c r="J386" t="s">
        <v>1888</v>
      </c>
      <c r="K386" t="s">
        <v>1889</v>
      </c>
      <c r="L386" t="s">
        <v>1890</v>
      </c>
      <c r="M386">
        <v>862</v>
      </c>
      <c r="N386">
        <v>51</v>
      </c>
      <c r="O386" t="s">
        <v>6953</v>
      </c>
      <c r="P386" t="s">
        <v>5450</v>
      </c>
      <c r="Q386" t="str">
        <f t="shared" ref="Q386:Q449" si="6">CONCATENATE(C386,"_",D386,"#",E386)</f>
        <v>41_enimie2_48#Ouest</v>
      </c>
    </row>
    <row r="387" spans="1:17">
      <c r="A387">
        <v>523</v>
      </c>
      <c r="B387" t="s">
        <v>1891</v>
      </c>
      <c r="C387">
        <v>41</v>
      </c>
      <c r="D387" t="s">
        <v>1892</v>
      </c>
      <c r="E387" t="s">
        <v>285</v>
      </c>
      <c r="F387">
        <v>575</v>
      </c>
      <c r="G387" t="s">
        <v>285</v>
      </c>
      <c r="H387" t="s">
        <v>30</v>
      </c>
      <c r="I387" t="s">
        <v>460</v>
      </c>
      <c r="J387" t="s">
        <v>1888</v>
      </c>
      <c r="K387" t="s">
        <v>1889</v>
      </c>
      <c r="L387" t="s">
        <v>1890</v>
      </c>
      <c r="M387">
        <v>862</v>
      </c>
      <c r="N387">
        <v>51</v>
      </c>
      <c r="O387" t="s">
        <v>6953</v>
      </c>
      <c r="P387" t="s">
        <v>5450</v>
      </c>
      <c r="Q387" t="str">
        <f t="shared" si="6"/>
        <v>41_enimie2_48#Ouest</v>
      </c>
    </row>
    <row r="388" spans="1:17">
      <c r="A388">
        <v>535</v>
      </c>
      <c r="B388" t="s">
        <v>1896</v>
      </c>
      <c r="C388">
        <v>41</v>
      </c>
      <c r="D388" t="s">
        <v>1892</v>
      </c>
      <c r="E388" t="s">
        <v>285</v>
      </c>
      <c r="F388">
        <v>575</v>
      </c>
      <c r="G388" t="s">
        <v>285</v>
      </c>
      <c r="H388" t="s">
        <v>30</v>
      </c>
      <c r="I388" t="s">
        <v>460</v>
      </c>
      <c r="J388" t="s">
        <v>1888</v>
      </c>
      <c r="K388" t="s">
        <v>1889</v>
      </c>
      <c r="L388" t="s">
        <v>1890</v>
      </c>
      <c r="M388">
        <v>862</v>
      </c>
      <c r="N388">
        <v>51</v>
      </c>
      <c r="O388" t="s">
        <v>6953</v>
      </c>
      <c r="P388" t="s">
        <v>5450</v>
      </c>
      <c r="Q388" t="str">
        <f t="shared" si="6"/>
        <v>41_enimie2_48#Ouest</v>
      </c>
    </row>
    <row r="389" spans="1:17">
      <c r="A389">
        <v>1046</v>
      </c>
      <c r="B389" t="s">
        <v>1900</v>
      </c>
      <c r="C389">
        <v>41</v>
      </c>
      <c r="D389" t="s">
        <v>1892</v>
      </c>
      <c r="E389" t="s">
        <v>285</v>
      </c>
      <c r="F389">
        <v>575</v>
      </c>
      <c r="G389" t="s">
        <v>285</v>
      </c>
      <c r="H389" t="s">
        <v>30</v>
      </c>
      <c r="I389" t="s">
        <v>460</v>
      </c>
      <c r="J389" t="s">
        <v>1888</v>
      </c>
      <c r="K389" t="s">
        <v>1889</v>
      </c>
      <c r="L389" t="s">
        <v>1890</v>
      </c>
      <c r="M389">
        <v>862</v>
      </c>
      <c r="N389">
        <v>51</v>
      </c>
      <c r="O389" t="s">
        <v>6953</v>
      </c>
      <c r="P389" t="s">
        <v>5450</v>
      </c>
      <c r="Q389" t="str">
        <f t="shared" si="6"/>
        <v>41_enimie2_48#Ouest</v>
      </c>
    </row>
    <row r="390" spans="1:17">
      <c r="A390">
        <v>1949</v>
      </c>
      <c r="B390" t="s">
        <v>1901</v>
      </c>
      <c r="C390">
        <v>41</v>
      </c>
      <c r="D390" t="s">
        <v>1892</v>
      </c>
      <c r="E390" t="s">
        <v>285</v>
      </c>
      <c r="F390">
        <v>575</v>
      </c>
      <c r="G390" t="s">
        <v>285</v>
      </c>
      <c r="H390" t="s">
        <v>30</v>
      </c>
      <c r="I390" t="s">
        <v>460</v>
      </c>
      <c r="J390" t="s">
        <v>1888</v>
      </c>
      <c r="K390" t="s">
        <v>1889</v>
      </c>
      <c r="L390" t="s">
        <v>1890</v>
      </c>
      <c r="M390">
        <v>862</v>
      </c>
      <c r="N390">
        <v>51</v>
      </c>
      <c r="O390" t="s">
        <v>6953</v>
      </c>
      <c r="P390" t="s">
        <v>5450</v>
      </c>
      <c r="Q390" t="str">
        <f t="shared" si="6"/>
        <v>41_enimie2_48#Ouest</v>
      </c>
    </row>
    <row r="391" spans="1:17">
      <c r="A391">
        <v>1928</v>
      </c>
      <c r="B391" t="s">
        <v>1897</v>
      </c>
      <c r="C391">
        <v>41</v>
      </c>
      <c r="D391" t="s">
        <v>1892</v>
      </c>
      <c r="E391" t="s">
        <v>285</v>
      </c>
      <c r="F391">
        <v>575</v>
      </c>
      <c r="G391" t="s">
        <v>285</v>
      </c>
      <c r="H391" t="s">
        <v>30</v>
      </c>
      <c r="I391" t="s">
        <v>460</v>
      </c>
      <c r="J391" t="s">
        <v>1888</v>
      </c>
      <c r="K391" t="s">
        <v>1889</v>
      </c>
      <c r="L391" t="s">
        <v>1890</v>
      </c>
      <c r="M391">
        <v>862</v>
      </c>
      <c r="N391">
        <v>51</v>
      </c>
      <c r="O391" t="s">
        <v>6953</v>
      </c>
      <c r="P391" t="s">
        <v>5450</v>
      </c>
      <c r="Q391" t="str">
        <f t="shared" si="6"/>
        <v>41_enimie2_48#Ouest</v>
      </c>
    </row>
    <row r="392" spans="1:17">
      <c r="A392">
        <v>2054</v>
      </c>
      <c r="B392" t="s">
        <v>1618</v>
      </c>
      <c r="C392">
        <v>42</v>
      </c>
      <c r="D392" t="s">
        <v>1606</v>
      </c>
      <c r="E392" t="s">
        <v>6926</v>
      </c>
      <c r="F392">
        <v>517</v>
      </c>
      <c r="G392">
        <v>1</v>
      </c>
      <c r="H392" t="s">
        <v>30</v>
      </c>
      <c r="I392" t="s">
        <v>676</v>
      </c>
      <c r="J392" t="s">
        <v>1607</v>
      </c>
      <c r="K392" t="s">
        <v>1608</v>
      </c>
      <c r="L392" t="s">
        <v>1609</v>
      </c>
      <c r="M392">
        <v>33</v>
      </c>
      <c r="N392">
        <v>5</v>
      </c>
      <c r="O392" t="s">
        <v>6927</v>
      </c>
      <c r="P392" t="s">
        <v>1606</v>
      </c>
      <c r="Q392" t="str">
        <f t="shared" si="6"/>
        <v>42_coussergues_34#Vias Coussergues</v>
      </c>
    </row>
    <row r="393" spans="1:17">
      <c r="A393">
        <v>2153</v>
      </c>
      <c r="B393" t="s">
        <v>1613</v>
      </c>
      <c r="C393">
        <v>42</v>
      </c>
      <c r="D393" t="s">
        <v>1606</v>
      </c>
      <c r="E393" t="s">
        <v>6926</v>
      </c>
      <c r="F393">
        <v>517</v>
      </c>
      <c r="G393">
        <v>1</v>
      </c>
      <c r="H393" t="s">
        <v>30</v>
      </c>
      <c r="I393" t="s">
        <v>676</v>
      </c>
      <c r="J393" t="s">
        <v>1607</v>
      </c>
      <c r="K393" t="s">
        <v>1608</v>
      </c>
      <c r="L393" t="s">
        <v>1609</v>
      </c>
      <c r="M393">
        <v>33</v>
      </c>
      <c r="N393">
        <v>5</v>
      </c>
      <c r="O393" t="s">
        <v>6927</v>
      </c>
      <c r="P393" t="s">
        <v>1606</v>
      </c>
      <c r="Q393" t="str">
        <f t="shared" si="6"/>
        <v>42_coussergues_34#Vias Coussergues</v>
      </c>
    </row>
    <row r="394" spans="1:17">
      <c r="A394">
        <v>723</v>
      </c>
      <c r="B394" t="s">
        <v>1614</v>
      </c>
      <c r="C394">
        <v>42</v>
      </c>
      <c r="D394" t="s">
        <v>1606</v>
      </c>
      <c r="E394" t="s">
        <v>6926</v>
      </c>
      <c r="F394">
        <v>517</v>
      </c>
      <c r="G394">
        <v>1</v>
      </c>
      <c r="H394" t="s">
        <v>30</v>
      </c>
      <c r="I394" t="s">
        <v>676</v>
      </c>
      <c r="J394" t="s">
        <v>1607</v>
      </c>
      <c r="K394" t="s">
        <v>1608</v>
      </c>
      <c r="L394" t="s">
        <v>1609</v>
      </c>
      <c r="M394">
        <v>33</v>
      </c>
      <c r="N394">
        <v>5</v>
      </c>
      <c r="O394" t="s">
        <v>6927</v>
      </c>
      <c r="P394" t="s">
        <v>1606</v>
      </c>
      <c r="Q394" t="str">
        <f t="shared" si="6"/>
        <v>42_coussergues_34#Vias Coussergues</v>
      </c>
    </row>
    <row r="395" spans="1:17">
      <c r="A395">
        <v>2053</v>
      </c>
      <c r="B395" t="s">
        <v>1617</v>
      </c>
      <c r="C395">
        <v>42</v>
      </c>
      <c r="D395" t="s">
        <v>1606</v>
      </c>
      <c r="E395" t="s">
        <v>6926</v>
      </c>
      <c r="F395">
        <v>517</v>
      </c>
      <c r="G395">
        <v>1</v>
      </c>
      <c r="H395" t="s">
        <v>30</v>
      </c>
      <c r="I395" t="s">
        <v>676</v>
      </c>
      <c r="J395" t="s">
        <v>1607</v>
      </c>
      <c r="K395" t="s">
        <v>1608</v>
      </c>
      <c r="L395" t="s">
        <v>1609</v>
      </c>
      <c r="M395">
        <v>33</v>
      </c>
      <c r="N395">
        <v>5</v>
      </c>
      <c r="O395" t="s">
        <v>6927</v>
      </c>
      <c r="P395" t="s">
        <v>1606</v>
      </c>
      <c r="Q395" t="str">
        <f t="shared" si="6"/>
        <v>42_coussergues_34#Vias Coussergues</v>
      </c>
    </row>
    <row r="396" spans="1:17">
      <c r="A396">
        <v>2059</v>
      </c>
      <c r="B396" t="s">
        <v>1619</v>
      </c>
      <c r="C396">
        <v>42</v>
      </c>
      <c r="D396" t="s">
        <v>1606</v>
      </c>
      <c r="E396" t="s">
        <v>6926</v>
      </c>
      <c r="F396">
        <v>517</v>
      </c>
      <c r="G396">
        <v>1</v>
      </c>
      <c r="H396" t="s">
        <v>30</v>
      </c>
      <c r="I396" t="s">
        <v>676</v>
      </c>
      <c r="J396" t="s">
        <v>1607</v>
      </c>
      <c r="K396" t="s">
        <v>1608</v>
      </c>
      <c r="L396" t="s">
        <v>1609</v>
      </c>
      <c r="M396">
        <v>33</v>
      </c>
      <c r="N396">
        <v>5</v>
      </c>
      <c r="O396" t="s">
        <v>6927</v>
      </c>
      <c r="P396" t="s">
        <v>1606</v>
      </c>
      <c r="Q396" t="str">
        <f t="shared" si="6"/>
        <v>42_coussergues_34#Vias Coussergues</v>
      </c>
    </row>
    <row r="397" spans="1:17">
      <c r="A397">
        <v>2154</v>
      </c>
      <c r="B397" t="s">
        <v>1616</v>
      </c>
      <c r="C397">
        <v>42</v>
      </c>
      <c r="D397" t="s">
        <v>1606</v>
      </c>
      <c r="E397" t="s">
        <v>6926</v>
      </c>
      <c r="F397">
        <v>517</v>
      </c>
      <c r="G397">
        <v>1</v>
      </c>
      <c r="H397" t="s">
        <v>30</v>
      </c>
      <c r="I397" t="s">
        <v>676</v>
      </c>
      <c r="J397" t="s">
        <v>1607</v>
      </c>
      <c r="K397" t="s">
        <v>1608</v>
      </c>
      <c r="L397" t="s">
        <v>1609</v>
      </c>
      <c r="M397">
        <v>33</v>
      </c>
      <c r="N397">
        <v>5</v>
      </c>
      <c r="O397" t="s">
        <v>6927</v>
      </c>
      <c r="P397" t="s">
        <v>1606</v>
      </c>
      <c r="Q397" t="str">
        <f t="shared" si="6"/>
        <v>42_coussergues_34#Vias Coussergues</v>
      </c>
    </row>
    <row r="398" spans="1:17">
      <c r="A398">
        <v>1935</v>
      </c>
      <c r="B398" t="s">
        <v>1605</v>
      </c>
      <c r="C398">
        <v>42</v>
      </c>
      <c r="D398" t="s">
        <v>1606</v>
      </c>
      <c r="E398" t="s">
        <v>6926</v>
      </c>
      <c r="F398">
        <v>517</v>
      </c>
      <c r="G398">
        <v>1</v>
      </c>
      <c r="H398" t="s">
        <v>30</v>
      </c>
      <c r="I398" t="s">
        <v>676</v>
      </c>
      <c r="J398" t="s">
        <v>1607</v>
      </c>
      <c r="K398" t="s">
        <v>1608</v>
      </c>
      <c r="L398" t="s">
        <v>1609</v>
      </c>
      <c r="M398">
        <v>33</v>
      </c>
      <c r="N398">
        <v>5</v>
      </c>
      <c r="O398" t="s">
        <v>6927</v>
      </c>
      <c r="P398" t="s">
        <v>1606</v>
      </c>
      <c r="Q398" t="str">
        <f t="shared" si="6"/>
        <v>42_coussergues_34#Vias Coussergues</v>
      </c>
    </row>
    <row r="399" spans="1:17">
      <c r="A399">
        <v>483</v>
      </c>
      <c r="B399" t="s">
        <v>1615</v>
      </c>
      <c r="C399">
        <v>42</v>
      </c>
      <c r="D399" t="s">
        <v>1606</v>
      </c>
      <c r="E399" t="s">
        <v>6926</v>
      </c>
      <c r="F399">
        <v>517</v>
      </c>
      <c r="G399">
        <v>1</v>
      </c>
      <c r="H399" t="s">
        <v>30</v>
      </c>
      <c r="I399" t="s">
        <v>676</v>
      </c>
      <c r="J399" t="s">
        <v>1607</v>
      </c>
      <c r="K399" t="s">
        <v>1608</v>
      </c>
      <c r="L399" t="s">
        <v>1609</v>
      </c>
      <c r="M399">
        <v>33</v>
      </c>
      <c r="N399">
        <v>5</v>
      </c>
      <c r="O399" t="s">
        <v>6927</v>
      </c>
      <c r="P399" t="s">
        <v>1606</v>
      </c>
      <c r="Q399" t="str">
        <f t="shared" si="6"/>
        <v>42_coussergues_34#Vias Coussergues</v>
      </c>
    </row>
    <row r="400" spans="1:17">
      <c r="A400">
        <v>4143</v>
      </c>
      <c r="B400" t="s">
        <v>1610</v>
      </c>
      <c r="C400">
        <v>42</v>
      </c>
      <c r="D400" t="s">
        <v>1606</v>
      </c>
      <c r="E400" t="s">
        <v>6926</v>
      </c>
      <c r="F400">
        <v>517</v>
      </c>
      <c r="G400">
        <v>1</v>
      </c>
      <c r="H400" t="s">
        <v>30</v>
      </c>
      <c r="I400" t="s">
        <v>676</v>
      </c>
      <c r="J400" t="s">
        <v>1607</v>
      </c>
      <c r="K400" t="s">
        <v>1608</v>
      </c>
      <c r="L400" t="s">
        <v>1609</v>
      </c>
      <c r="M400">
        <v>33</v>
      </c>
      <c r="N400">
        <v>5</v>
      </c>
      <c r="O400" t="s">
        <v>6927</v>
      </c>
      <c r="P400" t="s">
        <v>1606</v>
      </c>
      <c r="Q400" t="str">
        <f t="shared" si="6"/>
        <v>42_coussergues_34#Vias Coussergues</v>
      </c>
    </row>
    <row r="401" spans="1:17">
      <c r="A401">
        <v>4144</v>
      </c>
      <c r="B401" t="s">
        <v>1611</v>
      </c>
      <c r="C401">
        <v>42</v>
      </c>
      <c r="D401" t="s">
        <v>1606</v>
      </c>
      <c r="E401" t="s">
        <v>6926</v>
      </c>
      <c r="F401">
        <v>517</v>
      </c>
      <c r="G401">
        <v>1</v>
      </c>
      <c r="H401" t="s">
        <v>30</v>
      </c>
      <c r="I401" t="s">
        <v>676</v>
      </c>
      <c r="J401" t="s">
        <v>1607</v>
      </c>
      <c r="K401" t="s">
        <v>1608</v>
      </c>
      <c r="L401" t="s">
        <v>1609</v>
      </c>
      <c r="M401">
        <v>33</v>
      </c>
      <c r="N401">
        <v>5</v>
      </c>
      <c r="O401" t="s">
        <v>6927</v>
      </c>
      <c r="P401" t="s">
        <v>1606</v>
      </c>
      <c r="Q401" t="str">
        <f t="shared" si="6"/>
        <v>42_coussergues_34#Vias Coussergues</v>
      </c>
    </row>
    <row r="402" spans="1:17">
      <c r="A402">
        <v>4145</v>
      </c>
      <c r="B402" t="s">
        <v>1612</v>
      </c>
      <c r="C402">
        <v>42</v>
      </c>
      <c r="D402" t="s">
        <v>1606</v>
      </c>
      <c r="E402" t="s">
        <v>6926</v>
      </c>
      <c r="F402">
        <v>517</v>
      </c>
      <c r="G402">
        <v>1</v>
      </c>
      <c r="H402" t="s">
        <v>30</v>
      </c>
      <c r="I402" t="s">
        <v>676</v>
      </c>
      <c r="J402" t="s">
        <v>1607</v>
      </c>
      <c r="K402" t="s">
        <v>1608</v>
      </c>
      <c r="L402" t="s">
        <v>1609</v>
      </c>
      <c r="M402">
        <v>33</v>
      </c>
      <c r="N402">
        <v>5</v>
      </c>
      <c r="O402" t="s">
        <v>6927</v>
      </c>
      <c r="P402" t="s">
        <v>1606</v>
      </c>
      <c r="Q402" t="str">
        <f t="shared" si="6"/>
        <v>42_coussergues_34#Vias Coussergues</v>
      </c>
    </row>
    <row r="403" spans="1:17">
      <c r="A403">
        <v>4146</v>
      </c>
      <c r="B403" t="s">
        <v>1620</v>
      </c>
      <c r="C403">
        <v>42</v>
      </c>
      <c r="D403" t="s">
        <v>1606</v>
      </c>
      <c r="E403" t="s">
        <v>6926</v>
      </c>
      <c r="F403">
        <v>517</v>
      </c>
      <c r="G403">
        <v>1</v>
      </c>
      <c r="H403" t="s">
        <v>30</v>
      </c>
      <c r="I403" t="s">
        <v>676</v>
      </c>
      <c r="J403" t="s">
        <v>1607</v>
      </c>
      <c r="K403" t="s">
        <v>1608</v>
      </c>
      <c r="L403" t="s">
        <v>1609</v>
      </c>
      <c r="M403">
        <v>33</v>
      </c>
      <c r="N403">
        <v>5</v>
      </c>
      <c r="O403" t="s">
        <v>6927</v>
      </c>
      <c r="P403" t="s">
        <v>1606</v>
      </c>
      <c r="Q403" t="str">
        <f t="shared" si="6"/>
        <v>42_coussergues_34#Vias Coussergues</v>
      </c>
    </row>
    <row r="404" spans="1:17">
      <c r="A404">
        <v>2114</v>
      </c>
      <c r="B404" t="s">
        <v>5002</v>
      </c>
      <c r="C404">
        <v>43</v>
      </c>
      <c r="D404" t="s">
        <v>4998</v>
      </c>
      <c r="E404" t="s">
        <v>4999</v>
      </c>
      <c r="F404">
        <v>559</v>
      </c>
      <c r="G404">
        <v>1</v>
      </c>
      <c r="H404" t="s">
        <v>30</v>
      </c>
      <c r="I404" t="s">
        <v>676</v>
      </c>
      <c r="J404" t="s">
        <v>4999</v>
      </c>
      <c r="K404" t="s">
        <v>5000</v>
      </c>
      <c r="L404" t="s">
        <v>5001</v>
      </c>
      <c r="M404">
        <v>77</v>
      </c>
      <c r="N404">
        <v>192</v>
      </c>
      <c r="O404" t="s">
        <v>4999</v>
      </c>
      <c r="P404" t="s">
        <v>4998</v>
      </c>
      <c r="Q404" t="str">
        <f t="shared" si="6"/>
        <v>43_teyran_34#Teyran</v>
      </c>
    </row>
    <row r="405" spans="1:17">
      <c r="A405">
        <v>995</v>
      </c>
      <c r="B405" t="s">
        <v>5006</v>
      </c>
      <c r="C405">
        <v>43</v>
      </c>
      <c r="D405" t="s">
        <v>4998</v>
      </c>
      <c r="E405" t="s">
        <v>4999</v>
      </c>
      <c r="F405">
        <v>559</v>
      </c>
      <c r="G405">
        <v>1</v>
      </c>
      <c r="H405" t="s">
        <v>30</v>
      </c>
      <c r="I405" t="s">
        <v>676</v>
      </c>
      <c r="J405" t="s">
        <v>4999</v>
      </c>
      <c r="K405" t="s">
        <v>5000</v>
      </c>
      <c r="L405" t="s">
        <v>5001</v>
      </c>
      <c r="M405">
        <v>77</v>
      </c>
      <c r="N405">
        <v>192</v>
      </c>
      <c r="O405" t="s">
        <v>4999</v>
      </c>
      <c r="P405" t="s">
        <v>4998</v>
      </c>
      <c r="Q405" t="str">
        <f t="shared" si="6"/>
        <v>43_teyran_34#Teyran</v>
      </c>
    </row>
    <row r="406" spans="1:17">
      <c r="A406">
        <v>2112</v>
      </c>
      <c r="B406" t="s">
        <v>5005</v>
      </c>
      <c r="C406">
        <v>43</v>
      </c>
      <c r="D406" t="s">
        <v>4998</v>
      </c>
      <c r="E406" t="s">
        <v>4999</v>
      </c>
      <c r="F406">
        <v>559</v>
      </c>
      <c r="G406">
        <v>1</v>
      </c>
      <c r="H406" t="s">
        <v>30</v>
      </c>
      <c r="I406" t="s">
        <v>676</v>
      </c>
      <c r="J406" t="s">
        <v>4999</v>
      </c>
      <c r="K406" t="s">
        <v>5000</v>
      </c>
      <c r="L406" t="s">
        <v>5001</v>
      </c>
      <c r="M406">
        <v>77</v>
      </c>
      <c r="N406">
        <v>192</v>
      </c>
      <c r="O406" t="s">
        <v>4999</v>
      </c>
      <c r="P406" t="s">
        <v>4998</v>
      </c>
      <c r="Q406" t="str">
        <f t="shared" si="6"/>
        <v>43_teyran_34#Teyran</v>
      </c>
    </row>
    <row r="407" spans="1:17">
      <c r="A407">
        <v>1968</v>
      </c>
      <c r="B407" t="s">
        <v>5007</v>
      </c>
      <c r="C407">
        <v>43</v>
      </c>
      <c r="D407" t="s">
        <v>4998</v>
      </c>
      <c r="E407" t="s">
        <v>4999</v>
      </c>
      <c r="F407">
        <v>559</v>
      </c>
      <c r="G407">
        <v>1</v>
      </c>
      <c r="H407" t="s">
        <v>30</v>
      </c>
      <c r="I407" t="s">
        <v>676</v>
      </c>
      <c r="J407" t="s">
        <v>4999</v>
      </c>
      <c r="K407" t="s">
        <v>5000</v>
      </c>
      <c r="L407" t="s">
        <v>5001</v>
      </c>
      <c r="M407">
        <v>77</v>
      </c>
      <c r="N407">
        <v>192</v>
      </c>
      <c r="O407" t="s">
        <v>4999</v>
      </c>
      <c r="P407" t="s">
        <v>4998</v>
      </c>
      <c r="Q407" t="str">
        <f t="shared" si="6"/>
        <v>43_teyran_34#Teyran</v>
      </c>
    </row>
    <row r="408" spans="1:17">
      <c r="A408">
        <v>1604</v>
      </c>
      <c r="B408" t="s">
        <v>5009</v>
      </c>
      <c r="C408">
        <v>43</v>
      </c>
      <c r="D408" t="s">
        <v>4998</v>
      </c>
      <c r="E408" t="s">
        <v>4999</v>
      </c>
      <c r="F408">
        <v>559</v>
      </c>
      <c r="G408">
        <v>1</v>
      </c>
      <c r="H408" t="s">
        <v>30</v>
      </c>
      <c r="I408" t="s">
        <v>676</v>
      </c>
      <c r="J408" t="s">
        <v>4999</v>
      </c>
      <c r="K408" t="s">
        <v>5000</v>
      </c>
      <c r="L408" t="s">
        <v>5001</v>
      </c>
      <c r="M408">
        <v>77</v>
      </c>
      <c r="N408">
        <v>192</v>
      </c>
      <c r="O408" t="s">
        <v>4999</v>
      </c>
      <c r="P408" t="s">
        <v>4998</v>
      </c>
      <c r="Q408" t="str">
        <f t="shared" si="6"/>
        <v>43_teyran_34#Teyran</v>
      </c>
    </row>
    <row r="409" spans="1:17">
      <c r="A409">
        <v>279</v>
      </c>
      <c r="B409" t="s">
        <v>4997</v>
      </c>
      <c r="C409">
        <v>43</v>
      </c>
      <c r="D409" t="s">
        <v>4998</v>
      </c>
      <c r="E409" t="s">
        <v>4999</v>
      </c>
      <c r="F409">
        <v>559</v>
      </c>
      <c r="G409">
        <v>1</v>
      </c>
      <c r="H409" t="s">
        <v>30</v>
      </c>
      <c r="I409" t="s">
        <v>676</v>
      </c>
      <c r="J409" t="s">
        <v>4999</v>
      </c>
      <c r="K409" t="s">
        <v>5000</v>
      </c>
      <c r="L409" t="s">
        <v>5001</v>
      </c>
      <c r="M409">
        <v>77</v>
      </c>
      <c r="N409">
        <v>192</v>
      </c>
      <c r="O409" t="s">
        <v>4999</v>
      </c>
      <c r="P409" t="s">
        <v>4998</v>
      </c>
      <c r="Q409" t="str">
        <f t="shared" si="6"/>
        <v>43_teyran_34#Teyran</v>
      </c>
    </row>
    <row r="410" spans="1:17">
      <c r="A410">
        <v>2113</v>
      </c>
      <c r="B410" t="s">
        <v>5003</v>
      </c>
      <c r="C410">
        <v>43</v>
      </c>
      <c r="D410" t="s">
        <v>4998</v>
      </c>
      <c r="E410" t="s">
        <v>4999</v>
      </c>
      <c r="F410">
        <v>559</v>
      </c>
      <c r="G410">
        <v>1</v>
      </c>
      <c r="H410" t="s">
        <v>30</v>
      </c>
      <c r="I410" t="s">
        <v>676</v>
      </c>
      <c r="J410" t="s">
        <v>4999</v>
      </c>
      <c r="K410" t="s">
        <v>5000</v>
      </c>
      <c r="L410" t="s">
        <v>5001</v>
      </c>
      <c r="M410">
        <v>77</v>
      </c>
      <c r="N410">
        <v>192</v>
      </c>
      <c r="O410" t="s">
        <v>4999</v>
      </c>
      <c r="P410" t="s">
        <v>4998</v>
      </c>
      <c r="Q410" t="str">
        <f t="shared" si="6"/>
        <v>43_teyran_34#Teyran</v>
      </c>
    </row>
    <row r="411" spans="1:17">
      <c r="A411">
        <v>510</v>
      </c>
      <c r="B411" t="s">
        <v>5008</v>
      </c>
      <c r="C411">
        <v>43</v>
      </c>
      <c r="D411" t="s">
        <v>4998</v>
      </c>
      <c r="E411" t="s">
        <v>4999</v>
      </c>
      <c r="F411">
        <v>559</v>
      </c>
      <c r="G411">
        <v>1</v>
      </c>
      <c r="H411" t="s">
        <v>30</v>
      </c>
      <c r="I411" t="s">
        <v>676</v>
      </c>
      <c r="J411" t="s">
        <v>4999</v>
      </c>
      <c r="K411" t="s">
        <v>5000</v>
      </c>
      <c r="L411" t="s">
        <v>5001</v>
      </c>
      <c r="M411">
        <v>77</v>
      </c>
      <c r="N411">
        <v>192</v>
      </c>
      <c r="O411" t="s">
        <v>4999</v>
      </c>
      <c r="P411" t="s">
        <v>4998</v>
      </c>
      <c r="Q411" t="str">
        <f t="shared" si="6"/>
        <v>43_teyran_34#Teyran</v>
      </c>
    </row>
    <row r="412" spans="1:17">
      <c r="A412">
        <v>1009</v>
      </c>
      <c r="B412" t="s">
        <v>5004</v>
      </c>
      <c r="C412">
        <v>43</v>
      </c>
      <c r="D412" t="s">
        <v>4998</v>
      </c>
      <c r="E412" t="s">
        <v>4999</v>
      </c>
      <c r="F412">
        <v>559</v>
      </c>
      <c r="G412">
        <v>1</v>
      </c>
      <c r="H412" t="s">
        <v>30</v>
      </c>
      <c r="I412" t="s">
        <v>676</v>
      </c>
      <c r="J412" t="s">
        <v>4999</v>
      </c>
      <c r="K412" t="s">
        <v>5000</v>
      </c>
      <c r="L412" t="s">
        <v>5001</v>
      </c>
      <c r="M412">
        <v>77</v>
      </c>
      <c r="N412">
        <v>192</v>
      </c>
      <c r="O412" t="s">
        <v>4999</v>
      </c>
      <c r="P412" t="s">
        <v>4998</v>
      </c>
      <c r="Q412" t="str">
        <f t="shared" si="6"/>
        <v>43_teyran_34#Teyran</v>
      </c>
    </row>
    <row r="413" spans="1:17">
      <c r="A413">
        <v>2907</v>
      </c>
      <c r="B413" t="s">
        <v>4941</v>
      </c>
      <c r="C413">
        <v>44</v>
      </c>
      <c r="D413" t="s">
        <v>4809</v>
      </c>
      <c r="E413" t="s">
        <v>7072</v>
      </c>
      <c r="F413">
        <v>680</v>
      </c>
      <c r="G413" t="s">
        <v>4942</v>
      </c>
      <c r="H413" t="s">
        <v>91</v>
      </c>
      <c r="I413" t="s">
        <v>92</v>
      </c>
      <c r="J413" t="s">
        <v>4811</v>
      </c>
      <c r="K413" t="s">
        <v>4812</v>
      </c>
      <c r="L413" t="s">
        <v>4813</v>
      </c>
      <c r="M413">
        <v>383</v>
      </c>
      <c r="N413">
        <v>72</v>
      </c>
      <c r="O413" t="s">
        <v>7019</v>
      </c>
      <c r="P413" t="s">
        <v>5399</v>
      </c>
      <c r="Q413" t="str">
        <f t="shared" si="6"/>
        <v>44_svrh_13#Roqueshautes</v>
      </c>
    </row>
    <row r="414" spans="1:17">
      <c r="A414">
        <v>2908</v>
      </c>
      <c r="B414" t="s">
        <v>4943</v>
      </c>
      <c r="C414">
        <v>44</v>
      </c>
      <c r="D414" t="s">
        <v>4809</v>
      </c>
      <c r="E414" t="s">
        <v>7072</v>
      </c>
      <c r="F414">
        <v>680</v>
      </c>
      <c r="G414" t="s">
        <v>4942</v>
      </c>
      <c r="H414" t="s">
        <v>91</v>
      </c>
      <c r="I414" t="s">
        <v>92</v>
      </c>
      <c r="J414" t="s">
        <v>4811</v>
      </c>
      <c r="K414" t="s">
        <v>4812</v>
      </c>
      <c r="L414" t="s">
        <v>4813</v>
      </c>
      <c r="M414">
        <v>383</v>
      </c>
      <c r="N414">
        <v>72</v>
      </c>
      <c r="O414" t="s">
        <v>7019</v>
      </c>
      <c r="P414" t="s">
        <v>5399</v>
      </c>
      <c r="Q414" t="str">
        <f t="shared" si="6"/>
        <v>44_svrh_13#Roqueshautes</v>
      </c>
    </row>
    <row r="415" spans="1:17">
      <c r="A415">
        <v>2909</v>
      </c>
      <c r="B415" t="s">
        <v>4944</v>
      </c>
      <c r="C415">
        <v>44</v>
      </c>
      <c r="D415" t="s">
        <v>4809</v>
      </c>
      <c r="E415" t="s">
        <v>7072</v>
      </c>
      <c r="F415">
        <v>680</v>
      </c>
      <c r="G415" t="s">
        <v>4942</v>
      </c>
      <c r="H415" t="s">
        <v>91</v>
      </c>
      <c r="I415" t="s">
        <v>92</v>
      </c>
      <c r="J415" t="s">
        <v>4811</v>
      </c>
      <c r="K415" t="s">
        <v>4812</v>
      </c>
      <c r="L415" t="s">
        <v>4813</v>
      </c>
      <c r="M415">
        <v>383</v>
      </c>
      <c r="N415">
        <v>72</v>
      </c>
      <c r="O415" t="s">
        <v>7019</v>
      </c>
      <c r="P415" t="s">
        <v>5399</v>
      </c>
      <c r="Q415" t="str">
        <f t="shared" si="6"/>
        <v>44_svrh_13#Roqueshautes</v>
      </c>
    </row>
    <row r="416" spans="1:17">
      <c r="A416">
        <v>2910</v>
      </c>
      <c r="B416" t="s">
        <v>4945</v>
      </c>
      <c r="C416">
        <v>44</v>
      </c>
      <c r="D416" t="s">
        <v>4809</v>
      </c>
      <c r="E416" t="s">
        <v>7072</v>
      </c>
      <c r="F416">
        <v>680</v>
      </c>
      <c r="G416" t="s">
        <v>4942</v>
      </c>
      <c r="H416" t="s">
        <v>91</v>
      </c>
      <c r="I416" t="s">
        <v>92</v>
      </c>
      <c r="J416" t="s">
        <v>4811</v>
      </c>
      <c r="K416" t="s">
        <v>4812</v>
      </c>
      <c r="L416" t="s">
        <v>4813</v>
      </c>
      <c r="M416">
        <v>383</v>
      </c>
      <c r="N416">
        <v>72</v>
      </c>
      <c r="O416" t="s">
        <v>7019</v>
      </c>
      <c r="P416" t="s">
        <v>5399</v>
      </c>
      <c r="Q416" t="str">
        <f t="shared" si="6"/>
        <v>44_svrh_13#Roqueshautes</v>
      </c>
    </row>
    <row r="417" spans="1:17">
      <c r="A417">
        <v>2911</v>
      </c>
      <c r="B417" t="s">
        <v>4946</v>
      </c>
      <c r="C417">
        <v>44</v>
      </c>
      <c r="D417" t="s">
        <v>4809</v>
      </c>
      <c r="E417" t="s">
        <v>7072</v>
      </c>
      <c r="F417">
        <v>680</v>
      </c>
      <c r="G417" t="s">
        <v>4942</v>
      </c>
      <c r="H417" t="s">
        <v>91</v>
      </c>
      <c r="I417" t="s">
        <v>92</v>
      </c>
      <c r="J417" t="s">
        <v>4811</v>
      </c>
      <c r="K417" t="s">
        <v>4812</v>
      </c>
      <c r="L417" t="s">
        <v>4813</v>
      </c>
      <c r="M417">
        <v>383</v>
      </c>
      <c r="N417">
        <v>72</v>
      </c>
      <c r="O417" t="s">
        <v>7019</v>
      </c>
      <c r="P417" t="s">
        <v>5399</v>
      </c>
      <c r="Q417" t="str">
        <f t="shared" si="6"/>
        <v>44_svrh_13#Roqueshautes</v>
      </c>
    </row>
    <row r="418" spans="1:17">
      <c r="A418">
        <v>2912</v>
      </c>
      <c r="B418" t="s">
        <v>4948</v>
      </c>
      <c r="C418">
        <v>44</v>
      </c>
      <c r="D418" t="s">
        <v>4809</v>
      </c>
      <c r="E418" t="s">
        <v>7072</v>
      </c>
      <c r="F418">
        <v>680</v>
      </c>
      <c r="G418" t="s">
        <v>4942</v>
      </c>
      <c r="H418" t="s">
        <v>91</v>
      </c>
      <c r="I418" t="s">
        <v>92</v>
      </c>
      <c r="J418" t="s">
        <v>4815</v>
      </c>
      <c r="K418" t="s">
        <v>4812</v>
      </c>
      <c r="L418" t="s">
        <v>4813</v>
      </c>
      <c r="M418">
        <v>383</v>
      </c>
      <c r="N418">
        <v>72</v>
      </c>
      <c r="O418" t="s">
        <v>7019</v>
      </c>
      <c r="P418" t="s">
        <v>5399</v>
      </c>
      <c r="Q418" t="str">
        <f t="shared" si="6"/>
        <v>44_svrh_13#Roqueshautes</v>
      </c>
    </row>
    <row r="419" spans="1:17">
      <c r="A419">
        <v>2913</v>
      </c>
      <c r="B419" t="s">
        <v>4949</v>
      </c>
      <c r="C419">
        <v>44</v>
      </c>
      <c r="D419" t="s">
        <v>4809</v>
      </c>
      <c r="E419" t="s">
        <v>7072</v>
      </c>
      <c r="F419">
        <v>680</v>
      </c>
      <c r="G419" t="s">
        <v>4942</v>
      </c>
      <c r="H419" t="s">
        <v>91</v>
      </c>
      <c r="I419" t="s">
        <v>92</v>
      </c>
      <c r="J419" t="s">
        <v>4815</v>
      </c>
      <c r="K419" t="s">
        <v>4812</v>
      </c>
      <c r="L419" t="s">
        <v>4813</v>
      </c>
      <c r="M419">
        <v>383</v>
      </c>
      <c r="N419">
        <v>72</v>
      </c>
      <c r="O419" t="s">
        <v>7019</v>
      </c>
      <c r="P419" t="s">
        <v>5399</v>
      </c>
      <c r="Q419" t="str">
        <f t="shared" si="6"/>
        <v>44_svrh_13#Roqueshautes</v>
      </c>
    </row>
    <row r="420" spans="1:17">
      <c r="A420">
        <v>2914</v>
      </c>
      <c r="B420" t="s">
        <v>4950</v>
      </c>
      <c r="C420">
        <v>44</v>
      </c>
      <c r="D420" t="s">
        <v>4809</v>
      </c>
      <c r="E420" t="s">
        <v>7072</v>
      </c>
      <c r="F420">
        <v>680</v>
      </c>
      <c r="G420" t="s">
        <v>4942</v>
      </c>
      <c r="H420" t="s">
        <v>91</v>
      </c>
      <c r="I420" t="s">
        <v>92</v>
      </c>
      <c r="J420" t="s">
        <v>4815</v>
      </c>
      <c r="K420" t="s">
        <v>4812</v>
      </c>
      <c r="L420" t="s">
        <v>4813</v>
      </c>
      <c r="M420">
        <v>383</v>
      </c>
      <c r="N420">
        <v>72</v>
      </c>
      <c r="O420" t="s">
        <v>7019</v>
      </c>
      <c r="P420" t="s">
        <v>5399</v>
      </c>
      <c r="Q420" t="str">
        <f t="shared" si="6"/>
        <v>44_svrh_13#Roqueshautes</v>
      </c>
    </row>
    <row r="421" spans="1:17">
      <c r="A421">
        <v>2915</v>
      </c>
      <c r="B421" t="s">
        <v>4947</v>
      </c>
      <c r="C421">
        <v>44</v>
      </c>
      <c r="D421" t="s">
        <v>4809</v>
      </c>
      <c r="E421" t="s">
        <v>7072</v>
      </c>
      <c r="F421">
        <v>680</v>
      </c>
      <c r="G421" t="s">
        <v>4942</v>
      </c>
      <c r="H421" t="s">
        <v>91</v>
      </c>
      <c r="I421" t="s">
        <v>92</v>
      </c>
      <c r="J421" t="s">
        <v>4811</v>
      </c>
      <c r="K421" t="s">
        <v>4812</v>
      </c>
      <c r="L421" t="s">
        <v>4813</v>
      </c>
      <c r="M421">
        <v>383</v>
      </c>
      <c r="N421">
        <v>72</v>
      </c>
      <c r="O421" t="s">
        <v>7019</v>
      </c>
      <c r="P421" t="s">
        <v>5399</v>
      </c>
      <c r="Q421" t="str">
        <f t="shared" si="6"/>
        <v>44_svrh_13#Roqueshautes</v>
      </c>
    </row>
    <row r="422" spans="1:17">
      <c r="A422">
        <v>4041</v>
      </c>
      <c r="B422" t="s">
        <v>4814</v>
      </c>
      <c r="C422">
        <v>44</v>
      </c>
      <c r="D422" t="s">
        <v>4809</v>
      </c>
      <c r="E422" t="s">
        <v>7072</v>
      </c>
      <c r="F422">
        <v>873</v>
      </c>
      <c r="G422" t="s">
        <v>4810</v>
      </c>
      <c r="H422" t="s">
        <v>91</v>
      </c>
      <c r="I422" t="s">
        <v>92</v>
      </c>
      <c r="J422" t="s">
        <v>4815</v>
      </c>
      <c r="K422" t="s">
        <v>4812</v>
      </c>
      <c r="L422" t="s">
        <v>4813</v>
      </c>
      <c r="M422">
        <v>383</v>
      </c>
      <c r="N422">
        <v>72</v>
      </c>
      <c r="O422" t="s">
        <v>7019</v>
      </c>
      <c r="P422" t="s">
        <v>5399</v>
      </c>
      <c r="Q422" t="str">
        <f t="shared" si="6"/>
        <v>44_svrh_13#Roqueshautes</v>
      </c>
    </row>
    <row r="423" spans="1:17">
      <c r="A423">
        <v>4039</v>
      </c>
      <c r="B423" t="s">
        <v>4817</v>
      </c>
      <c r="C423">
        <v>44</v>
      </c>
      <c r="D423" t="s">
        <v>4809</v>
      </c>
      <c r="E423" t="s">
        <v>7072</v>
      </c>
      <c r="F423">
        <v>873</v>
      </c>
      <c r="G423" t="s">
        <v>4810</v>
      </c>
      <c r="H423" t="s">
        <v>91</v>
      </c>
      <c r="I423" t="s">
        <v>92</v>
      </c>
      <c r="J423" t="s">
        <v>4815</v>
      </c>
      <c r="K423" t="s">
        <v>4812</v>
      </c>
      <c r="L423" t="s">
        <v>4813</v>
      </c>
      <c r="M423">
        <v>383</v>
      </c>
      <c r="N423">
        <v>72</v>
      </c>
      <c r="O423" t="s">
        <v>7019</v>
      </c>
      <c r="P423" t="s">
        <v>5399</v>
      </c>
      <c r="Q423" t="str">
        <f t="shared" si="6"/>
        <v>44_svrh_13#Roqueshautes</v>
      </c>
    </row>
    <row r="424" spans="1:17">
      <c r="A424">
        <v>4049</v>
      </c>
      <c r="B424" t="s">
        <v>4818</v>
      </c>
      <c r="C424">
        <v>44</v>
      </c>
      <c r="D424" t="s">
        <v>4809</v>
      </c>
      <c r="E424" t="s">
        <v>7072</v>
      </c>
      <c r="F424">
        <v>873</v>
      </c>
      <c r="G424" t="s">
        <v>4810</v>
      </c>
      <c r="H424" t="s">
        <v>91</v>
      </c>
      <c r="I424" t="s">
        <v>92</v>
      </c>
      <c r="J424" t="s">
        <v>4811</v>
      </c>
      <c r="K424" t="s">
        <v>4812</v>
      </c>
      <c r="L424" t="s">
        <v>4813</v>
      </c>
      <c r="M424">
        <v>383</v>
      </c>
      <c r="N424">
        <v>72</v>
      </c>
      <c r="O424" t="s">
        <v>7019</v>
      </c>
      <c r="P424" t="s">
        <v>5399</v>
      </c>
      <c r="Q424" t="str">
        <f t="shared" si="6"/>
        <v>44_svrh_13#Roqueshautes</v>
      </c>
    </row>
    <row r="425" spans="1:17">
      <c r="A425">
        <v>4048</v>
      </c>
      <c r="B425" t="s">
        <v>4819</v>
      </c>
      <c r="C425">
        <v>44</v>
      </c>
      <c r="D425" t="s">
        <v>4809</v>
      </c>
      <c r="E425" t="s">
        <v>7072</v>
      </c>
      <c r="F425">
        <v>873</v>
      </c>
      <c r="G425" t="s">
        <v>4810</v>
      </c>
      <c r="H425" t="s">
        <v>91</v>
      </c>
      <c r="I425" t="s">
        <v>92</v>
      </c>
      <c r="J425" t="s">
        <v>4811</v>
      </c>
      <c r="K425" t="s">
        <v>4812</v>
      </c>
      <c r="L425" t="s">
        <v>4813</v>
      </c>
      <c r="M425">
        <v>383</v>
      </c>
      <c r="N425">
        <v>72</v>
      </c>
      <c r="O425" t="s">
        <v>7019</v>
      </c>
      <c r="P425" t="s">
        <v>5399</v>
      </c>
      <c r="Q425" t="str">
        <f t="shared" si="6"/>
        <v>44_svrh_13#Roqueshautes</v>
      </c>
    </row>
    <row r="426" spans="1:17">
      <c r="A426">
        <v>4047</v>
      </c>
      <c r="B426" t="s">
        <v>4820</v>
      </c>
      <c r="C426">
        <v>44</v>
      </c>
      <c r="D426" t="s">
        <v>4809</v>
      </c>
      <c r="E426" t="s">
        <v>7072</v>
      </c>
      <c r="F426">
        <v>873</v>
      </c>
      <c r="G426" t="s">
        <v>4810</v>
      </c>
      <c r="H426" t="s">
        <v>91</v>
      </c>
      <c r="I426" t="s">
        <v>92</v>
      </c>
      <c r="J426" t="s">
        <v>4811</v>
      </c>
      <c r="K426" t="s">
        <v>4812</v>
      </c>
      <c r="L426" t="s">
        <v>4813</v>
      </c>
      <c r="M426">
        <v>383</v>
      </c>
      <c r="N426">
        <v>72</v>
      </c>
      <c r="O426" t="s">
        <v>7019</v>
      </c>
      <c r="P426" t="s">
        <v>5399</v>
      </c>
      <c r="Q426" t="str">
        <f t="shared" si="6"/>
        <v>44_svrh_13#Roqueshautes</v>
      </c>
    </row>
    <row r="427" spans="1:17">
      <c r="A427">
        <v>4046</v>
      </c>
      <c r="B427" t="s">
        <v>4821</v>
      </c>
      <c r="C427">
        <v>44</v>
      </c>
      <c r="D427" t="s">
        <v>4809</v>
      </c>
      <c r="E427" t="s">
        <v>7072</v>
      </c>
      <c r="F427">
        <v>873</v>
      </c>
      <c r="G427" t="s">
        <v>4810</v>
      </c>
      <c r="H427" t="s">
        <v>91</v>
      </c>
      <c r="I427" t="s">
        <v>92</v>
      </c>
      <c r="J427" t="s">
        <v>4811</v>
      </c>
      <c r="K427" t="s">
        <v>4812</v>
      </c>
      <c r="L427" t="s">
        <v>4813</v>
      </c>
      <c r="M427">
        <v>383</v>
      </c>
      <c r="N427">
        <v>72</v>
      </c>
      <c r="O427" t="s">
        <v>7019</v>
      </c>
      <c r="P427" t="s">
        <v>5399</v>
      </c>
      <c r="Q427" t="str">
        <f t="shared" si="6"/>
        <v>44_svrh_13#Roqueshautes</v>
      </c>
    </row>
    <row r="428" spans="1:17">
      <c r="A428">
        <v>4045</v>
      </c>
      <c r="B428" t="s">
        <v>4822</v>
      </c>
      <c r="C428">
        <v>44</v>
      </c>
      <c r="D428" t="s">
        <v>4809</v>
      </c>
      <c r="E428" t="s">
        <v>7072</v>
      </c>
      <c r="F428">
        <v>873</v>
      </c>
      <c r="G428" t="s">
        <v>4810</v>
      </c>
      <c r="H428" t="s">
        <v>91</v>
      </c>
      <c r="I428" t="s">
        <v>92</v>
      </c>
      <c r="J428" t="s">
        <v>4811</v>
      </c>
      <c r="K428" t="s">
        <v>4812</v>
      </c>
      <c r="L428" t="s">
        <v>4813</v>
      </c>
      <c r="M428">
        <v>383</v>
      </c>
      <c r="N428">
        <v>72</v>
      </c>
      <c r="O428" t="s">
        <v>7019</v>
      </c>
      <c r="P428" t="s">
        <v>5399</v>
      </c>
      <c r="Q428" t="str">
        <f t="shared" si="6"/>
        <v>44_svrh_13#Roqueshautes</v>
      </c>
    </row>
    <row r="429" spans="1:17">
      <c r="A429">
        <v>4044</v>
      </c>
      <c r="B429" t="s">
        <v>4823</v>
      </c>
      <c r="C429">
        <v>44</v>
      </c>
      <c r="D429" t="s">
        <v>4809</v>
      </c>
      <c r="E429" t="s">
        <v>7072</v>
      </c>
      <c r="F429">
        <v>873</v>
      </c>
      <c r="G429" t="s">
        <v>4810</v>
      </c>
      <c r="H429" t="s">
        <v>91</v>
      </c>
      <c r="I429" t="s">
        <v>92</v>
      </c>
      <c r="J429" t="s">
        <v>4811</v>
      </c>
      <c r="K429" t="s">
        <v>4812</v>
      </c>
      <c r="L429" t="s">
        <v>4813</v>
      </c>
      <c r="M429">
        <v>383</v>
      </c>
      <c r="N429">
        <v>72</v>
      </c>
      <c r="O429" t="s">
        <v>7019</v>
      </c>
      <c r="P429" t="s">
        <v>5399</v>
      </c>
      <c r="Q429" t="str">
        <f t="shared" si="6"/>
        <v>44_svrh_13#Roqueshautes</v>
      </c>
    </row>
    <row r="430" spans="1:17">
      <c r="A430">
        <v>4043</v>
      </c>
      <c r="B430" t="s">
        <v>4824</v>
      </c>
      <c r="C430">
        <v>44</v>
      </c>
      <c r="D430" t="s">
        <v>4809</v>
      </c>
      <c r="E430" t="s">
        <v>7072</v>
      </c>
      <c r="F430">
        <v>873</v>
      </c>
      <c r="G430" t="s">
        <v>4810</v>
      </c>
      <c r="H430" t="s">
        <v>91</v>
      </c>
      <c r="I430" t="s">
        <v>92</v>
      </c>
      <c r="J430" t="s">
        <v>4811</v>
      </c>
      <c r="K430" t="s">
        <v>4812</v>
      </c>
      <c r="L430" t="s">
        <v>4813</v>
      </c>
      <c r="M430">
        <v>383</v>
      </c>
      <c r="N430">
        <v>72</v>
      </c>
      <c r="O430" t="s">
        <v>7019</v>
      </c>
      <c r="P430" t="s">
        <v>5399</v>
      </c>
      <c r="Q430" t="str">
        <f t="shared" si="6"/>
        <v>44_svrh_13#Roqueshautes</v>
      </c>
    </row>
    <row r="431" spans="1:17">
      <c r="A431">
        <v>4042</v>
      </c>
      <c r="B431" t="s">
        <v>4825</v>
      </c>
      <c r="C431">
        <v>44</v>
      </c>
      <c r="D431" t="s">
        <v>4809</v>
      </c>
      <c r="E431" t="s">
        <v>7072</v>
      </c>
      <c r="F431">
        <v>873</v>
      </c>
      <c r="G431" t="s">
        <v>4810</v>
      </c>
      <c r="H431" t="s">
        <v>91</v>
      </c>
      <c r="I431" t="s">
        <v>92</v>
      </c>
      <c r="J431" t="s">
        <v>4815</v>
      </c>
      <c r="K431" t="s">
        <v>4812</v>
      </c>
      <c r="L431" t="s">
        <v>4813</v>
      </c>
      <c r="M431">
        <v>383</v>
      </c>
      <c r="N431">
        <v>72</v>
      </c>
      <c r="O431" t="s">
        <v>7019</v>
      </c>
      <c r="P431" t="s">
        <v>5399</v>
      </c>
      <c r="Q431" t="str">
        <f t="shared" si="6"/>
        <v>44_svrh_13#Roqueshautes</v>
      </c>
    </row>
    <row r="432" spans="1:17">
      <c r="A432">
        <v>4050</v>
      </c>
      <c r="B432" t="s">
        <v>4808</v>
      </c>
      <c r="C432">
        <v>44</v>
      </c>
      <c r="D432" t="s">
        <v>4809</v>
      </c>
      <c r="E432" t="s">
        <v>7072</v>
      </c>
      <c r="F432">
        <v>873</v>
      </c>
      <c r="G432" t="s">
        <v>4810</v>
      </c>
      <c r="H432" t="s">
        <v>91</v>
      </c>
      <c r="I432" t="s">
        <v>92</v>
      </c>
      <c r="J432" t="s">
        <v>4811</v>
      </c>
      <c r="K432" t="s">
        <v>4812</v>
      </c>
      <c r="L432" t="s">
        <v>4813</v>
      </c>
      <c r="M432">
        <v>383</v>
      </c>
      <c r="N432">
        <v>72</v>
      </c>
      <c r="O432" t="s">
        <v>7019</v>
      </c>
      <c r="P432" t="s">
        <v>5399</v>
      </c>
      <c r="Q432" t="str">
        <f t="shared" si="6"/>
        <v>44_svrh_13#Roqueshautes</v>
      </c>
    </row>
    <row r="433" spans="1:17">
      <c r="A433">
        <v>4040</v>
      </c>
      <c r="B433" t="s">
        <v>4816</v>
      </c>
      <c r="C433">
        <v>44</v>
      </c>
      <c r="D433" t="s">
        <v>4809</v>
      </c>
      <c r="E433" t="s">
        <v>7072</v>
      </c>
      <c r="F433">
        <v>873</v>
      </c>
      <c r="G433" t="s">
        <v>4810</v>
      </c>
      <c r="H433" t="s">
        <v>91</v>
      </c>
      <c r="I433" t="s">
        <v>92</v>
      </c>
      <c r="J433" t="s">
        <v>4815</v>
      </c>
      <c r="K433" t="s">
        <v>4812</v>
      </c>
      <c r="L433" t="s">
        <v>4813</v>
      </c>
      <c r="M433">
        <v>383</v>
      </c>
      <c r="N433">
        <v>72</v>
      </c>
      <c r="O433" t="s">
        <v>7019</v>
      </c>
      <c r="P433" t="s">
        <v>5399</v>
      </c>
      <c r="Q433" t="str">
        <f t="shared" si="6"/>
        <v>44_svrh_13#Roqueshautes</v>
      </c>
    </row>
    <row r="434" spans="1:17">
      <c r="A434">
        <v>2245</v>
      </c>
      <c r="B434" t="s">
        <v>5342</v>
      </c>
      <c r="C434">
        <v>45</v>
      </c>
      <c r="D434" t="s">
        <v>5331</v>
      </c>
      <c r="E434" t="s">
        <v>6970</v>
      </c>
      <c r="F434">
        <v>563</v>
      </c>
      <c r="G434">
        <v>1</v>
      </c>
      <c r="H434" t="s">
        <v>30</v>
      </c>
      <c r="I434" t="s">
        <v>676</v>
      </c>
      <c r="J434" t="s">
        <v>5332</v>
      </c>
      <c r="K434" t="s">
        <v>5333</v>
      </c>
      <c r="L434" t="s">
        <v>5334</v>
      </c>
      <c r="M434">
        <v>16</v>
      </c>
      <c r="N434">
        <v>68</v>
      </c>
      <c r="O434" t="s">
        <v>5332</v>
      </c>
      <c r="P434" t="s">
        <v>5331</v>
      </c>
      <c r="Q434" t="str">
        <f t="shared" si="6"/>
        <v>45_vilmag_34#Villeneuve LÃ¨s Maguelone</v>
      </c>
    </row>
    <row r="435" spans="1:17">
      <c r="A435">
        <v>2247</v>
      </c>
      <c r="B435" t="s">
        <v>5341</v>
      </c>
      <c r="C435">
        <v>45</v>
      </c>
      <c r="D435" t="s">
        <v>5331</v>
      </c>
      <c r="E435" t="s">
        <v>6970</v>
      </c>
      <c r="F435">
        <v>563</v>
      </c>
      <c r="G435">
        <v>1</v>
      </c>
      <c r="H435" t="s">
        <v>30</v>
      </c>
      <c r="I435" t="s">
        <v>676</v>
      </c>
      <c r="J435" t="s">
        <v>5332</v>
      </c>
      <c r="K435" t="s">
        <v>5333</v>
      </c>
      <c r="L435" t="s">
        <v>5334</v>
      </c>
      <c r="M435">
        <v>16</v>
      </c>
      <c r="N435">
        <v>68</v>
      </c>
      <c r="O435" t="s">
        <v>5332</v>
      </c>
      <c r="P435" t="s">
        <v>5331</v>
      </c>
      <c r="Q435" t="str">
        <f t="shared" si="6"/>
        <v>45_vilmag_34#Villeneuve LÃ¨s Maguelone</v>
      </c>
    </row>
    <row r="436" spans="1:17">
      <c r="A436">
        <v>2249</v>
      </c>
      <c r="B436" t="s">
        <v>5338</v>
      </c>
      <c r="C436">
        <v>45</v>
      </c>
      <c r="D436" t="s">
        <v>5331</v>
      </c>
      <c r="E436" t="s">
        <v>6970</v>
      </c>
      <c r="F436">
        <v>563</v>
      </c>
      <c r="G436">
        <v>1</v>
      </c>
      <c r="H436" t="s">
        <v>30</v>
      </c>
      <c r="I436" t="s">
        <v>676</v>
      </c>
      <c r="J436" t="s">
        <v>5332</v>
      </c>
      <c r="K436" t="s">
        <v>5333</v>
      </c>
      <c r="L436" t="s">
        <v>5334</v>
      </c>
      <c r="M436">
        <v>16</v>
      </c>
      <c r="N436">
        <v>68</v>
      </c>
      <c r="O436" t="s">
        <v>5332</v>
      </c>
      <c r="P436" t="s">
        <v>5331</v>
      </c>
      <c r="Q436" t="str">
        <f t="shared" si="6"/>
        <v>45_vilmag_34#Villeneuve LÃ¨s Maguelone</v>
      </c>
    </row>
    <row r="437" spans="1:17">
      <c r="A437">
        <v>2250</v>
      </c>
      <c r="B437" t="s">
        <v>5337</v>
      </c>
      <c r="C437">
        <v>45</v>
      </c>
      <c r="D437" t="s">
        <v>5331</v>
      </c>
      <c r="E437" t="s">
        <v>6970</v>
      </c>
      <c r="F437">
        <v>563</v>
      </c>
      <c r="G437">
        <v>1</v>
      </c>
      <c r="H437" t="s">
        <v>30</v>
      </c>
      <c r="I437" t="s">
        <v>676</v>
      </c>
      <c r="J437" t="s">
        <v>5332</v>
      </c>
      <c r="K437" t="s">
        <v>5333</v>
      </c>
      <c r="L437" t="s">
        <v>5334</v>
      </c>
      <c r="M437">
        <v>16</v>
      </c>
      <c r="N437">
        <v>68</v>
      </c>
      <c r="O437" t="s">
        <v>5332</v>
      </c>
      <c r="P437" t="s">
        <v>5331</v>
      </c>
      <c r="Q437" t="str">
        <f t="shared" si="6"/>
        <v>45_vilmag_34#Villeneuve LÃ¨s Maguelone</v>
      </c>
    </row>
    <row r="438" spans="1:17">
      <c r="A438">
        <v>2251</v>
      </c>
      <c r="B438" t="s">
        <v>5335</v>
      </c>
      <c r="C438">
        <v>45</v>
      </c>
      <c r="D438" t="s">
        <v>5331</v>
      </c>
      <c r="E438" t="s">
        <v>6970</v>
      </c>
      <c r="F438">
        <v>563</v>
      </c>
      <c r="G438">
        <v>1</v>
      </c>
      <c r="H438" t="s">
        <v>30</v>
      </c>
      <c r="I438" t="s">
        <v>676</v>
      </c>
      <c r="J438" t="s">
        <v>5332</v>
      </c>
      <c r="K438" t="s">
        <v>5333</v>
      </c>
      <c r="L438" t="s">
        <v>5334</v>
      </c>
      <c r="M438">
        <v>16</v>
      </c>
      <c r="N438">
        <v>68</v>
      </c>
      <c r="O438" t="s">
        <v>5332</v>
      </c>
      <c r="P438" t="s">
        <v>5331</v>
      </c>
      <c r="Q438" t="str">
        <f t="shared" si="6"/>
        <v>45_vilmag_34#Villeneuve LÃ¨s Maguelone</v>
      </c>
    </row>
    <row r="439" spans="1:17">
      <c r="A439">
        <v>2252</v>
      </c>
      <c r="B439" t="s">
        <v>5336</v>
      </c>
      <c r="C439">
        <v>45</v>
      </c>
      <c r="D439" t="s">
        <v>5331</v>
      </c>
      <c r="E439" t="s">
        <v>6970</v>
      </c>
      <c r="F439">
        <v>563</v>
      </c>
      <c r="G439">
        <v>1</v>
      </c>
      <c r="H439" t="s">
        <v>30</v>
      </c>
      <c r="I439" t="s">
        <v>676</v>
      </c>
      <c r="J439" t="s">
        <v>5332</v>
      </c>
      <c r="K439" t="s">
        <v>5333</v>
      </c>
      <c r="L439" t="s">
        <v>5334</v>
      </c>
      <c r="M439">
        <v>16</v>
      </c>
      <c r="N439">
        <v>68</v>
      </c>
      <c r="O439" t="s">
        <v>5332</v>
      </c>
      <c r="P439" t="s">
        <v>5331</v>
      </c>
      <c r="Q439" t="str">
        <f t="shared" si="6"/>
        <v>45_vilmag_34#Villeneuve LÃ¨s Maguelone</v>
      </c>
    </row>
    <row r="440" spans="1:17">
      <c r="A440">
        <v>2248</v>
      </c>
      <c r="B440" t="s">
        <v>5339</v>
      </c>
      <c r="C440">
        <v>45</v>
      </c>
      <c r="D440" t="s">
        <v>5331</v>
      </c>
      <c r="E440" t="s">
        <v>6970</v>
      </c>
      <c r="F440">
        <v>563</v>
      </c>
      <c r="G440">
        <v>1</v>
      </c>
      <c r="H440" t="s">
        <v>30</v>
      </c>
      <c r="I440" t="s">
        <v>676</v>
      </c>
      <c r="J440" t="s">
        <v>5332</v>
      </c>
      <c r="K440" t="s">
        <v>5333</v>
      </c>
      <c r="L440" t="s">
        <v>5334</v>
      </c>
      <c r="M440">
        <v>16</v>
      </c>
      <c r="N440">
        <v>68</v>
      </c>
      <c r="O440" t="s">
        <v>5332</v>
      </c>
      <c r="P440" t="s">
        <v>5331</v>
      </c>
      <c r="Q440" t="str">
        <f t="shared" si="6"/>
        <v>45_vilmag_34#Villeneuve LÃ¨s Maguelone</v>
      </c>
    </row>
    <row r="441" spans="1:17">
      <c r="A441">
        <v>1160</v>
      </c>
      <c r="B441" t="s">
        <v>5330</v>
      </c>
      <c r="C441">
        <v>45</v>
      </c>
      <c r="D441" t="s">
        <v>5331</v>
      </c>
      <c r="E441" t="s">
        <v>6970</v>
      </c>
      <c r="F441">
        <v>563</v>
      </c>
      <c r="G441">
        <v>1</v>
      </c>
      <c r="H441" t="s">
        <v>30</v>
      </c>
      <c r="I441" t="s">
        <v>676</v>
      </c>
      <c r="J441" t="s">
        <v>5332</v>
      </c>
      <c r="K441" t="s">
        <v>5333</v>
      </c>
      <c r="L441" t="s">
        <v>5334</v>
      </c>
      <c r="M441">
        <v>16</v>
      </c>
      <c r="N441">
        <v>68</v>
      </c>
      <c r="O441" t="s">
        <v>5332</v>
      </c>
      <c r="P441" t="s">
        <v>5331</v>
      </c>
      <c r="Q441" t="str">
        <f t="shared" si="6"/>
        <v>45_vilmag_34#Villeneuve LÃ¨s Maguelone</v>
      </c>
    </row>
    <row r="442" spans="1:17">
      <c r="A442">
        <v>1307</v>
      </c>
      <c r="B442" t="s">
        <v>5340</v>
      </c>
      <c r="C442">
        <v>45</v>
      </c>
      <c r="D442" t="s">
        <v>5331</v>
      </c>
      <c r="E442" t="s">
        <v>6970</v>
      </c>
      <c r="F442">
        <v>563</v>
      </c>
      <c r="G442">
        <v>1</v>
      </c>
      <c r="H442" t="s">
        <v>30</v>
      </c>
      <c r="I442" t="s">
        <v>676</v>
      </c>
      <c r="J442" t="s">
        <v>5332</v>
      </c>
      <c r="K442" t="s">
        <v>5333</v>
      </c>
      <c r="L442" t="s">
        <v>5334</v>
      </c>
      <c r="M442">
        <v>16</v>
      </c>
      <c r="N442">
        <v>68</v>
      </c>
      <c r="O442" t="s">
        <v>5332</v>
      </c>
      <c r="P442" t="s">
        <v>5331</v>
      </c>
      <c r="Q442" t="str">
        <f t="shared" si="6"/>
        <v>45_vilmag_34#Villeneuve LÃ¨s Maguelone</v>
      </c>
    </row>
    <row r="443" spans="1:17">
      <c r="A443">
        <v>11</v>
      </c>
      <c r="B443" t="s">
        <v>4534</v>
      </c>
      <c r="C443">
        <v>46</v>
      </c>
      <c r="D443" t="s">
        <v>4530</v>
      </c>
      <c r="E443" t="s">
        <v>7002</v>
      </c>
      <c r="F443">
        <v>422</v>
      </c>
      <c r="G443" t="s">
        <v>4531</v>
      </c>
      <c r="H443" t="s">
        <v>91</v>
      </c>
      <c r="I443" t="s">
        <v>92</v>
      </c>
      <c r="J443" t="s">
        <v>3766</v>
      </c>
      <c r="K443" t="s">
        <v>4527</v>
      </c>
      <c r="L443" t="s">
        <v>4528</v>
      </c>
      <c r="M443">
        <v>128</v>
      </c>
      <c r="N443">
        <v>17</v>
      </c>
      <c r="O443" t="s">
        <v>3766</v>
      </c>
      <c r="P443" t="s">
        <v>5386</v>
      </c>
      <c r="Q443" t="str">
        <f t="shared" si="6"/>
        <v>46_senas2_13#Grand Vallon</v>
      </c>
    </row>
    <row r="444" spans="1:17">
      <c r="A444">
        <v>1863</v>
      </c>
      <c r="B444" t="s">
        <v>4538</v>
      </c>
      <c r="C444">
        <v>46</v>
      </c>
      <c r="D444" t="s">
        <v>4530</v>
      </c>
      <c r="E444" t="s">
        <v>7002</v>
      </c>
      <c r="F444">
        <v>422</v>
      </c>
      <c r="G444" t="s">
        <v>4531</v>
      </c>
      <c r="H444" t="s">
        <v>91</v>
      </c>
      <c r="I444" t="s">
        <v>92</v>
      </c>
      <c r="J444" t="s">
        <v>3766</v>
      </c>
      <c r="K444" t="s">
        <v>4527</v>
      </c>
      <c r="L444" t="s">
        <v>4528</v>
      </c>
      <c r="M444">
        <v>128</v>
      </c>
      <c r="N444">
        <v>17</v>
      </c>
      <c r="O444" t="s">
        <v>3766</v>
      </c>
      <c r="P444" t="s">
        <v>5386</v>
      </c>
      <c r="Q444" t="str">
        <f t="shared" si="6"/>
        <v>46_senas2_13#Grand Vallon</v>
      </c>
    </row>
    <row r="445" spans="1:17">
      <c r="A445">
        <v>1865</v>
      </c>
      <c r="B445" t="s">
        <v>4539</v>
      </c>
      <c r="C445">
        <v>46</v>
      </c>
      <c r="D445" t="s">
        <v>4530</v>
      </c>
      <c r="E445" t="s">
        <v>7002</v>
      </c>
      <c r="F445">
        <v>422</v>
      </c>
      <c r="G445" t="s">
        <v>4531</v>
      </c>
      <c r="H445" t="s">
        <v>91</v>
      </c>
      <c r="I445" t="s">
        <v>92</v>
      </c>
      <c r="J445" t="s">
        <v>3766</v>
      </c>
      <c r="K445" t="s">
        <v>4527</v>
      </c>
      <c r="L445" t="s">
        <v>4528</v>
      </c>
      <c r="M445">
        <v>128</v>
      </c>
      <c r="N445">
        <v>17</v>
      </c>
      <c r="O445" t="s">
        <v>3766</v>
      </c>
      <c r="P445" t="s">
        <v>5386</v>
      </c>
      <c r="Q445" t="str">
        <f t="shared" si="6"/>
        <v>46_senas2_13#Grand Vallon</v>
      </c>
    </row>
    <row r="446" spans="1:17">
      <c r="A446">
        <v>1611</v>
      </c>
      <c r="B446" t="s">
        <v>4533</v>
      </c>
      <c r="C446">
        <v>46</v>
      </c>
      <c r="D446" t="s">
        <v>4530</v>
      </c>
      <c r="E446" t="s">
        <v>7002</v>
      </c>
      <c r="F446">
        <v>422</v>
      </c>
      <c r="G446" t="s">
        <v>4531</v>
      </c>
      <c r="H446" t="s">
        <v>91</v>
      </c>
      <c r="I446" t="s">
        <v>92</v>
      </c>
      <c r="J446" t="s">
        <v>3766</v>
      </c>
      <c r="K446" t="s">
        <v>4527</v>
      </c>
      <c r="L446" t="s">
        <v>4528</v>
      </c>
      <c r="M446">
        <v>128</v>
      </c>
      <c r="N446">
        <v>17</v>
      </c>
      <c r="O446" t="s">
        <v>3766</v>
      </c>
      <c r="P446" t="s">
        <v>5386</v>
      </c>
      <c r="Q446" t="str">
        <f t="shared" si="6"/>
        <v>46_senas2_13#Grand Vallon</v>
      </c>
    </row>
    <row r="447" spans="1:17">
      <c r="A447">
        <v>1705</v>
      </c>
      <c r="B447" t="s">
        <v>4532</v>
      </c>
      <c r="C447">
        <v>46</v>
      </c>
      <c r="D447" t="s">
        <v>4530</v>
      </c>
      <c r="E447" t="s">
        <v>7002</v>
      </c>
      <c r="F447">
        <v>422</v>
      </c>
      <c r="G447" t="s">
        <v>4531</v>
      </c>
      <c r="H447" t="s">
        <v>91</v>
      </c>
      <c r="I447" t="s">
        <v>92</v>
      </c>
      <c r="J447" t="s">
        <v>3766</v>
      </c>
      <c r="K447" t="s">
        <v>4527</v>
      </c>
      <c r="L447" t="s">
        <v>4528</v>
      </c>
      <c r="M447">
        <v>128</v>
      </c>
      <c r="N447">
        <v>17</v>
      </c>
      <c r="O447" t="s">
        <v>3766</v>
      </c>
      <c r="P447" t="s">
        <v>5386</v>
      </c>
      <c r="Q447" t="str">
        <f t="shared" si="6"/>
        <v>46_senas2_13#Grand Vallon</v>
      </c>
    </row>
    <row r="448" spans="1:17">
      <c r="A448">
        <v>1331</v>
      </c>
      <c r="B448" t="s">
        <v>4536</v>
      </c>
      <c r="C448">
        <v>46</v>
      </c>
      <c r="D448" t="s">
        <v>4530</v>
      </c>
      <c r="E448" t="s">
        <v>7002</v>
      </c>
      <c r="F448">
        <v>422</v>
      </c>
      <c r="G448" t="s">
        <v>4531</v>
      </c>
      <c r="H448" t="s">
        <v>91</v>
      </c>
      <c r="I448" t="s">
        <v>92</v>
      </c>
      <c r="J448" t="s">
        <v>3766</v>
      </c>
      <c r="K448" t="s">
        <v>4527</v>
      </c>
      <c r="L448" t="s">
        <v>4528</v>
      </c>
      <c r="M448">
        <v>128</v>
      </c>
      <c r="N448">
        <v>17</v>
      </c>
      <c r="O448" t="s">
        <v>3766</v>
      </c>
      <c r="P448" t="s">
        <v>5386</v>
      </c>
      <c r="Q448" t="str">
        <f t="shared" si="6"/>
        <v>46_senas2_13#Grand Vallon</v>
      </c>
    </row>
    <row r="449" spans="1:17">
      <c r="A449">
        <v>1862</v>
      </c>
      <c r="B449" t="s">
        <v>4537</v>
      </c>
      <c r="C449">
        <v>46</v>
      </c>
      <c r="D449" t="s">
        <v>4530</v>
      </c>
      <c r="E449" t="s">
        <v>7002</v>
      </c>
      <c r="F449">
        <v>422</v>
      </c>
      <c r="G449" t="s">
        <v>4531</v>
      </c>
      <c r="H449" t="s">
        <v>91</v>
      </c>
      <c r="I449" t="s">
        <v>92</v>
      </c>
      <c r="J449" t="s">
        <v>3766</v>
      </c>
      <c r="K449" t="s">
        <v>4527</v>
      </c>
      <c r="L449" t="s">
        <v>4528</v>
      </c>
      <c r="M449">
        <v>128</v>
      </c>
      <c r="N449">
        <v>17</v>
      </c>
      <c r="O449" t="s">
        <v>3766</v>
      </c>
      <c r="P449" t="s">
        <v>5386</v>
      </c>
      <c r="Q449" t="str">
        <f t="shared" si="6"/>
        <v>46_senas2_13#Grand Vallon</v>
      </c>
    </row>
    <row r="450" spans="1:17">
      <c r="A450">
        <v>707</v>
      </c>
      <c r="B450" t="s">
        <v>4529</v>
      </c>
      <c r="C450">
        <v>46</v>
      </c>
      <c r="D450" t="s">
        <v>4530</v>
      </c>
      <c r="E450" t="s">
        <v>7002</v>
      </c>
      <c r="F450">
        <v>422</v>
      </c>
      <c r="G450" t="s">
        <v>4531</v>
      </c>
      <c r="H450" t="s">
        <v>91</v>
      </c>
      <c r="I450" t="s">
        <v>92</v>
      </c>
      <c r="J450" t="s">
        <v>3747</v>
      </c>
      <c r="K450" t="s">
        <v>4527</v>
      </c>
      <c r="L450" t="s">
        <v>4528</v>
      </c>
      <c r="M450">
        <v>128</v>
      </c>
      <c r="N450">
        <v>17</v>
      </c>
      <c r="O450" t="s">
        <v>3766</v>
      </c>
      <c r="P450" t="s">
        <v>5386</v>
      </c>
      <c r="Q450" t="str">
        <f t="shared" ref="Q450:Q513" si="7">CONCATENATE(C450,"_",D450,"#",E450)</f>
        <v>46_senas2_13#Grand Vallon</v>
      </c>
    </row>
    <row r="451" spans="1:17">
      <c r="A451">
        <v>1638</v>
      </c>
      <c r="B451" t="s">
        <v>4535</v>
      </c>
      <c r="C451">
        <v>46</v>
      </c>
      <c r="D451" t="s">
        <v>4530</v>
      </c>
      <c r="E451" t="s">
        <v>7002</v>
      </c>
      <c r="F451">
        <v>422</v>
      </c>
      <c r="G451" t="s">
        <v>4531</v>
      </c>
      <c r="H451" t="s">
        <v>91</v>
      </c>
      <c r="I451" t="s">
        <v>92</v>
      </c>
      <c r="J451" t="s">
        <v>3766</v>
      </c>
      <c r="K451" t="s">
        <v>4527</v>
      </c>
      <c r="L451" t="s">
        <v>4528</v>
      </c>
      <c r="M451">
        <v>128</v>
      </c>
      <c r="N451">
        <v>17</v>
      </c>
      <c r="O451" t="s">
        <v>3766</v>
      </c>
      <c r="P451" t="s">
        <v>5386</v>
      </c>
      <c r="Q451" t="str">
        <f t="shared" si="7"/>
        <v>46_senas2_13#Grand Vallon</v>
      </c>
    </row>
    <row r="452" spans="1:17">
      <c r="A452">
        <v>1563</v>
      </c>
      <c r="B452" t="s">
        <v>1400</v>
      </c>
      <c r="C452">
        <v>47</v>
      </c>
      <c r="D452" t="s">
        <v>1388</v>
      </c>
      <c r="E452" t="s">
        <v>1389</v>
      </c>
      <c r="F452">
        <v>459</v>
      </c>
      <c r="G452">
        <v>1</v>
      </c>
      <c r="H452" t="s">
        <v>30</v>
      </c>
      <c r="I452" t="s">
        <v>64</v>
      </c>
      <c r="J452" t="s">
        <v>1389</v>
      </c>
      <c r="K452" t="s">
        <v>1390</v>
      </c>
      <c r="L452" t="s">
        <v>1391</v>
      </c>
      <c r="M452">
        <v>75</v>
      </c>
      <c r="N452">
        <v>20</v>
      </c>
      <c r="O452" t="s">
        <v>1389</v>
      </c>
      <c r="P452" t="s">
        <v>1388</v>
      </c>
      <c r="Q452" t="str">
        <f t="shared" si="7"/>
        <v>47_chaptes_30#Saint-Chaptes</v>
      </c>
    </row>
    <row r="453" spans="1:17">
      <c r="A453">
        <v>953</v>
      </c>
      <c r="B453" t="s">
        <v>1398</v>
      </c>
      <c r="C453">
        <v>47</v>
      </c>
      <c r="D453" t="s">
        <v>1388</v>
      </c>
      <c r="E453" t="s">
        <v>1389</v>
      </c>
      <c r="F453">
        <v>459</v>
      </c>
      <c r="G453">
        <v>1</v>
      </c>
      <c r="H453" t="s">
        <v>30</v>
      </c>
      <c r="I453" t="s">
        <v>64</v>
      </c>
      <c r="J453" t="s">
        <v>1389</v>
      </c>
      <c r="K453" t="s">
        <v>1390</v>
      </c>
      <c r="L453" t="s">
        <v>1391</v>
      </c>
      <c r="M453">
        <v>75</v>
      </c>
      <c r="N453">
        <v>20</v>
      </c>
      <c r="O453" t="s">
        <v>1389</v>
      </c>
      <c r="P453" t="s">
        <v>1388</v>
      </c>
      <c r="Q453" t="str">
        <f t="shared" si="7"/>
        <v>47_chaptes_30#Saint-Chaptes</v>
      </c>
    </row>
    <row r="454" spans="1:17">
      <c r="A454">
        <v>166</v>
      </c>
      <c r="B454" t="s">
        <v>1399</v>
      </c>
      <c r="C454">
        <v>47</v>
      </c>
      <c r="D454" t="s">
        <v>1388</v>
      </c>
      <c r="E454" t="s">
        <v>1389</v>
      </c>
      <c r="F454">
        <v>459</v>
      </c>
      <c r="G454">
        <v>1</v>
      </c>
      <c r="H454" t="s">
        <v>30</v>
      </c>
      <c r="I454" t="s">
        <v>64</v>
      </c>
      <c r="J454" t="s">
        <v>1389</v>
      </c>
      <c r="K454" t="s">
        <v>1390</v>
      </c>
      <c r="L454" t="s">
        <v>1391</v>
      </c>
      <c r="M454">
        <v>75</v>
      </c>
      <c r="N454">
        <v>20</v>
      </c>
      <c r="O454" t="s">
        <v>1389</v>
      </c>
      <c r="P454" t="s">
        <v>1388</v>
      </c>
      <c r="Q454" t="str">
        <f t="shared" si="7"/>
        <v>47_chaptes_30#Saint-Chaptes</v>
      </c>
    </row>
    <row r="455" spans="1:17">
      <c r="A455">
        <v>1086</v>
      </c>
      <c r="B455" t="s">
        <v>1397</v>
      </c>
      <c r="C455">
        <v>47</v>
      </c>
      <c r="D455" t="s">
        <v>1388</v>
      </c>
      <c r="E455" t="s">
        <v>1389</v>
      </c>
      <c r="F455">
        <v>459</v>
      </c>
      <c r="G455">
        <v>1</v>
      </c>
      <c r="H455" t="s">
        <v>30</v>
      </c>
      <c r="I455" t="s">
        <v>64</v>
      </c>
      <c r="J455" t="s">
        <v>1389</v>
      </c>
      <c r="K455" t="s">
        <v>1390</v>
      </c>
      <c r="L455" t="s">
        <v>1391</v>
      </c>
      <c r="M455">
        <v>75</v>
      </c>
      <c r="N455">
        <v>20</v>
      </c>
      <c r="O455" t="s">
        <v>1389</v>
      </c>
      <c r="P455" t="s">
        <v>1388</v>
      </c>
      <c r="Q455" t="str">
        <f t="shared" si="7"/>
        <v>47_chaptes_30#Saint-Chaptes</v>
      </c>
    </row>
    <row r="456" spans="1:17">
      <c r="A456">
        <v>1401</v>
      </c>
      <c r="B456" t="s">
        <v>1392</v>
      </c>
      <c r="C456">
        <v>47</v>
      </c>
      <c r="D456" t="s">
        <v>1388</v>
      </c>
      <c r="E456" t="s">
        <v>1389</v>
      </c>
      <c r="F456">
        <v>459</v>
      </c>
      <c r="G456">
        <v>1</v>
      </c>
      <c r="H456" t="s">
        <v>30</v>
      </c>
      <c r="I456" t="s">
        <v>64</v>
      </c>
      <c r="J456" t="s">
        <v>1389</v>
      </c>
      <c r="K456" t="s">
        <v>1390</v>
      </c>
      <c r="L456" t="s">
        <v>1391</v>
      </c>
      <c r="M456">
        <v>75</v>
      </c>
      <c r="N456">
        <v>20</v>
      </c>
      <c r="O456" t="s">
        <v>1389</v>
      </c>
      <c r="P456" t="s">
        <v>1388</v>
      </c>
      <c r="Q456" t="str">
        <f t="shared" si="7"/>
        <v>47_chaptes_30#Saint-Chaptes</v>
      </c>
    </row>
    <row r="457" spans="1:17">
      <c r="A457">
        <v>1051</v>
      </c>
      <c r="B457" t="s">
        <v>1394</v>
      </c>
      <c r="C457">
        <v>47</v>
      </c>
      <c r="D457" t="s">
        <v>1388</v>
      </c>
      <c r="E457" t="s">
        <v>1389</v>
      </c>
      <c r="F457">
        <v>459</v>
      </c>
      <c r="G457">
        <v>1</v>
      </c>
      <c r="H457" t="s">
        <v>30</v>
      </c>
      <c r="I457" t="s">
        <v>64</v>
      </c>
      <c r="J457" t="s">
        <v>1389</v>
      </c>
      <c r="K457" t="s">
        <v>1390</v>
      </c>
      <c r="L457" t="s">
        <v>1391</v>
      </c>
      <c r="M457">
        <v>75</v>
      </c>
      <c r="N457">
        <v>20</v>
      </c>
      <c r="O457" t="s">
        <v>1389</v>
      </c>
      <c r="P457" t="s">
        <v>1388</v>
      </c>
      <c r="Q457" t="str">
        <f t="shared" si="7"/>
        <v>47_chaptes_30#Saint-Chaptes</v>
      </c>
    </row>
    <row r="458" spans="1:17">
      <c r="A458">
        <v>1367</v>
      </c>
      <c r="B458" t="s">
        <v>1393</v>
      </c>
      <c r="C458">
        <v>47</v>
      </c>
      <c r="D458" t="s">
        <v>1388</v>
      </c>
      <c r="E458" t="s">
        <v>1389</v>
      </c>
      <c r="F458">
        <v>459</v>
      </c>
      <c r="G458">
        <v>1</v>
      </c>
      <c r="H458" t="s">
        <v>30</v>
      </c>
      <c r="I458" t="s">
        <v>64</v>
      </c>
      <c r="J458" t="s">
        <v>1389</v>
      </c>
      <c r="K458" t="s">
        <v>1390</v>
      </c>
      <c r="L458" t="s">
        <v>1391</v>
      </c>
      <c r="M458">
        <v>75</v>
      </c>
      <c r="N458">
        <v>20</v>
      </c>
      <c r="O458" t="s">
        <v>1389</v>
      </c>
      <c r="P458" t="s">
        <v>1388</v>
      </c>
      <c r="Q458" t="str">
        <f t="shared" si="7"/>
        <v>47_chaptes_30#Saint-Chaptes</v>
      </c>
    </row>
    <row r="459" spans="1:17">
      <c r="A459">
        <v>1564</v>
      </c>
      <c r="B459" t="s">
        <v>1396</v>
      </c>
      <c r="C459">
        <v>47</v>
      </c>
      <c r="D459" t="s">
        <v>1388</v>
      </c>
      <c r="E459" t="s">
        <v>1389</v>
      </c>
      <c r="F459">
        <v>459</v>
      </c>
      <c r="G459">
        <v>1</v>
      </c>
      <c r="H459" t="s">
        <v>30</v>
      </c>
      <c r="I459" t="s">
        <v>64</v>
      </c>
      <c r="J459" t="s">
        <v>1389</v>
      </c>
      <c r="K459" t="s">
        <v>1390</v>
      </c>
      <c r="L459" t="s">
        <v>1391</v>
      </c>
      <c r="M459">
        <v>75</v>
      </c>
      <c r="N459">
        <v>20</v>
      </c>
      <c r="O459" t="s">
        <v>1389</v>
      </c>
      <c r="P459" t="s">
        <v>1388</v>
      </c>
      <c r="Q459" t="str">
        <f t="shared" si="7"/>
        <v>47_chaptes_30#Saint-Chaptes</v>
      </c>
    </row>
    <row r="460" spans="1:17">
      <c r="A460">
        <v>1565</v>
      </c>
      <c r="B460" t="s">
        <v>1387</v>
      </c>
      <c r="C460">
        <v>47</v>
      </c>
      <c r="D460" t="s">
        <v>1388</v>
      </c>
      <c r="E460" t="s">
        <v>1389</v>
      </c>
      <c r="F460">
        <v>459</v>
      </c>
      <c r="G460">
        <v>1</v>
      </c>
      <c r="H460" t="s">
        <v>30</v>
      </c>
      <c r="I460" t="s">
        <v>64</v>
      </c>
      <c r="J460" t="s">
        <v>1389</v>
      </c>
      <c r="K460" t="s">
        <v>1390</v>
      </c>
      <c r="L460" t="s">
        <v>1391</v>
      </c>
      <c r="M460">
        <v>75</v>
      </c>
      <c r="N460">
        <v>20</v>
      </c>
      <c r="O460" t="s">
        <v>1389</v>
      </c>
      <c r="P460" t="s">
        <v>1388</v>
      </c>
      <c r="Q460" t="str">
        <f t="shared" si="7"/>
        <v>47_chaptes_30#Saint-Chaptes</v>
      </c>
    </row>
    <row r="461" spans="1:17">
      <c r="A461">
        <v>1104</v>
      </c>
      <c r="B461" t="s">
        <v>1395</v>
      </c>
      <c r="C461">
        <v>47</v>
      </c>
      <c r="D461" t="s">
        <v>1388</v>
      </c>
      <c r="E461" t="s">
        <v>1389</v>
      </c>
      <c r="F461">
        <v>459</v>
      </c>
      <c r="G461">
        <v>1</v>
      </c>
      <c r="H461" t="s">
        <v>30</v>
      </c>
      <c r="I461" t="s">
        <v>64</v>
      </c>
      <c r="J461" t="s">
        <v>1389</v>
      </c>
      <c r="K461" t="s">
        <v>1390</v>
      </c>
      <c r="L461" t="s">
        <v>1391</v>
      </c>
      <c r="M461">
        <v>75</v>
      </c>
      <c r="N461">
        <v>20</v>
      </c>
      <c r="O461" t="s">
        <v>1389</v>
      </c>
      <c r="P461" t="s">
        <v>1388</v>
      </c>
      <c r="Q461" t="str">
        <f t="shared" si="7"/>
        <v>47_chaptes_30#Saint-Chaptes</v>
      </c>
    </row>
    <row r="462" spans="1:17">
      <c r="A462">
        <v>1029</v>
      </c>
      <c r="B462" t="s">
        <v>4718</v>
      </c>
      <c r="C462">
        <v>48</v>
      </c>
      <c r="D462" t="s">
        <v>4714</v>
      </c>
      <c r="E462">
        <v>1</v>
      </c>
      <c r="F462">
        <v>625</v>
      </c>
      <c r="G462">
        <v>1</v>
      </c>
      <c r="H462" t="s">
        <v>91</v>
      </c>
      <c r="I462" t="s">
        <v>1756</v>
      </c>
      <c r="J462" t="s">
        <v>4715</v>
      </c>
      <c r="K462" t="s">
        <v>4645</v>
      </c>
      <c r="L462" t="s">
        <v>4646</v>
      </c>
      <c r="M462">
        <v>693</v>
      </c>
      <c r="N462">
        <v>126</v>
      </c>
      <c r="O462" t="s">
        <v>4715</v>
      </c>
      <c r="P462" t="s">
        <v>5389</v>
      </c>
      <c r="Q462" t="str">
        <f t="shared" si="7"/>
        <v>48_sault1_84#1</v>
      </c>
    </row>
    <row r="463" spans="1:17">
      <c r="A463">
        <v>2445</v>
      </c>
      <c r="B463" t="s">
        <v>4721</v>
      </c>
      <c r="C463">
        <v>48</v>
      </c>
      <c r="D463" t="s">
        <v>4714</v>
      </c>
      <c r="E463">
        <v>1</v>
      </c>
      <c r="F463">
        <v>625</v>
      </c>
      <c r="G463">
        <v>1</v>
      </c>
      <c r="H463" t="s">
        <v>91</v>
      </c>
      <c r="I463" t="s">
        <v>1756</v>
      </c>
      <c r="J463" t="s">
        <v>4715</v>
      </c>
      <c r="K463" t="s">
        <v>4645</v>
      </c>
      <c r="L463" t="s">
        <v>4646</v>
      </c>
      <c r="M463">
        <v>693</v>
      </c>
      <c r="N463">
        <v>126</v>
      </c>
      <c r="O463" t="s">
        <v>4715</v>
      </c>
      <c r="P463" t="s">
        <v>5389</v>
      </c>
      <c r="Q463" t="str">
        <f t="shared" si="7"/>
        <v>48_sault1_84#1</v>
      </c>
    </row>
    <row r="464" spans="1:17">
      <c r="A464">
        <v>974</v>
      </c>
      <c r="B464" t="s">
        <v>4716</v>
      </c>
      <c r="C464">
        <v>48</v>
      </c>
      <c r="D464" t="s">
        <v>4714</v>
      </c>
      <c r="E464">
        <v>1</v>
      </c>
      <c r="F464">
        <v>625</v>
      </c>
      <c r="G464">
        <v>1</v>
      </c>
      <c r="H464" t="s">
        <v>91</v>
      </c>
      <c r="I464" t="s">
        <v>1756</v>
      </c>
      <c r="J464" t="s">
        <v>4715</v>
      </c>
      <c r="K464" t="s">
        <v>4645</v>
      </c>
      <c r="L464" t="s">
        <v>4646</v>
      </c>
      <c r="M464">
        <v>693</v>
      </c>
      <c r="N464">
        <v>126</v>
      </c>
      <c r="O464" t="s">
        <v>4715</v>
      </c>
      <c r="P464" t="s">
        <v>5389</v>
      </c>
      <c r="Q464" t="str">
        <f t="shared" si="7"/>
        <v>48_sault1_84#1</v>
      </c>
    </row>
    <row r="465" spans="1:17">
      <c r="A465">
        <v>1116</v>
      </c>
      <c r="B465" t="s">
        <v>4713</v>
      </c>
      <c r="C465">
        <v>48</v>
      </c>
      <c r="D465" t="s">
        <v>4714</v>
      </c>
      <c r="E465">
        <v>1</v>
      </c>
      <c r="F465">
        <v>625</v>
      </c>
      <c r="G465">
        <v>1</v>
      </c>
      <c r="H465" t="s">
        <v>91</v>
      </c>
      <c r="I465" t="s">
        <v>1756</v>
      </c>
      <c r="J465" t="s">
        <v>4715</v>
      </c>
      <c r="K465" t="s">
        <v>4645</v>
      </c>
      <c r="L465" t="s">
        <v>4646</v>
      </c>
      <c r="M465">
        <v>693</v>
      </c>
      <c r="N465">
        <v>126</v>
      </c>
      <c r="O465" t="s">
        <v>4715</v>
      </c>
      <c r="P465" t="s">
        <v>5389</v>
      </c>
      <c r="Q465" t="str">
        <f t="shared" si="7"/>
        <v>48_sault1_84#1</v>
      </c>
    </row>
    <row r="466" spans="1:17">
      <c r="A466">
        <v>542</v>
      </c>
      <c r="B466" t="s">
        <v>4723</v>
      </c>
      <c r="C466">
        <v>48</v>
      </c>
      <c r="D466" t="s">
        <v>4714</v>
      </c>
      <c r="E466">
        <v>1</v>
      </c>
      <c r="F466">
        <v>625</v>
      </c>
      <c r="G466">
        <v>1</v>
      </c>
      <c r="H466" t="s">
        <v>91</v>
      </c>
      <c r="I466" t="s">
        <v>1756</v>
      </c>
      <c r="J466" t="s">
        <v>4715</v>
      </c>
      <c r="K466" t="s">
        <v>4645</v>
      </c>
      <c r="L466" t="s">
        <v>4646</v>
      </c>
      <c r="M466">
        <v>693</v>
      </c>
      <c r="N466">
        <v>126</v>
      </c>
      <c r="O466" t="s">
        <v>4715</v>
      </c>
      <c r="P466" t="s">
        <v>5389</v>
      </c>
      <c r="Q466" t="str">
        <f t="shared" si="7"/>
        <v>48_sault1_84#1</v>
      </c>
    </row>
    <row r="467" spans="1:17">
      <c r="A467">
        <v>927</v>
      </c>
      <c r="B467" t="s">
        <v>4719</v>
      </c>
      <c r="C467">
        <v>48</v>
      </c>
      <c r="D467" t="s">
        <v>4714</v>
      </c>
      <c r="E467">
        <v>1</v>
      </c>
      <c r="F467">
        <v>625</v>
      </c>
      <c r="G467">
        <v>1</v>
      </c>
      <c r="H467" t="s">
        <v>91</v>
      </c>
      <c r="I467" t="s">
        <v>1756</v>
      </c>
      <c r="J467" t="s">
        <v>4715</v>
      </c>
      <c r="K467" t="s">
        <v>4645</v>
      </c>
      <c r="L467" t="s">
        <v>4646</v>
      </c>
      <c r="M467">
        <v>693</v>
      </c>
      <c r="N467">
        <v>126</v>
      </c>
      <c r="O467" t="s">
        <v>4715</v>
      </c>
      <c r="P467" t="s">
        <v>5389</v>
      </c>
      <c r="Q467" t="str">
        <f t="shared" si="7"/>
        <v>48_sault1_84#1</v>
      </c>
    </row>
    <row r="468" spans="1:17">
      <c r="A468">
        <v>1339</v>
      </c>
      <c r="B468" t="s">
        <v>4722</v>
      </c>
      <c r="C468">
        <v>48</v>
      </c>
      <c r="D468" t="s">
        <v>4714</v>
      </c>
      <c r="E468">
        <v>1</v>
      </c>
      <c r="F468">
        <v>625</v>
      </c>
      <c r="G468">
        <v>1</v>
      </c>
      <c r="H468" t="s">
        <v>91</v>
      </c>
      <c r="I468" t="s">
        <v>1756</v>
      </c>
      <c r="J468" t="s">
        <v>4715</v>
      </c>
      <c r="K468" t="s">
        <v>4645</v>
      </c>
      <c r="L468" t="s">
        <v>4646</v>
      </c>
      <c r="M468">
        <v>693</v>
      </c>
      <c r="N468">
        <v>126</v>
      </c>
      <c r="O468" t="s">
        <v>4715</v>
      </c>
      <c r="P468" t="s">
        <v>5389</v>
      </c>
      <c r="Q468" t="str">
        <f t="shared" si="7"/>
        <v>48_sault1_84#1</v>
      </c>
    </row>
    <row r="469" spans="1:17">
      <c r="A469">
        <v>1097</v>
      </c>
      <c r="B469" t="s">
        <v>4726</v>
      </c>
      <c r="C469">
        <v>48</v>
      </c>
      <c r="D469" t="s">
        <v>4714</v>
      </c>
      <c r="E469">
        <v>1</v>
      </c>
      <c r="F469">
        <v>625</v>
      </c>
      <c r="G469">
        <v>1</v>
      </c>
      <c r="H469" t="s">
        <v>91</v>
      </c>
      <c r="I469" t="s">
        <v>1756</v>
      </c>
      <c r="J469" t="s">
        <v>4715</v>
      </c>
      <c r="K469" t="s">
        <v>4645</v>
      </c>
      <c r="L469" t="s">
        <v>4646</v>
      </c>
      <c r="M469">
        <v>693</v>
      </c>
      <c r="N469">
        <v>126</v>
      </c>
      <c r="O469" t="s">
        <v>4715</v>
      </c>
      <c r="P469" t="s">
        <v>5389</v>
      </c>
      <c r="Q469" t="str">
        <f t="shared" si="7"/>
        <v>48_sault1_84#1</v>
      </c>
    </row>
    <row r="470" spans="1:17">
      <c r="A470">
        <v>1238</v>
      </c>
      <c r="B470" t="s">
        <v>4727</v>
      </c>
      <c r="C470">
        <v>48</v>
      </c>
      <c r="D470" t="s">
        <v>4714</v>
      </c>
      <c r="E470">
        <v>1</v>
      </c>
      <c r="F470">
        <v>625</v>
      </c>
      <c r="G470">
        <v>1</v>
      </c>
      <c r="H470" t="s">
        <v>91</v>
      </c>
      <c r="I470" t="s">
        <v>1756</v>
      </c>
      <c r="J470" t="s">
        <v>4715</v>
      </c>
      <c r="K470" t="s">
        <v>4645</v>
      </c>
      <c r="L470" t="s">
        <v>4646</v>
      </c>
      <c r="M470">
        <v>693</v>
      </c>
      <c r="N470">
        <v>126</v>
      </c>
      <c r="O470" t="s">
        <v>4715</v>
      </c>
      <c r="P470" t="s">
        <v>5389</v>
      </c>
      <c r="Q470" t="str">
        <f t="shared" si="7"/>
        <v>48_sault1_84#1</v>
      </c>
    </row>
    <row r="471" spans="1:17">
      <c r="A471">
        <v>2591</v>
      </c>
      <c r="B471" t="s">
        <v>4720</v>
      </c>
      <c r="C471">
        <v>48</v>
      </c>
      <c r="D471" t="s">
        <v>4714</v>
      </c>
      <c r="E471">
        <v>1</v>
      </c>
      <c r="F471">
        <v>625</v>
      </c>
      <c r="G471">
        <v>1</v>
      </c>
      <c r="H471" t="s">
        <v>91</v>
      </c>
      <c r="I471" t="s">
        <v>1756</v>
      </c>
      <c r="J471" t="s">
        <v>4715</v>
      </c>
      <c r="K471" t="s">
        <v>4645</v>
      </c>
      <c r="L471" t="s">
        <v>4646</v>
      </c>
      <c r="M471">
        <v>693</v>
      </c>
      <c r="N471">
        <v>126</v>
      </c>
      <c r="O471" t="s">
        <v>4715</v>
      </c>
      <c r="P471" t="s">
        <v>5389</v>
      </c>
      <c r="Q471" t="str">
        <f t="shared" si="7"/>
        <v>48_sault1_84#1</v>
      </c>
    </row>
    <row r="472" spans="1:17">
      <c r="A472">
        <v>4857</v>
      </c>
      <c r="B472" t="s">
        <v>7172</v>
      </c>
      <c r="C472">
        <v>48</v>
      </c>
      <c r="D472" t="s">
        <v>4714</v>
      </c>
      <c r="E472">
        <v>1</v>
      </c>
      <c r="F472">
        <v>625</v>
      </c>
      <c r="G472">
        <v>1</v>
      </c>
      <c r="H472" t="s">
        <v>91</v>
      </c>
      <c r="I472" t="s">
        <v>1756</v>
      </c>
      <c r="J472" t="s">
        <v>4715</v>
      </c>
      <c r="K472" t="s">
        <v>4645</v>
      </c>
      <c r="L472" t="s">
        <v>4646</v>
      </c>
      <c r="M472">
        <v>693</v>
      </c>
      <c r="N472">
        <v>126</v>
      </c>
      <c r="O472" t="s">
        <v>4715</v>
      </c>
      <c r="P472" t="s">
        <v>5389</v>
      </c>
      <c r="Q472" t="str">
        <f t="shared" si="7"/>
        <v>48_sault1_84#1</v>
      </c>
    </row>
    <row r="473" spans="1:17">
      <c r="A473">
        <v>4812</v>
      </c>
      <c r="B473" t="s">
        <v>4724</v>
      </c>
      <c r="C473">
        <v>48</v>
      </c>
      <c r="D473" t="s">
        <v>4714</v>
      </c>
      <c r="E473">
        <v>1</v>
      </c>
      <c r="F473">
        <v>625</v>
      </c>
      <c r="G473">
        <v>1</v>
      </c>
      <c r="H473" t="s">
        <v>91</v>
      </c>
      <c r="I473" t="s">
        <v>1756</v>
      </c>
      <c r="J473" t="s">
        <v>4715</v>
      </c>
      <c r="K473" t="s">
        <v>4645</v>
      </c>
      <c r="L473" t="s">
        <v>4646</v>
      </c>
      <c r="M473">
        <v>693</v>
      </c>
      <c r="N473">
        <v>126</v>
      </c>
      <c r="O473" t="s">
        <v>4715</v>
      </c>
      <c r="P473" t="s">
        <v>5389</v>
      </c>
      <c r="Q473" t="str">
        <f t="shared" si="7"/>
        <v>48_sault1_84#1</v>
      </c>
    </row>
    <row r="474" spans="1:17">
      <c r="A474">
        <v>4813</v>
      </c>
      <c r="B474" t="s">
        <v>4717</v>
      </c>
      <c r="C474">
        <v>48</v>
      </c>
      <c r="D474" t="s">
        <v>4714</v>
      </c>
      <c r="E474">
        <v>1</v>
      </c>
      <c r="F474">
        <v>625</v>
      </c>
      <c r="G474">
        <v>1</v>
      </c>
      <c r="H474" t="s">
        <v>91</v>
      </c>
      <c r="I474" t="s">
        <v>1756</v>
      </c>
      <c r="J474" t="s">
        <v>4715</v>
      </c>
      <c r="K474" t="s">
        <v>4645</v>
      </c>
      <c r="L474" t="s">
        <v>4646</v>
      </c>
      <c r="M474">
        <v>693</v>
      </c>
      <c r="N474">
        <v>126</v>
      </c>
      <c r="O474" t="s">
        <v>4715</v>
      </c>
      <c r="P474" t="s">
        <v>5389</v>
      </c>
      <c r="Q474" t="str">
        <f t="shared" si="7"/>
        <v>48_sault1_84#1</v>
      </c>
    </row>
    <row r="475" spans="1:17">
      <c r="A475">
        <v>4814</v>
      </c>
      <c r="B475" t="s">
        <v>4725</v>
      </c>
      <c r="C475">
        <v>48</v>
      </c>
      <c r="D475" t="s">
        <v>4714</v>
      </c>
      <c r="E475">
        <v>1</v>
      </c>
      <c r="F475">
        <v>625</v>
      </c>
      <c r="G475">
        <v>1</v>
      </c>
      <c r="H475" t="s">
        <v>91</v>
      </c>
      <c r="I475" t="s">
        <v>1756</v>
      </c>
      <c r="J475" t="s">
        <v>4715</v>
      </c>
      <c r="K475" t="s">
        <v>4645</v>
      </c>
      <c r="L475" t="s">
        <v>4646</v>
      </c>
      <c r="M475">
        <v>693</v>
      </c>
      <c r="N475">
        <v>126</v>
      </c>
      <c r="O475" t="s">
        <v>4715</v>
      </c>
      <c r="P475" t="s">
        <v>5389</v>
      </c>
      <c r="Q475" t="str">
        <f t="shared" si="7"/>
        <v>48_sault1_84#1</v>
      </c>
    </row>
    <row r="476" spans="1:17">
      <c r="A476">
        <v>4815</v>
      </c>
      <c r="B476" t="s">
        <v>4728</v>
      </c>
      <c r="C476">
        <v>48</v>
      </c>
      <c r="D476" t="s">
        <v>4714</v>
      </c>
      <c r="E476">
        <v>1</v>
      </c>
      <c r="F476">
        <v>625</v>
      </c>
      <c r="G476">
        <v>1</v>
      </c>
      <c r="H476" t="s">
        <v>91</v>
      </c>
      <c r="I476" t="s">
        <v>1756</v>
      </c>
      <c r="J476" t="s">
        <v>4715</v>
      </c>
      <c r="K476" t="s">
        <v>4645</v>
      </c>
      <c r="L476" t="s">
        <v>4646</v>
      </c>
      <c r="M476">
        <v>693</v>
      </c>
      <c r="N476">
        <v>126</v>
      </c>
      <c r="O476" t="s">
        <v>4715</v>
      </c>
      <c r="P476" t="s">
        <v>5389</v>
      </c>
      <c r="Q476" t="str">
        <f t="shared" si="7"/>
        <v>48_sault1_84#1</v>
      </c>
    </row>
    <row r="477" spans="1:17">
      <c r="A477">
        <v>3573</v>
      </c>
      <c r="B477" t="s">
        <v>930</v>
      </c>
      <c r="C477">
        <v>49</v>
      </c>
      <c r="D477" t="s">
        <v>920</v>
      </c>
      <c r="E477" t="s">
        <v>922</v>
      </c>
      <c r="F477">
        <v>769</v>
      </c>
      <c r="G477" t="s">
        <v>921</v>
      </c>
      <c r="H477" t="s">
        <v>30</v>
      </c>
      <c r="I477" t="s">
        <v>64</v>
      </c>
      <c r="J477" t="s">
        <v>922</v>
      </c>
      <c r="K477" t="s">
        <v>923</v>
      </c>
      <c r="L477" t="s">
        <v>924</v>
      </c>
      <c r="M477">
        <v>93</v>
      </c>
      <c r="N477">
        <v>114</v>
      </c>
      <c r="O477" t="s">
        <v>922</v>
      </c>
      <c r="P477" t="s">
        <v>920</v>
      </c>
      <c r="Q477" t="str">
        <f t="shared" si="7"/>
        <v>49_calvisson_30#Calvisson</v>
      </c>
    </row>
    <row r="478" spans="1:17">
      <c r="A478">
        <v>3581</v>
      </c>
      <c r="B478" t="s">
        <v>927</v>
      </c>
      <c r="C478">
        <v>49</v>
      </c>
      <c r="D478" t="s">
        <v>920</v>
      </c>
      <c r="E478" t="s">
        <v>922</v>
      </c>
      <c r="F478">
        <v>769</v>
      </c>
      <c r="G478" t="s">
        <v>921</v>
      </c>
      <c r="H478" t="s">
        <v>30</v>
      </c>
      <c r="I478" t="s">
        <v>64</v>
      </c>
      <c r="J478" t="s">
        <v>922</v>
      </c>
      <c r="K478" t="s">
        <v>923</v>
      </c>
      <c r="L478" t="s">
        <v>924</v>
      </c>
      <c r="M478">
        <v>93</v>
      </c>
      <c r="N478">
        <v>114</v>
      </c>
      <c r="O478" t="s">
        <v>922</v>
      </c>
      <c r="P478" t="s">
        <v>920</v>
      </c>
      <c r="Q478" t="str">
        <f t="shared" si="7"/>
        <v>49_calvisson_30#Calvisson</v>
      </c>
    </row>
    <row r="479" spans="1:17">
      <c r="A479">
        <v>3578</v>
      </c>
      <c r="B479" t="s">
        <v>919</v>
      </c>
      <c r="C479">
        <v>49</v>
      </c>
      <c r="D479" t="s">
        <v>920</v>
      </c>
      <c r="E479" t="s">
        <v>922</v>
      </c>
      <c r="F479">
        <v>769</v>
      </c>
      <c r="G479" t="s">
        <v>921</v>
      </c>
      <c r="H479" t="s">
        <v>30</v>
      </c>
      <c r="I479" t="s">
        <v>64</v>
      </c>
      <c r="J479" t="s">
        <v>922</v>
      </c>
      <c r="K479" t="s">
        <v>923</v>
      </c>
      <c r="L479" t="s">
        <v>924</v>
      </c>
      <c r="M479">
        <v>93</v>
      </c>
      <c r="N479">
        <v>114</v>
      </c>
      <c r="O479" t="s">
        <v>922</v>
      </c>
      <c r="P479" t="s">
        <v>920</v>
      </c>
      <c r="Q479" t="str">
        <f t="shared" si="7"/>
        <v>49_calvisson_30#Calvisson</v>
      </c>
    </row>
    <row r="480" spans="1:17">
      <c r="A480">
        <v>3572</v>
      </c>
      <c r="B480" t="s">
        <v>928</v>
      </c>
      <c r="C480">
        <v>49</v>
      </c>
      <c r="D480" t="s">
        <v>920</v>
      </c>
      <c r="E480" t="s">
        <v>922</v>
      </c>
      <c r="F480">
        <v>769</v>
      </c>
      <c r="G480" t="s">
        <v>921</v>
      </c>
      <c r="H480" t="s">
        <v>30</v>
      </c>
      <c r="I480" t="s">
        <v>64</v>
      </c>
      <c r="J480" t="s">
        <v>922</v>
      </c>
      <c r="K480" t="s">
        <v>923</v>
      </c>
      <c r="L480" t="s">
        <v>924</v>
      </c>
      <c r="M480">
        <v>93</v>
      </c>
      <c r="N480">
        <v>114</v>
      </c>
      <c r="O480" t="s">
        <v>922</v>
      </c>
      <c r="P480" t="s">
        <v>920</v>
      </c>
      <c r="Q480" t="str">
        <f t="shared" si="7"/>
        <v>49_calvisson_30#Calvisson</v>
      </c>
    </row>
    <row r="481" spans="1:17">
      <c r="A481">
        <v>3580</v>
      </c>
      <c r="B481" t="s">
        <v>926</v>
      </c>
      <c r="C481">
        <v>49</v>
      </c>
      <c r="D481" t="s">
        <v>920</v>
      </c>
      <c r="E481" t="s">
        <v>922</v>
      </c>
      <c r="F481">
        <v>769</v>
      </c>
      <c r="G481" t="s">
        <v>921</v>
      </c>
      <c r="H481" t="s">
        <v>30</v>
      </c>
      <c r="I481" t="s">
        <v>64</v>
      </c>
      <c r="J481" t="s">
        <v>922</v>
      </c>
      <c r="K481" t="s">
        <v>923</v>
      </c>
      <c r="L481" t="s">
        <v>924</v>
      </c>
      <c r="M481">
        <v>93</v>
      </c>
      <c r="N481">
        <v>114</v>
      </c>
      <c r="O481" t="s">
        <v>922</v>
      </c>
      <c r="P481" t="s">
        <v>920</v>
      </c>
      <c r="Q481" t="str">
        <f t="shared" si="7"/>
        <v>49_calvisson_30#Calvisson</v>
      </c>
    </row>
    <row r="482" spans="1:17">
      <c r="A482">
        <v>3576</v>
      </c>
      <c r="B482" t="s">
        <v>932</v>
      </c>
      <c r="C482">
        <v>49</v>
      </c>
      <c r="D482" t="s">
        <v>920</v>
      </c>
      <c r="E482" t="s">
        <v>922</v>
      </c>
      <c r="F482">
        <v>769</v>
      </c>
      <c r="G482" t="s">
        <v>921</v>
      </c>
      <c r="H482" t="s">
        <v>30</v>
      </c>
      <c r="I482" t="s">
        <v>64</v>
      </c>
      <c r="J482" t="s">
        <v>922</v>
      </c>
      <c r="K482" t="s">
        <v>923</v>
      </c>
      <c r="L482" t="s">
        <v>924</v>
      </c>
      <c r="M482">
        <v>93</v>
      </c>
      <c r="N482">
        <v>114</v>
      </c>
      <c r="O482" t="s">
        <v>922</v>
      </c>
      <c r="P482" t="s">
        <v>920</v>
      </c>
      <c r="Q482" t="str">
        <f t="shared" si="7"/>
        <v>49_calvisson_30#Calvisson</v>
      </c>
    </row>
    <row r="483" spans="1:17">
      <c r="A483">
        <v>3575</v>
      </c>
      <c r="B483" t="s">
        <v>931</v>
      </c>
      <c r="C483">
        <v>49</v>
      </c>
      <c r="D483" t="s">
        <v>920</v>
      </c>
      <c r="E483" t="s">
        <v>922</v>
      </c>
      <c r="F483">
        <v>769</v>
      </c>
      <c r="G483" t="s">
        <v>921</v>
      </c>
      <c r="H483" t="s">
        <v>30</v>
      </c>
      <c r="I483" t="s">
        <v>64</v>
      </c>
      <c r="J483" t="s">
        <v>922</v>
      </c>
      <c r="K483" t="s">
        <v>923</v>
      </c>
      <c r="L483" t="s">
        <v>924</v>
      </c>
      <c r="M483">
        <v>93</v>
      </c>
      <c r="N483">
        <v>114</v>
      </c>
      <c r="O483" t="s">
        <v>922</v>
      </c>
      <c r="P483" t="s">
        <v>920</v>
      </c>
      <c r="Q483" t="str">
        <f t="shared" si="7"/>
        <v>49_calvisson_30#Calvisson</v>
      </c>
    </row>
    <row r="484" spans="1:17">
      <c r="A484">
        <v>3577</v>
      </c>
      <c r="B484" t="s">
        <v>925</v>
      </c>
      <c r="C484">
        <v>49</v>
      </c>
      <c r="D484" t="s">
        <v>920</v>
      </c>
      <c r="E484" t="s">
        <v>922</v>
      </c>
      <c r="F484">
        <v>769</v>
      </c>
      <c r="G484" t="s">
        <v>921</v>
      </c>
      <c r="H484" t="s">
        <v>30</v>
      </c>
      <c r="I484" t="s">
        <v>64</v>
      </c>
      <c r="J484" t="s">
        <v>922</v>
      </c>
      <c r="K484" t="s">
        <v>923</v>
      </c>
      <c r="L484" t="s">
        <v>924</v>
      </c>
      <c r="M484">
        <v>93</v>
      </c>
      <c r="N484">
        <v>114</v>
      </c>
      <c r="O484" t="s">
        <v>922</v>
      </c>
      <c r="P484" t="s">
        <v>920</v>
      </c>
      <c r="Q484" t="str">
        <f t="shared" si="7"/>
        <v>49_calvisson_30#Calvisson</v>
      </c>
    </row>
    <row r="485" spans="1:17">
      <c r="A485">
        <v>3579</v>
      </c>
      <c r="B485" t="s">
        <v>929</v>
      </c>
      <c r="C485">
        <v>49</v>
      </c>
      <c r="D485" t="s">
        <v>920</v>
      </c>
      <c r="E485" t="s">
        <v>922</v>
      </c>
      <c r="F485">
        <v>769</v>
      </c>
      <c r="G485" t="s">
        <v>921</v>
      </c>
      <c r="H485" t="s">
        <v>30</v>
      </c>
      <c r="I485" t="s">
        <v>64</v>
      </c>
      <c r="J485" t="s">
        <v>922</v>
      </c>
      <c r="K485" t="s">
        <v>923</v>
      </c>
      <c r="L485" t="s">
        <v>924</v>
      </c>
      <c r="M485">
        <v>93</v>
      </c>
      <c r="N485">
        <v>114</v>
      </c>
      <c r="O485" t="s">
        <v>922</v>
      </c>
      <c r="P485" t="s">
        <v>920</v>
      </c>
      <c r="Q485" t="str">
        <f t="shared" si="7"/>
        <v>49_calvisson_30#Calvisson</v>
      </c>
    </row>
    <row r="486" spans="1:17">
      <c r="A486">
        <v>3574</v>
      </c>
      <c r="B486" t="s">
        <v>933</v>
      </c>
      <c r="C486">
        <v>49</v>
      </c>
      <c r="D486" t="s">
        <v>920</v>
      </c>
      <c r="E486" t="s">
        <v>922</v>
      </c>
      <c r="F486">
        <v>769</v>
      </c>
      <c r="G486" t="s">
        <v>921</v>
      </c>
      <c r="H486" t="s">
        <v>30</v>
      </c>
      <c r="I486" t="s">
        <v>64</v>
      </c>
      <c r="J486" t="s">
        <v>922</v>
      </c>
      <c r="K486" t="s">
        <v>923</v>
      </c>
      <c r="L486" t="s">
        <v>924</v>
      </c>
      <c r="M486">
        <v>93</v>
      </c>
      <c r="N486">
        <v>114</v>
      </c>
      <c r="O486" t="s">
        <v>922</v>
      </c>
      <c r="P486" t="s">
        <v>920</v>
      </c>
      <c r="Q486" t="str">
        <f t="shared" si="7"/>
        <v>49_calvisson_30#Calvisson</v>
      </c>
    </row>
    <row r="487" spans="1:17">
      <c r="A487">
        <v>4768</v>
      </c>
      <c r="B487" t="s">
        <v>2759</v>
      </c>
      <c r="C487">
        <v>50</v>
      </c>
      <c r="D487" t="s">
        <v>2760</v>
      </c>
      <c r="E487" t="s">
        <v>2761</v>
      </c>
      <c r="F487">
        <v>867</v>
      </c>
      <c r="G487" t="s">
        <v>2761</v>
      </c>
      <c r="H487" t="s">
        <v>30</v>
      </c>
      <c r="I487" t="s">
        <v>64</v>
      </c>
      <c r="J487" t="s">
        <v>2761</v>
      </c>
      <c r="K487" t="s">
        <v>2762</v>
      </c>
      <c r="L487" t="s">
        <v>2763</v>
      </c>
      <c r="M487">
        <v>54</v>
      </c>
      <c r="N487">
        <v>34</v>
      </c>
      <c r="O487" t="s">
        <v>2761</v>
      </c>
      <c r="P487" t="s">
        <v>2760</v>
      </c>
      <c r="Q487" t="str">
        <f t="shared" si="7"/>
        <v>50_junas_30#Junas</v>
      </c>
    </row>
    <row r="488" spans="1:17">
      <c r="A488">
        <v>4769</v>
      </c>
      <c r="B488" t="s">
        <v>2764</v>
      </c>
      <c r="C488">
        <v>50</v>
      </c>
      <c r="D488" t="s">
        <v>2760</v>
      </c>
      <c r="E488" t="s">
        <v>2761</v>
      </c>
      <c r="F488">
        <v>867</v>
      </c>
      <c r="G488" t="s">
        <v>2761</v>
      </c>
      <c r="H488" t="s">
        <v>30</v>
      </c>
      <c r="I488" t="s">
        <v>64</v>
      </c>
      <c r="J488" t="s">
        <v>2761</v>
      </c>
      <c r="K488" t="s">
        <v>2762</v>
      </c>
      <c r="L488" t="s">
        <v>2763</v>
      </c>
      <c r="M488">
        <v>54</v>
      </c>
      <c r="N488">
        <v>34</v>
      </c>
      <c r="O488" t="s">
        <v>2761</v>
      </c>
      <c r="P488" t="s">
        <v>2760</v>
      </c>
      <c r="Q488" t="str">
        <f t="shared" si="7"/>
        <v>50_junas_30#Junas</v>
      </c>
    </row>
    <row r="489" spans="1:17">
      <c r="A489">
        <v>4770</v>
      </c>
      <c r="B489" t="s">
        <v>2765</v>
      </c>
      <c r="C489">
        <v>50</v>
      </c>
      <c r="D489" t="s">
        <v>2760</v>
      </c>
      <c r="E489" t="s">
        <v>2761</v>
      </c>
      <c r="F489">
        <v>867</v>
      </c>
      <c r="G489" t="s">
        <v>2761</v>
      </c>
      <c r="H489" t="s">
        <v>30</v>
      </c>
      <c r="I489" t="s">
        <v>64</v>
      </c>
      <c r="J489" t="s">
        <v>2761</v>
      </c>
      <c r="K489" t="s">
        <v>2762</v>
      </c>
      <c r="L489" t="s">
        <v>2763</v>
      </c>
      <c r="M489">
        <v>54</v>
      </c>
      <c r="N489">
        <v>34</v>
      </c>
      <c r="O489" t="s">
        <v>2761</v>
      </c>
      <c r="P489" t="s">
        <v>2760</v>
      </c>
      <c r="Q489" t="str">
        <f t="shared" si="7"/>
        <v>50_junas_30#Junas</v>
      </c>
    </row>
    <row r="490" spans="1:17">
      <c r="A490">
        <v>4771</v>
      </c>
      <c r="B490" t="s">
        <v>2766</v>
      </c>
      <c r="C490">
        <v>50</v>
      </c>
      <c r="D490" t="s">
        <v>2760</v>
      </c>
      <c r="E490" t="s">
        <v>2761</v>
      </c>
      <c r="F490">
        <v>867</v>
      </c>
      <c r="G490" t="s">
        <v>2761</v>
      </c>
      <c r="H490" t="s">
        <v>30</v>
      </c>
      <c r="I490" t="s">
        <v>64</v>
      </c>
      <c r="J490" t="s">
        <v>2761</v>
      </c>
      <c r="K490" t="s">
        <v>2762</v>
      </c>
      <c r="L490" t="s">
        <v>2763</v>
      </c>
      <c r="M490">
        <v>54</v>
      </c>
      <c r="N490">
        <v>34</v>
      </c>
      <c r="O490" t="s">
        <v>2761</v>
      </c>
      <c r="P490" t="s">
        <v>2760</v>
      </c>
      <c r="Q490" t="str">
        <f t="shared" si="7"/>
        <v>50_junas_30#Junas</v>
      </c>
    </row>
    <row r="491" spans="1:17">
      <c r="A491">
        <v>4772</v>
      </c>
      <c r="B491" t="s">
        <v>2767</v>
      </c>
      <c r="C491">
        <v>50</v>
      </c>
      <c r="D491" t="s">
        <v>2760</v>
      </c>
      <c r="E491" t="s">
        <v>2761</v>
      </c>
      <c r="F491">
        <v>867</v>
      </c>
      <c r="G491" t="s">
        <v>2761</v>
      </c>
      <c r="H491" t="s">
        <v>30</v>
      </c>
      <c r="I491" t="s">
        <v>64</v>
      </c>
      <c r="J491" t="s">
        <v>2761</v>
      </c>
      <c r="K491" t="s">
        <v>2762</v>
      </c>
      <c r="L491" t="s">
        <v>2763</v>
      </c>
      <c r="M491">
        <v>54</v>
      </c>
      <c r="N491">
        <v>34</v>
      </c>
      <c r="O491" t="s">
        <v>2761</v>
      </c>
      <c r="P491" t="s">
        <v>2760</v>
      </c>
      <c r="Q491" t="str">
        <f t="shared" si="7"/>
        <v>50_junas_30#Junas</v>
      </c>
    </row>
    <row r="492" spans="1:17">
      <c r="A492">
        <v>4773</v>
      </c>
      <c r="B492" t="s">
        <v>2768</v>
      </c>
      <c r="C492">
        <v>50</v>
      </c>
      <c r="D492" t="s">
        <v>2760</v>
      </c>
      <c r="E492" t="s">
        <v>2761</v>
      </c>
      <c r="F492">
        <v>867</v>
      </c>
      <c r="G492" t="s">
        <v>2761</v>
      </c>
      <c r="H492" t="s">
        <v>30</v>
      </c>
      <c r="I492" t="s">
        <v>64</v>
      </c>
      <c r="J492" t="s">
        <v>2761</v>
      </c>
      <c r="K492" t="s">
        <v>2762</v>
      </c>
      <c r="L492" t="s">
        <v>2763</v>
      </c>
      <c r="M492">
        <v>54</v>
      </c>
      <c r="N492">
        <v>34</v>
      </c>
      <c r="O492" t="s">
        <v>2761</v>
      </c>
      <c r="P492" t="s">
        <v>2760</v>
      </c>
      <c r="Q492" t="str">
        <f t="shared" si="7"/>
        <v>50_junas_30#Junas</v>
      </c>
    </row>
    <row r="493" spans="1:17">
      <c r="A493">
        <v>4774</v>
      </c>
      <c r="B493" t="s">
        <v>2769</v>
      </c>
      <c r="C493">
        <v>50</v>
      </c>
      <c r="D493" t="s">
        <v>2760</v>
      </c>
      <c r="E493" t="s">
        <v>2761</v>
      </c>
      <c r="F493">
        <v>867</v>
      </c>
      <c r="G493" t="s">
        <v>2761</v>
      </c>
      <c r="H493" t="s">
        <v>30</v>
      </c>
      <c r="I493" t="s">
        <v>64</v>
      </c>
      <c r="J493" t="s">
        <v>2761</v>
      </c>
      <c r="K493" t="s">
        <v>2762</v>
      </c>
      <c r="L493" t="s">
        <v>2763</v>
      </c>
      <c r="M493">
        <v>54</v>
      </c>
      <c r="N493">
        <v>34</v>
      </c>
      <c r="O493" t="s">
        <v>2761</v>
      </c>
      <c r="P493" t="s">
        <v>2760</v>
      </c>
      <c r="Q493" t="str">
        <f t="shared" si="7"/>
        <v>50_junas_30#Junas</v>
      </c>
    </row>
    <row r="494" spans="1:17">
      <c r="A494">
        <v>4775</v>
      </c>
      <c r="B494" t="s">
        <v>2770</v>
      </c>
      <c r="C494">
        <v>50</v>
      </c>
      <c r="D494" t="s">
        <v>2760</v>
      </c>
      <c r="E494" t="s">
        <v>2761</v>
      </c>
      <c r="F494">
        <v>867</v>
      </c>
      <c r="G494" t="s">
        <v>2761</v>
      </c>
      <c r="H494" t="s">
        <v>30</v>
      </c>
      <c r="I494" t="s">
        <v>64</v>
      </c>
      <c r="J494" t="s">
        <v>2761</v>
      </c>
      <c r="K494" t="s">
        <v>2762</v>
      </c>
      <c r="L494" t="s">
        <v>2763</v>
      </c>
      <c r="M494">
        <v>54</v>
      </c>
      <c r="N494">
        <v>34</v>
      </c>
      <c r="O494" t="s">
        <v>2761</v>
      </c>
      <c r="P494" t="s">
        <v>2760</v>
      </c>
      <c r="Q494" t="str">
        <f t="shared" si="7"/>
        <v>50_junas_30#Junas</v>
      </c>
    </row>
    <row r="495" spans="1:17">
      <c r="A495">
        <v>4776</v>
      </c>
      <c r="B495" t="s">
        <v>2771</v>
      </c>
      <c r="C495">
        <v>50</v>
      </c>
      <c r="D495" t="s">
        <v>2760</v>
      </c>
      <c r="E495" t="s">
        <v>2761</v>
      </c>
      <c r="F495">
        <v>867</v>
      </c>
      <c r="G495" t="s">
        <v>2761</v>
      </c>
      <c r="H495" t="s">
        <v>30</v>
      </c>
      <c r="I495" t="s">
        <v>64</v>
      </c>
      <c r="J495" t="s">
        <v>2761</v>
      </c>
      <c r="K495" t="s">
        <v>2762</v>
      </c>
      <c r="L495" t="s">
        <v>2763</v>
      </c>
      <c r="M495">
        <v>54</v>
      </c>
      <c r="N495">
        <v>34</v>
      </c>
      <c r="O495" t="s">
        <v>2761</v>
      </c>
      <c r="P495" t="s">
        <v>2760</v>
      </c>
      <c r="Q495" t="str">
        <f t="shared" si="7"/>
        <v>50_junas_30#Junas</v>
      </c>
    </row>
    <row r="496" spans="1:17">
      <c r="A496">
        <v>1262</v>
      </c>
      <c r="B496" t="s">
        <v>615</v>
      </c>
      <c r="C496">
        <v>51</v>
      </c>
      <c r="D496" t="s">
        <v>609</v>
      </c>
      <c r="E496" t="s">
        <v>6940</v>
      </c>
      <c r="F496">
        <v>381</v>
      </c>
      <c r="G496">
        <v>1</v>
      </c>
      <c r="H496" t="s">
        <v>91</v>
      </c>
      <c r="I496" t="s">
        <v>92</v>
      </c>
      <c r="J496" t="s">
        <v>610</v>
      </c>
      <c r="K496" t="s">
        <v>611</v>
      </c>
      <c r="L496" t="s">
        <v>612</v>
      </c>
      <c r="M496">
        <v>1</v>
      </c>
      <c r="N496">
        <v>148</v>
      </c>
      <c r="O496" t="s">
        <v>6940</v>
      </c>
      <c r="P496" t="s">
        <v>609</v>
      </c>
      <c r="Q496" t="str">
        <f t="shared" si="7"/>
        <v>51_belugue_13#Belugue</v>
      </c>
    </row>
    <row r="497" spans="1:17">
      <c r="A497">
        <v>1077</v>
      </c>
      <c r="B497" t="s">
        <v>617</v>
      </c>
      <c r="C497">
        <v>51</v>
      </c>
      <c r="D497" t="s">
        <v>609</v>
      </c>
      <c r="E497" t="s">
        <v>6940</v>
      </c>
      <c r="F497">
        <v>381</v>
      </c>
      <c r="G497">
        <v>1</v>
      </c>
      <c r="H497" t="s">
        <v>91</v>
      </c>
      <c r="I497" t="s">
        <v>92</v>
      </c>
      <c r="J497" t="s">
        <v>610</v>
      </c>
      <c r="K497" t="s">
        <v>611</v>
      </c>
      <c r="L497" t="s">
        <v>612</v>
      </c>
      <c r="M497">
        <v>1</v>
      </c>
      <c r="N497">
        <v>148</v>
      </c>
      <c r="O497" t="s">
        <v>6940</v>
      </c>
      <c r="P497" t="s">
        <v>609</v>
      </c>
      <c r="Q497" t="str">
        <f t="shared" si="7"/>
        <v>51_belugue_13#Belugue</v>
      </c>
    </row>
    <row r="498" spans="1:17">
      <c r="A498">
        <v>1724</v>
      </c>
      <c r="B498" t="s">
        <v>616</v>
      </c>
      <c r="C498">
        <v>51</v>
      </c>
      <c r="D498" t="s">
        <v>609</v>
      </c>
      <c r="E498" t="s">
        <v>6940</v>
      </c>
      <c r="F498">
        <v>381</v>
      </c>
      <c r="G498">
        <v>1</v>
      </c>
      <c r="H498" t="s">
        <v>91</v>
      </c>
      <c r="I498" t="s">
        <v>92</v>
      </c>
      <c r="J498" t="s">
        <v>610</v>
      </c>
      <c r="K498" t="s">
        <v>611</v>
      </c>
      <c r="L498" t="s">
        <v>612</v>
      </c>
      <c r="M498">
        <v>1</v>
      </c>
      <c r="N498">
        <v>148</v>
      </c>
      <c r="O498" t="s">
        <v>6940</v>
      </c>
      <c r="P498" t="s">
        <v>609</v>
      </c>
      <c r="Q498" t="str">
        <f t="shared" si="7"/>
        <v>51_belugue_13#Belugue</v>
      </c>
    </row>
    <row r="499" spans="1:17">
      <c r="A499">
        <v>730</v>
      </c>
      <c r="B499" t="s">
        <v>618</v>
      </c>
      <c r="C499">
        <v>51</v>
      </c>
      <c r="D499" t="s">
        <v>609</v>
      </c>
      <c r="E499" t="s">
        <v>6940</v>
      </c>
      <c r="F499">
        <v>381</v>
      </c>
      <c r="G499">
        <v>1</v>
      </c>
      <c r="H499" t="s">
        <v>91</v>
      </c>
      <c r="I499" t="s">
        <v>92</v>
      </c>
      <c r="J499" t="s">
        <v>610</v>
      </c>
      <c r="K499" t="s">
        <v>611</v>
      </c>
      <c r="L499" t="s">
        <v>612</v>
      </c>
      <c r="M499">
        <v>1</v>
      </c>
      <c r="N499">
        <v>148</v>
      </c>
      <c r="O499" t="s">
        <v>6940</v>
      </c>
      <c r="P499" t="s">
        <v>609</v>
      </c>
      <c r="Q499" t="str">
        <f t="shared" si="7"/>
        <v>51_belugue_13#Belugue</v>
      </c>
    </row>
    <row r="500" spans="1:17">
      <c r="A500">
        <v>1261</v>
      </c>
      <c r="B500" t="s">
        <v>614</v>
      </c>
      <c r="C500">
        <v>51</v>
      </c>
      <c r="D500" t="s">
        <v>609</v>
      </c>
      <c r="E500" t="s">
        <v>6940</v>
      </c>
      <c r="F500">
        <v>381</v>
      </c>
      <c r="G500">
        <v>1</v>
      </c>
      <c r="H500" t="s">
        <v>91</v>
      </c>
      <c r="I500" t="s">
        <v>92</v>
      </c>
      <c r="J500" t="s">
        <v>610</v>
      </c>
      <c r="K500" t="s">
        <v>611</v>
      </c>
      <c r="L500" t="s">
        <v>612</v>
      </c>
      <c r="M500">
        <v>1</v>
      </c>
      <c r="N500">
        <v>148</v>
      </c>
      <c r="O500" t="s">
        <v>6940</v>
      </c>
      <c r="P500" t="s">
        <v>609</v>
      </c>
      <c r="Q500" t="str">
        <f t="shared" si="7"/>
        <v>51_belugue_13#Belugue</v>
      </c>
    </row>
    <row r="501" spans="1:17">
      <c r="A501">
        <v>1260</v>
      </c>
      <c r="B501" t="s">
        <v>613</v>
      </c>
      <c r="C501">
        <v>51</v>
      </c>
      <c r="D501" t="s">
        <v>609</v>
      </c>
      <c r="E501" t="s">
        <v>6940</v>
      </c>
      <c r="F501">
        <v>381</v>
      </c>
      <c r="G501">
        <v>1</v>
      </c>
      <c r="H501" t="s">
        <v>91</v>
      </c>
      <c r="I501" t="s">
        <v>92</v>
      </c>
      <c r="J501" t="s">
        <v>610</v>
      </c>
      <c r="K501" t="s">
        <v>611</v>
      </c>
      <c r="L501" t="s">
        <v>612</v>
      </c>
      <c r="M501">
        <v>1</v>
      </c>
      <c r="N501">
        <v>148</v>
      </c>
      <c r="O501" t="s">
        <v>6940</v>
      </c>
      <c r="P501" t="s">
        <v>609</v>
      </c>
      <c r="Q501" t="str">
        <f t="shared" si="7"/>
        <v>51_belugue_13#Belugue</v>
      </c>
    </row>
    <row r="502" spans="1:17">
      <c r="A502">
        <v>1966</v>
      </c>
      <c r="B502" t="s">
        <v>608</v>
      </c>
      <c r="C502">
        <v>51</v>
      </c>
      <c r="D502" t="s">
        <v>609</v>
      </c>
      <c r="E502" t="s">
        <v>6940</v>
      </c>
      <c r="F502">
        <v>381</v>
      </c>
      <c r="G502">
        <v>1</v>
      </c>
      <c r="H502" t="s">
        <v>91</v>
      </c>
      <c r="I502" t="s">
        <v>92</v>
      </c>
      <c r="J502" t="s">
        <v>610</v>
      </c>
      <c r="K502" t="s">
        <v>611</v>
      </c>
      <c r="L502" t="s">
        <v>612</v>
      </c>
      <c r="M502">
        <v>1</v>
      </c>
      <c r="N502">
        <v>148</v>
      </c>
      <c r="O502" t="s">
        <v>6940</v>
      </c>
      <c r="P502" t="s">
        <v>609</v>
      </c>
      <c r="Q502" t="str">
        <f t="shared" si="7"/>
        <v>51_belugue_13#Belugue</v>
      </c>
    </row>
    <row r="503" spans="1:17">
      <c r="A503">
        <v>1556</v>
      </c>
      <c r="B503" t="s">
        <v>619</v>
      </c>
      <c r="C503">
        <v>51</v>
      </c>
      <c r="D503" t="s">
        <v>609</v>
      </c>
      <c r="E503" t="s">
        <v>6940</v>
      </c>
      <c r="F503">
        <v>381</v>
      </c>
      <c r="G503">
        <v>1</v>
      </c>
      <c r="H503" t="s">
        <v>91</v>
      </c>
      <c r="I503" t="s">
        <v>92</v>
      </c>
      <c r="J503" t="s">
        <v>610</v>
      </c>
      <c r="K503" t="s">
        <v>611</v>
      </c>
      <c r="L503" t="s">
        <v>612</v>
      </c>
      <c r="M503">
        <v>1</v>
      </c>
      <c r="N503">
        <v>148</v>
      </c>
      <c r="O503" t="s">
        <v>6940</v>
      </c>
      <c r="P503" t="s">
        <v>609</v>
      </c>
      <c r="Q503" t="str">
        <f t="shared" si="7"/>
        <v>51_belugue_13#Belugue</v>
      </c>
    </row>
    <row r="504" spans="1:17">
      <c r="A504">
        <v>2419</v>
      </c>
      <c r="B504" t="s">
        <v>2379</v>
      </c>
      <c r="C504">
        <v>52</v>
      </c>
      <c r="D504" t="s">
        <v>2370</v>
      </c>
      <c r="E504" t="s">
        <v>520</v>
      </c>
      <c r="F504">
        <v>473</v>
      </c>
      <c r="G504" t="s">
        <v>520</v>
      </c>
      <c r="H504" t="s">
        <v>30</v>
      </c>
      <c r="I504" t="s">
        <v>31</v>
      </c>
      <c r="J504" t="s">
        <v>2371</v>
      </c>
      <c r="K504" t="s">
        <v>2372</v>
      </c>
      <c r="L504" t="s">
        <v>2373</v>
      </c>
      <c r="M504">
        <v>141</v>
      </c>
      <c r="N504">
        <v>40</v>
      </c>
      <c r="O504" t="s">
        <v>7070</v>
      </c>
      <c r="P504" t="s">
        <v>5423</v>
      </c>
      <c r="Q504" t="str">
        <f t="shared" si="7"/>
        <v>52_fronton1_31#Nord</v>
      </c>
    </row>
    <row r="505" spans="1:17">
      <c r="A505">
        <v>506</v>
      </c>
      <c r="B505" t="s">
        <v>2376</v>
      </c>
      <c r="C505">
        <v>52</v>
      </c>
      <c r="D505" t="s">
        <v>2370</v>
      </c>
      <c r="E505" t="s">
        <v>520</v>
      </c>
      <c r="F505">
        <v>473</v>
      </c>
      <c r="G505" t="s">
        <v>520</v>
      </c>
      <c r="H505" t="s">
        <v>30</v>
      </c>
      <c r="I505" t="s">
        <v>31</v>
      </c>
      <c r="J505" t="s">
        <v>2371</v>
      </c>
      <c r="K505" t="s">
        <v>2372</v>
      </c>
      <c r="L505" t="s">
        <v>2373</v>
      </c>
      <c r="M505">
        <v>141</v>
      </c>
      <c r="N505">
        <v>40</v>
      </c>
      <c r="O505" t="s">
        <v>7070</v>
      </c>
      <c r="P505" t="s">
        <v>5423</v>
      </c>
      <c r="Q505" t="str">
        <f t="shared" si="7"/>
        <v>52_fronton1_31#Nord</v>
      </c>
    </row>
    <row r="506" spans="1:17">
      <c r="A506">
        <v>1999</v>
      </c>
      <c r="B506" t="s">
        <v>2375</v>
      </c>
      <c r="C506">
        <v>52</v>
      </c>
      <c r="D506" t="s">
        <v>2370</v>
      </c>
      <c r="E506" t="s">
        <v>520</v>
      </c>
      <c r="F506">
        <v>473</v>
      </c>
      <c r="G506" t="s">
        <v>520</v>
      </c>
      <c r="H506" t="s">
        <v>30</v>
      </c>
      <c r="I506" t="s">
        <v>31</v>
      </c>
      <c r="J506" t="s">
        <v>2371</v>
      </c>
      <c r="K506" t="s">
        <v>2372</v>
      </c>
      <c r="L506" t="s">
        <v>2373</v>
      </c>
      <c r="M506">
        <v>141</v>
      </c>
      <c r="N506">
        <v>40</v>
      </c>
      <c r="O506" t="s">
        <v>7070</v>
      </c>
      <c r="P506" t="s">
        <v>5423</v>
      </c>
      <c r="Q506" t="str">
        <f t="shared" si="7"/>
        <v>52_fronton1_31#Nord</v>
      </c>
    </row>
    <row r="507" spans="1:17">
      <c r="A507">
        <v>275</v>
      </c>
      <c r="B507" t="s">
        <v>2374</v>
      </c>
      <c r="C507">
        <v>52</v>
      </c>
      <c r="D507" t="s">
        <v>2370</v>
      </c>
      <c r="E507" t="s">
        <v>520</v>
      </c>
      <c r="F507">
        <v>473</v>
      </c>
      <c r="G507" t="s">
        <v>520</v>
      </c>
      <c r="H507" t="s">
        <v>30</v>
      </c>
      <c r="I507" t="s">
        <v>31</v>
      </c>
      <c r="J507" t="s">
        <v>2371</v>
      </c>
      <c r="K507" t="s">
        <v>2372</v>
      </c>
      <c r="L507" t="s">
        <v>2373</v>
      </c>
      <c r="M507">
        <v>141</v>
      </c>
      <c r="N507">
        <v>40</v>
      </c>
      <c r="O507" t="s">
        <v>7070</v>
      </c>
      <c r="P507" t="s">
        <v>5423</v>
      </c>
      <c r="Q507" t="str">
        <f t="shared" si="7"/>
        <v>52_fronton1_31#Nord</v>
      </c>
    </row>
    <row r="508" spans="1:17">
      <c r="A508">
        <v>2000</v>
      </c>
      <c r="B508" t="s">
        <v>2377</v>
      </c>
      <c r="C508">
        <v>52</v>
      </c>
      <c r="D508" t="s">
        <v>2370</v>
      </c>
      <c r="E508" t="s">
        <v>520</v>
      </c>
      <c r="F508">
        <v>473</v>
      </c>
      <c r="G508" t="s">
        <v>520</v>
      </c>
      <c r="H508" t="s">
        <v>30</v>
      </c>
      <c r="I508" t="s">
        <v>31</v>
      </c>
      <c r="J508" t="s">
        <v>2371</v>
      </c>
      <c r="K508" t="s">
        <v>2372</v>
      </c>
      <c r="L508" t="s">
        <v>2373</v>
      </c>
      <c r="M508">
        <v>141</v>
      </c>
      <c r="N508">
        <v>40</v>
      </c>
      <c r="O508" t="s">
        <v>7070</v>
      </c>
      <c r="P508" t="s">
        <v>5423</v>
      </c>
      <c r="Q508" t="str">
        <f t="shared" si="7"/>
        <v>52_fronton1_31#Nord</v>
      </c>
    </row>
    <row r="509" spans="1:17">
      <c r="A509">
        <v>1801</v>
      </c>
      <c r="B509" t="s">
        <v>2369</v>
      </c>
      <c r="C509">
        <v>52</v>
      </c>
      <c r="D509" t="s">
        <v>2370</v>
      </c>
      <c r="E509" t="s">
        <v>520</v>
      </c>
      <c r="F509">
        <v>473</v>
      </c>
      <c r="G509" t="s">
        <v>520</v>
      </c>
      <c r="H509" t="s">
        <v>30</v>
      </c>
      <c r="I509" t="s">
        <v>31</v>
      </c>
      <c r="J509" t="s">
        <v>2371</v>
      </c>
      <c r="K509" t="s">
        <v>2372</v>
      </c>
      <c r="L509" t="s">
        <v>2373</v>
      </c>
      <c r="M509">
        <v>141</v>
      </c>
      <c r="N509">
        <v>40</v>
      </c>
      <c r="O509" t="s">
        <v>7070</v>
      </c>
      <c r="P509" t="s">
        <v>5423</v>
      </c>
      <c r="Q509" t="str">
        <f t="shared" si="7"/>
        <v>52_fronton1_31#Nord</v>
      </c>
    </row>
    <row r="510" spans="1:17">
      <c r="A510">
        <v>1869</v>
      </c>
      <c r="B510" t="s">
        <v>2380</v>
      </c>
      <c r="C510">
        <v>52</v>
      </c>
      <c r="D510" t="s">
        <v>2370</v>
      </c>
      <c r="E510" t="s">
        <v>520</v>
      </c>
      <c r="F510">
        <v>473</v>
      </c>
      <c r="G510" t="s">
        <v>520</v>
      </c>
      <c r="H510" t="s">
        <v>30</v>
      </c>
      <c r="I510" t="s">
        <v>31</v>
      </c>
      <c r="J510" t="s">
        <v>2371</v>
      </c>
      <c r="K510" t="s">
        <v>2372</v>
      </c>
      <c r="L510" t="s">
        <v>2373</v>
      </c>
      <c r="M510">
        <v>141</v>
      </c>
      <c r="N510">
        <v>40</v>
      </c>
      <c r="O510" t="s">
        <v>7070</v>
      </c>
      <c r="P510" t="s">
        <v>5423</v>
      </c>
      <c r="Q510" t="str">
        <f t="shared" si="7"/>
        <v>52_fronton1_31#Nord</v>
      </c>
    </row>
    <row r="511" spans="1:17">
      <c r="A511">
        <v>2001</v>
      </c>
      <c r="B511" t="s">
        <v>2378</v>
      </c>
      <c r="C511">
        <v>52</v>
      </c>
      <c r="D511" t="s">
        <v>2370</v>
      </c>
      <c r="E511" t="s">
        <v>520</v>
      </c>
      <c r="F511">
        <v>473</v>
      </c>
      <c r="G511" t="s">
        <v>520</v>
      </c>
      <c r="H511" t="s">
        <v>30</v>
      </c>
      <c r="I511" t="s">
        <v>31</v>
      </c>
      <c r="J511" t="s">
        <v>2371</v>
      </c>
      <c r="K511" t="s">
        <v>2372</v>
      </c>
      <c r="L511" t="s">
        <v>2373</v>
      </c>
      <c r="M511">
        <v>141</v>
      </c>
      <c r="N511">
        <v>40</v>
      </c>
      <c r="O511" t="s">
        <v>7070</v>
      </c>
      <c r="P511" t="s">
        <v>5423</v>
      </c>
      <c r="Q511" t="str">
        <f t="shared" si="7"/>
        <v>52_fronton1_31#Nord</v>
      </c>
    </row>
    <row r="512" spans="1:17">
      <c r="A512">
        <v>2307</v>
      </c>
      <c r="B512" t="s">
        <v>3589</v>
      </c>
      <c r="C512">
        <v>53</v>
      </c>
      <c r="D512" t="s">
        <v>3579</v>
      </c>
      <c r="E512" t="s">
        <v>6981</v>
      </c>
      <c r="F512">
        <v>587</v>
      </c>
      <c r="G512">
        <v>1</v>
      </c>
      <c r="H512" t="s">
        <v>30</v>
      </c>
      <c r="I512" t="s">
        <v>160</v>
      </c>
      <c r="J512" t="s">
        <v>3580</v>
      </c>
      <c r="K512" t="s">
        <v>3581</v>
      </c>
      <c r="L512" t="s">
        <v>3582</v>
      </c>
      <c r="M512">
        <v>272</v>
      </c>
      <c r="N512">
        <v>137</v>
      </c>
      <c r="O512" t="s">
        <v>6981</v>
      </c>
      <c r="P512" t="s">
        <v>3579</v>
      </c>
      <c r="Q512" t="str">
        <f t="shared" si="7"/>
        <v>53_montesquieu_66#Montesquieu</v>
      </c>
    </row>
    <row r="513" spans="1:17">
      <c r="A513">
        <v>2309</v>
      </c>
      <c r="B513" t="s">
        <v>3578</v>
      </c>
      <c r="C513">
        <v>53</v>
      </c>
      <c r="D513" t="s">
        <v>3579</v>
      </c>
      <c r="E513" t="s">
        <v>6981</v>
      </c>
      <c r="F513">
        <v>587</v>
      </c>
      <c r="G513">
        <v>1</v>
      </c>
      <c r="H513" t="s">
        <v>30</v>
      </c>
      <c r="I513" t="s">
        <v>160</v>
      </c>
      <c r="J513" t="s">
        <v>3580</v>
      </c>
      <c r="K513" t="s">
        <v>3581</v>
      </c>
      <c r="L513" t="s">
        <v>3582</v>
      </c>
      <c r="M513">
        <v>272</v>
      </c>
      <c r="N513">
        <v>137</v>
      </c>
      <c r="O513" t="s">
        <v>6981</v>
      </c>
      <c r="P513" t="s">
        <v>3579</v>
      </c>
      <c r="Q513" t="str">
        <f t="shared" si="7"/>
        <v>53_montesquieu_66#Montesquieu</v>
      </c>
    </row>
    <row r="514" spans="1:17">
      <c r="A514">
        <v>2310</v>
      </c>
      <c r="B514" t="s">
        <v>3584</v>
      </c>
      <c r="C514">
        <v>53</v>
      </c>
      <c r="D514" t="s">
        <v>3579</v>
      </c>
      <c r="E514" t="s">
        <v>6981</v>
      </c>
      <c r="F514">
        <v>587</v>
      </c>
      <c r="G514">
        <v>1</v>
      </c>
      <c r="H514" t="s">
        <v>30</v>
      </c>
      <c r="I514" t="s">
        <v>160</v>
      </c>
      <c r="J514" t="s">
        <v>3580</v>
      </c>
      <c r="K514" t="s">
        <v>3581</v>
      </c>
      <c r="L514" t="s">
        <v>3582</v>
      </c>
      <c r="M514">
        <v>272</v>
      </c>
      <c r="N514">
        <v>137</v>
      </c>
      <c r="O514" t="s">
        <v>6981</v>
      </c>
      <c r="P514" t="s">
        <v>3579</v>
      </c>
      <c r="Q514" t="str">
        <f t="shared" ref="Q514:Q577" si="8">CONCATENATE(C514,"_",D514,"#",E514)</f>
        <v>53_montesquieu_66#Montesquieu</v>
      </c>
    </row>
    <row r="515" spans="1:17">
      <c r="A515">
        <v>2311</v>
      </c>
      <c r="B515" t="s">
        <v>3585</v>
      </c>
      <c r="C515">
        <v>53</v>
      </c>
      <c r="D515" t="s">
        <v>3579</v>
      </c>
      <c r="E515" t="s">
        <v>6981</v>
      </c>
      <c r="F515">
        <v>587</v>
      </c>
      <c r="G515">
        <v>1</v>
      </c>
      <c r="H515" t="s">
        <v>30</v>
      </c>
      <c r="I515" t="s">
        <v>160</v>
      </c>
      <c r="J515" t="s">
        <v>3580</v>
      </c>
      <c r="K515" t="s">
        <v>3581</v>
      </c>
      <c r="L515" t="s">
        <v>3582</v>
      </c>
      <c r="M515">
        <v>272</v>
      </c>
      <c r="N515">
        <v>137</v>
      </c>
      <c r="O515" t="s">
        <v>6981</v>
      </c>
      <c r="P515" t="s">
        <v>3579</v>
      </c>
      <c r="Q515" t="str">
        <f t="shared" si="8"/>
        <v>53_montesquieu_66#Montesquieu</v>
      </c>
    </row>
    <row r="516" spans="1:17">
      <c r="A516">
        <v>2312</v>
      </c>
      <c r="B516" t="s">
        <v>3587</v>
      </c>
      <c r="C516">
        <v>53</v>
      </c>
      <c r="D516" t="s">
        <v>3579</v>
      </c>
      <c r="E516" t="s">
        <v>6981</v>
      </c>
      <c r="F516">
        <v>587</v>
      </c>
      <c r="G516">
        <v>1</v>
      </c>
      <c r="H516" t="s">
        <v>30</v>
      </c>
      <c r="I516" t="s">
        <v>160</v>
      </c>
      <c r="J516" t="s">
        <v>3580</v>
      </c>
      <c r="K516" t="s">
        <v>3581</v>
      </c>
      <c r="L516" t="s">
        <v>3582</v>
      </c>
      <c r="M516">
        <v>272</v>
      </c>
      <c r="N516">
        <v>137</v>
      </c>
      <c r="O516" t="s">
        <v>6981</v>
      </c>
      <c r="P516" t="s">
        <v>3579</v>
      </c>
      <c r="Q516" t="str">
        <f t="shared" si="8"/>
        <v>53_montesquieu_66#Montesquieu</v>
      </c>
    </row>
    <row r="517" spans="1:17">
      <c r="A517">
        <v>2313</v>
      </c>
      <c r="B517" t="s">
        <v>3583</v>
      </c>
      <c r="C517">
        <v>53</v>
      </c>
      <c r="D517" t="s">
        <v>3579</v>
      </c>
      <c r="E517" t="s">
        <v>6981</v>
      </c>
      <c r="F517">
        <v>587</v>
      </c>
      <c r="G517">
        <v>1</v>
      </c>
      <c r="H517" t="s">
        <v>30</v>
      </c>
      <c r="I517" t="s">
        <v>160</v>
      </c>
      <c r="J517" t="s">
        <v>3580</v>
      </c>
      <c r="K517" t="s">
        <v>3581</v>
      </c>
      <c r="L517" t="s">
        <v>3582</v>
      </c>
      <c r="M517">
        <v>272</v>
      </c>
      <c r="N517">
        <v>137</v>
      </c>
      <c r="O517" t="s">
        <v>6981</v>
      </c>
      <c r="P517" t="s">
        <v>3579</v>
      </c>
      <c r="Q517" t="str">
        <f t="shared" si="8"/>
        <v>53_montesquieu_66#Montesquieu</v>
      </c>
    </row>
    <row r="518" spans="1:17">
      <c r="A518">
        <v>2408</v>
      </c>
      <c r="B518" t="s">
        <v>3586</v>
      </c>
      <c r="C518">
        <v>53</v>
      </c>
      <c r="D518" t="s">
        <v>3579</v>
      </c>
      <c r="E518" t="s">
        <v>6981</v>
      </c>
      <c r="F518">
        <v>587</v>
      </c>
      <c r="G518">
        <v>1</v>
      </c>
      <c r="H518" t="s">
        <v>30</v>
      </c>
      <c r="I518" t="s">
        <v>160</v>
      </c>
      <c r="J518" t="s">
        <v>3580</v>
      </c>
      <c r="K518" t="s">
        <v>3581</v>
      </c>
      <c r="L518" t="s">
        <v>3582</v>
      </c>
      <c r="M518">
        <v>272</v>
      </c>
      <c r="N518">
        <v>137</v>
      </c>
      <c r="O518" t="s">
        <v>6981</v>
      </c>
      <c r="P518" t="s">
        <v>3579</v>
      </c>
      <c r="Q518" t="str">
        <f t="shared" si="8"/>
        <v>53_montesquieu_66#Montesquieu</v>
      </c>
    </row>
    <row r="519" spans="1:17">
      <c r="A519">
        <v>2308</v>
      </c>
      <c r="B519" t="s">
        <v>3588</v>
      </c>
      <c r="C519">
        <v>53</v>
      </c>
      <c r="D519" t="s">
        <v>3579</v>
      </c>
      <c r="E519" t="s">
        <v>6981</v>
      </c>
      <c r="F519">
        <v>587</v>
      </c>
      <c r="G519">
        <v>1</v>
      </c>
      <c r="H519" t="s">
        <v>30</v>
      </c>
      <c r="I519" t="s">
        <v>160</v>
      </c>
      <c r="J519" t="s">
        <v>3580</v>
      </c>
      <c r="K519" t="s">
        <v>3581</v>
      </c>
      <c r="L519" t="s">
        <v>3582</v>
      </c>
      <c r="M519">
        <v>272</v>
      </c>
      <c r="N519">
        <v>137</v>
      </c>
      <c r="O519" t="s">
        <v>6981</v>
      </c>
      <c r="P519" t="s">
        <v>3579</v>
      </c>
      <c r="Q519" t="str">
        <f t="shared" si="8"/>
        <v>53_montesquieu_66#Montesquieu</v>
      </c>
    </row>
    <row r="520" spans="1:17">
      <c r="A520">
        <v>1119</v>
      </c>
      <c r="B520" t="s">
        <v>3590</v>
      </c>
      <c r="C520">
        <v>53</v>
      </c>
      <c r="D520" t="s">
        <v>3579</v>
      </c>
      <c r="E520" t="s">
        <v>6981</v>
      </c>
      <c r="F520">
        <v>587</v>
      </c>
      <c r="G520">
        <v>1</v>
      </c>
      <c r="H520" t="s">
        <v>30</v>
      </c>
      <c r="I520" t="s">
        <v>160</v>
      </c>
      <c r="J520" t="s">
        <v>3580</v>
      </c>
      <c r="K520" t="s">
        <v>3581</v>
      </c>
      <c r="L520" t="s">
        <v>3582</v>
      </c>
      <c r="M520">
        <v>272</v>
      </c>
      <c r="N520">
        <v>137</v>
      </c>
      <c r="O520" t="s">
        <v>6981</v>
      </c>
      <c r="P520" t="s">
        <v>3579</v>
      </c>
      <c r="Q520" t="str">
        <f t="shared" si="8"/>
        <v>53_montesquieu_66#Montesquieu</v>
      </c>
    </row>
    <row r="521" spans="1:17">
      <c r="A521">
        <v>440</v>
      </c>
      <c r="B521" t="s">
        <v>595</v>
      </c>
      <c r="C521">
        <v>54</v>
      </c>
      <c r="D521" t="s">
        <v>596</v>
      </c>
      <c r="E521" t="s">
        <v>7036</v>
      </c>
      <c r="F521">
        <v>467</v>
      </c>
      <c r="G521">
        <v>1</v>
      </c>
      <c r="H521" t="s">
        <v>30</v>
      </c>
      <c r="I521" t="s">
        <v>31</v>
      </c>
      <c r="J521" t="s">
        <v>597</v>
      </c>
      <c r="K521" t="s">
        <v>598</v>
      </c>
      <c r="L521" t="s">
        <v>599</v>
      </c>
      <c r="M521">
        <v>229</v>
      </c>
      <c r="N521">
        <v>11</v>
      </c>
      <c r="O521" t="s">
        <v>7037</v>
      </c>
      <c r="P521" t="s">
        <v>596</v>
      </c>
      <c r="Q521" t="str">
        <f t="shared" si="8"/>
        <v>54_becam_31#Beauville, Cambiac</v>
      </c>
    </row>
    <row r="522" spans="1:17">
      <c r="A522">
        <v>1809</v>
      </c>
      <c r="B522" t="s">
        <v>606</v>
      </c>
      <c r="C522">
        <v>54</v>
      </c>
      <c r="D522" t="s">
        <v>596</v>
      </c>
      <c r="E522" t="s">
        <v>7036</v>
      </c>
      <c r="F522">
        <v>467</v>
      </c>
      <c r="G522">
        <v>1</v>
      </c>
      <c r="H522" t="s">
        <v>30</v>
      </c>
      <c r="I522" t="s">
        <v>31</v>
      </c>
      <c r="J522" t="s">
        <v>604</v>
      </c>
      <c r="K522" t="s">
        <v>598</v>
      </c>
      <c r="L522" t="s">
        <v>599</v>
      </c>
      <c r="M522">
        <v>229</v>
      </c>
      <c r="N522">
        <v>11</v>
      </c>
      <c r="O522" t="s">
        <v>7037</v>
      </c>
      <c r="P522" t="s">
        <v>596</v>
      </c>
      <c r="Q522" t="str">
        <f t="shared" si="8"/>
        <v>54_becam_31#Beauville, Cambiac</v>
      </c>
    </row>
    <row r="523" spans="1:17">
      <c r="A523">
        <v>1647</v>
      </c>
      <c r="B523" t="s">
        <v>607</v>
      </c>
      <c r="C523">
        <v>54</v>
      </c>
      <c r="D523" t="s">
        <v>596</v>
      </c>
      <c r="E523" t="s">
        <v>7036</v>
      </c>
      <c r="F523">
        <v>467</v>
      </c>
      <c r="G523">
        <v>1</v>
      </c>
      <c r="H523" t="s">
        <v>30</v>
      </c>
      <c r="I523" t="s">
        <v>31</v>
      </c>
      <c r="J523" t="s">
        <v>604</v>
      </c>
      <c r="K523" t="s">
        <v>598</v>
      </c>
      <c r="L523" t="s">
        <v>599</v>
      </c>
      <c r="M523">
        <v>229</v>
      </c>
      <c r="N523">
        <v>11</v>
      </c>
      <c r="O523" t="s">
        <v>7037</v>
      </c>
      <c r="P523" t="s">
        <v>596</v>
      </c>
      <c r="Q523" t="str">
        <f t="shared" si="8"/>
        <v>54_becam_31#Beauville, Cambiac</v>
      </c>
    </row>
    <row r="524" spans="1:17">
      <c r="A524">
        <v>1050</v>
      </c>
      <c r="B524" t="s">
        <v>602</v>
      </c>
      <c r="C524">
        <v>54</v>
      </c>
      <c r="D524" t="s">
        <v>596</v>
      </c>
      <c r="E524" t="s">
        <v>7036</v>
      </c>
      <c r="F524">
        <v>467</v>
      </c>
      <c r="G524">
        <v>1</v>
      </c>
      <c r="H524" t="s">
        <v>30</v>
      </c>
      <c r="I524" t="s">
        <v>31</v>
      </c>
      <c r="J524" t="s">
        <v>597</v>
      </c>
      <c r="K524" t="s">
        <v>598</v>
      </c>
      <c r="L524" t="s">
        <v>599</v>
      </c>
      <c r="M524">
        <v>229</v>
      </c>
      <c r="N524">
        <v>11</v>
      </c>
      <c r="O524" t="s">
        <v>7037</v>
      </c>
      <c r="P524" t="s">
        <v>596</v>
      </c>
      <c r="Q524" t="str">
        <f t="shared" si="8"/>
        <v>54_becam_31#Beauville, Cambiac</v>
      </c>
    </row>
    <row r="525" spans="1:17">
      <c r="A525">
        <v>1052</v>
      </c>
      <c r="B525" t="s">
        <v>603</v>
      </c>
      <c r="C525">
        <v>54</v>
      </c>
      <c r="D525" t="s">
        <v>596</v>
      </c>
      <c r="E525" t="s">
        <v>7036</v>
      </c>
      <c r="F525">
        <v>467</v>
      </c>
      <c r="G525">
        <v>1</v>
      </c>
      <c r="H525" t="s">
        <v>30</v>
      </c>
      <c r="I525" t="s">
        <v>31</v>
      </c>
      <c r="J525" t="s">
        <v>604</v>
      </c>
      <c r="K525" t="s">
        <v>598</v>
      </c>
      <c r="L525" t="s">
        <v>599</v>
      </c>
      <c r="M525">
        <v>229</v>
      </c>
      <c r="N525">
        <v>11</v>
      </c>
      <c r="O525" t="s">
        <v>7037</v>
      </c>
      <c r="P525" t="s">
        <v>596</v>
      </c>
      <c r="Q525" t="str">
        <f t="shared" si="8"/>
        <v>54_becam_31#Beauville, Cambiac</v>
      </c>
    </row>
    <row r="526" spans="1:17">
      <c r="A526">
        <v>1648</v>
      </c>
      <c r="B526" t="s">
        <v>605</v>
      </c>
      <c r="C526">
        <v>54</v>
      </c>
      <c r="D526" t="s">
        <v>596</v>
      </c>
      <c r="E526" t="s">
        <v>7036</v>
      </c>
      <c r="F526">
        <v>467</v>
      </c>
      <c r="G526">
        <v>1</v>
      </c>
      <c r="H526" t="s">
        <v>30</v>
      </c>
      <c r="I526" t="s">
        <v>31</v>
      </c>
      <c r="J526" t="s">
        <v>604</v>
      </c>
      <c r="K526" t="s">
        <v>598</v>
      </c>
      <c r="L526" t="s">
        <v>599</v>
      </c>
      <c r="M526">
        <v>229</v>
      </c>
      <c r="N526">
        <v>11</v>
      </c>
      <c r="O526" t="s">
        <v>7037</v>
      </c>
      <c r="P526" t="s">
        <v>596</v>
      </c>
      <c r="Q526" t="str">
        <f t="shared" si="8"/>
        <v>54_becam_31#Beauville, Cambiac</v>
      </c>
    </row>
    <row r="527" spans="1:17">
      <c r="A527">
        <v>1649</v>
      </c>
      <c r="B527" t="s">
        <v>601</v>
      </c>
      <c r="C527">
        <v>54</v>
      </c>
      <c r="D527" t="s">
        <v>596</v>
      </c>
      <c r="E527" t="s">
        <v>7036</v>
      </c>
      <c r="F527">
        <v>467</v>
      </c>
      <c r="G527">
        <v>1</v>
      </c>
      <c r="H527" t="s">
        <v>30</v>
      </c>
      <c r="I527" t="s">
        <v>31</v>
      </c>
      <c r="J527" t="s">
        <v>597</v>
      </c>
      <c r="K527" t="s">
        <v>598</v>
      </c>
      <c r="L527" t="s">
        <v>599</v>
      </c>
      <c r="M527">
        <v>229</v>
      </c>
      <c r="N527">
        <v>11</v>
      </c>
      <c r="O527" t="s">
        <v>7037</v>
      </c>
      <c r="P527" t="s">
        <v>596</v>
      </c>
      <c r="Q527" t="str">
        <f t="shared" si="8"/>
        <v>54_becam_31#Beauville, Cambiac</v>
      </c>
    </row>
    <row r="528" spans="1:17">
      <c r="A528">
        <v>1650</v>
      </c>
      <c r="B528" t="s">
        <v>600</v>
      </c>
      <c r="C528">
        <v>54</v>
      </c>
      <c r="D528" t="s">
        <v>596</v>
      </c>
      <c r="E528" t="s">
        <v>7036</v>
      </c>
      <c r="F528">
        <v>467</v>
      </c>
      <c r="G528">
        <v>1</v>
      </c>
      <c r="H528" t="s">
        <v>30</v>
      </c>
      <c r="I528" t="s">
        <v>31</v>
      </c>
      <c r="J528" t="s">
        <v>597</v>
      </c>
      <c r="K528" t="s">
        <v>598</v>
      </c>
      <c r="L528" t="s">
        <v>599</v>
      </c>
      <c r="M528">
        <v>229</v>
      </c>
      <c r="N528">
        <v>11</v>
      </c>
      <c r="O528" t="s">
        <v>7037</v>
      </c>
      <c r="P528" t="s">
        <v>596</v>
      </c>
      <c r="Q528" t="str">
        <f t="shared" si="8"/>
        <v>54_becam_31#Beauville, Cambiac</v>
      </c>
    </row>
    <row r="529" spans="1:17">
      <c r="A529">
        <v>2507</v>
      </c>
      <c r="B529" t="s">
        <v>1155</v>
      </c>
      <c r="C529">
        <v>55</v>
      </c>
      <c r="D529" t="s">
        <v>1153</v>
      </c>
      <c r="E529" t="s">
        <v>6942</v>
      </c>
      <c r="F529">
        <v>383</v>
      </c>
      <c r="G529">
        <v>2</v>
      </c>
      <c r="H529" t="s">
        <v>91</v>
      </c>
      <c r="I529" t="s">
        <v>92</v>
      </c>
      <c r="J529" t="s">
        <v>1156</v>
      </c>
      <c r="K529" t="s">
        <v>1150</v>
      </c>
      <c r="L529" t="s">
        <v>1151</v>
      </c>
      <c r="M529">
        <v>301</v>
      </c>
      <c r="N529">
        <v>74</v>
      </c>
      <c r="O529" t="s">
        <v>6943</v>
      </c>
      <c r="P529" t="s">
        <v>5403</v>
      </c>
      <c r="Q529" t="str">
        <f t="shared" si="8"/>
        <v>55_carpiagne1_13#C</v>
      </c>
    </row>
    <row r="530" spans="1:17">
      <c r="A530">
        <v>577</v>
      </c>
      <c r="B530" t="s">
        <v>1177</v>
      </c>
      <c r="C530">
        <v>55</v>
      </c>
      <c r="D530" t="s">
        <v>1153</v>
      </c>
      <c r="E530" t="s">
        <v>6942</v>
      </c>
      <c r="F530">
        <v>383</v>
      </c>
      <c r="G530">
        <v>2</v>
      </c>
      <c r="H530" t="s">
        <v>91</v>
      </c>
      <c r="I530" t="s">
        <v>92</v>
      </c>
      <c r="J530" t="s">
        <v>1156</v>
      </c>
      <c r="K530" t="s">
        <v>1150</v>
      </c>
      <c r="L530" t="s">
        <v>1151</v>
      </c>
      <c r="M530">
        <v>301</v>
      </c>
      <c r="N530">
        <v>74</v>
      </c>
      <c r="O530" t="s">
        <v>6943</v>
      </c>
      <c r="P530" t="s">
        <v>5403</v>
      </c>
      <c r="Q530" t="str">
        <f t="shared" si="8"/>
        <v>55_carpiagne1_13#C</v>
      </c>
    </row>
    <row r="531" spans="1:17">
      <c r="A531">
        <v>2646</v>
      </c>
      <c r="B531" t="s">
        <v>1158</v>
      </c>
      <c r="C531">
        <v>55</v>
      </c>
      <c r="D531" t="s">
        <v>1153</v>
      </c>
      <c r="E531" t="s">
        <v>6942</v>
      </c>
      <c r="F531">
        <v>383</v>
      </c>
      <c r="G531">
        <v>2</v>
      </c>
      <c r="H531" t="s">
        <v>91</v>
      </c>
      <c r="I531" t="s">
        <v>92</v>
      </c>
      <c r="J531" t="s">
        <v>1156</v>
      </c>
      <c r="K531" t="s">
        <v>1150</v>
      </c>
      <c r="L531" t="s">
        <v>1151</v>
      </c>
      <c r="M531">
        <v>301</v>
      </c>
      <c r="N531">
        <v>74</v>
      </c>
      <c r="O531" t="s">
        <v>6943</v>
      </c>
      <c r="P531" t="s">
        <v>5403</v>
      </c>
      <c r="Q531" t="str">
        <f t="shared" si="8"/>
        <v>55_carpiagne1_13#C</v>
      </c>
    </row>
    <row r="532" spans="1:17">
      <c r="A532">
        <v>598</v>
      </c>
      <c r="B532" t="s">
        <v>1157</v>
      </c>
      <c r="C532">
        <v>55</v>
      </c>
      <c r="D532" t="s">
        <v>1153</v>
      </c>
      <c r="E532" t="s">
        <v>6942</v>
      </c>
      <c r="F532">
        <v>383</v>
      </c>
      <c r="G532">
        <v>2</v>
      </c>
      <c r="H532" t="s">
        <v>91</v>
      </c>
      <c r="I532" t="s">
        <v>92</v>
      </c>
      <c r="J532" t="s">
        <v>1156</v>
      </c>
      <c r="K532" t="s">
        <v>1150</v>
      </c>
      <c r="L532" t="s">
        <v>1151</v>
      </c>
      <c r="M532">
        <v>301</v>
      </c>
      <c r="N532">
        <v>74</v>
      </c>
      <c r="O532" t="s">
        <v>6943</v>
      </c>
      <c r="P532" t="s">
        <v>5403</v>
      </c>
      <c r="Q532" t="str">
        <f t="shared" si="8"/>
        <v>55_carpiagne1_13#C</v>
      </c>
    </row>
    <row r="533" spans="1:17">
      <c r="A533">
        <v>1315</v>
      </c>
      <c r="B533" t="s">
        <v>1178</v>
      </c>
      <c r="C533">
        <v>55</v>
      </c>
      <c r="D533" t="s">
        <v>1153</v>
      </c>
      <c r="E533" t="s">
        <v>6942</v>
      </c>
      <c r="F533">
        <v>383</v>
      </c>
      <c r="G533">
        <v>2</v>
      </c>
      <c r="H533" t="s">
        <v>91</v>
      </c>
      <c r="I533" t="s">
        <v>92</v>
      </c>
      <c r="J533" t="s">
        <v>1156</v>
      </c>
      <c r="K533" t="s">
        <v>1150</v>
      </c>
      <c r="L533" t="s">
        <v>1151</v>
      </c>
      <c r="M533">
        <v>301</v>
      </c>
      <c r="N533">
        <v>74</v>
      </c>
      <c r="O533" t="s">
        <v>6943</v>
      </c>
      <c r="P533" t="s">
        <v>5403</v>
      </c>
      <c r="Q533" t="str">
        <f t="shared" si="8"/>
        <v>55_carpiagne1_13#C</v>
      </c>
    </row>
    <row r="534" spans="1:17">
      <c r="A534">
        <v>1167</v>
      </c>
      <c r="B534" t="s">
        <v>1152</v>
      </c>
      <c r="C534">
        <v>55</v>
      </c>
      <c r="D534" t="s">
        <v>1153</v>
      </c>
      <c r="E534" t="s">
        <v>6942</v>
      </c>
      <c r="F534">
        <v>383</v>
      </c>
      <c r="G534">
        <v>2</v>
      </c>
      <c r="H534" t="s">
        <v>91</v>
      </c>
      <c r="I534" t="s">
        <v>92</v>
      </c>
      <c r="J534" t="s">
        <v>1154</v>
      </c>
      <c r="K534" t="s">
        <v>1150</v>
      </c>
      <c r="L534" t="s">
        <v>1151</v>
      </c>
      <c r="M534">
        <v>301</v>
      </c>
      <c r="N534">
        <v>74</v>
      </c>
      <c r="O534" t="s">
        <v>6943</v>
      </c>
      <c r="P534" t="s">
        <v>5403</v>
      </c>
      <c r="Q534" t="str">
        <f t="shared" si="8"/>
        <v>55_carpiagne1_13#C</v>
      </c>
    </row>
    <row r="535" spans="1:17">
      <c r="A535">
        <v>1441</v>
      </c>
      <c r="B535" t="s">
        <v>1162</v>
      </c>
      <c r="C535">
        <v>55</v>
      </c>
      <c r="D535" t="s">
        <v>1153</v>
      </c>
      <c r="E535" t="s">
        <v>6942</v>
      </c>
      <c r="F535">
        <v>384</v>
      </c>
      <c r="G535">
        <v>3</v>
      </c>
      <c r="H535" t="s">
        <v>91</v>
      </c>
      <c r="I535" t="s">
        <v>92</v>
      </c>
      <c r="J535" t="s">
        <v>1154</v>
      </c>
      <c r="K535" t="s">
        <v>1150</v>
      </c>
      <c r="L535" t="s">
        <v>1151</v>
      </c>
      <c r="M535">
        <v>301</v>
      </c>
      <c r="N535">
        <v>74</v>
      </c>
      <c r="O535" t="s">
        <v>6943</v>
      </c>
      <c r="P535" t="s">
        <v>5403</v>
      </c>
      <c r="Q535" t="str">
        <f t="shared" si="8"/>
        <v>55_carpiagne1_13#C</v>
      </c>
    </row>
    <row r="536" spans="1:17">
      <c r="A536">
        <v>2453</v>
      </c>
      <c r="B536" t="s">
        <v>1164</v>
      </c>
      <c r="C536">
        <v>55</v>
      </c>
      <c r="D536" t="s">
        <v>1153</v>
      </c>
      <c r="E536" t="s">
        <v>6942</v>
      </c>
      <c r="F536">
        <v>384</v>
      </c>
      <c r="G536">
        <v>3</v>
      </c>
      <c r="H536" t="s">
        <v>91</v>
      </c>
      <c r="I536" t="s">
        <v>92</v>
      </c>
      <c r="J536" t="s">
        <v>1154</v>
      </c>
      <c r="K536" t="s">
        <v>1150</v>
      </c>
      <c r="L536" t="s">
        <v>1151</v>
      </c>
      <c r="M536">
        <v>301</v>
      </c>
      <c r="N536">
        <v>74</v>
      </c>
      <c r="O536" t="s">
        <v>6943</v>
      </c>
      <c r="P536" t="s">
        <v>5403</v>
      </c>
      <c r="Q536" t="str">
        <f t="shared" si="8"/>
        <v>55_carpiagne1_13#C</v>
      </c>
    </row>
    <row r="537" spans="1:17">
      <c r="A537">
        <v>2552</v>
      </c>
      <c r="B537" t="s">
        <v>1161</v>
      </c>
      <c r="C537">
        <v>55</v>
      </c>
      <c r="D537" t="s">
        <v>1153</v>
      </c>
      <c r="E537" t="s">
        <v>6942</v>
      </c>
      <c r="F537">
        <v>384</v>
      </c>
      <c r="G537">
        <v>3</v>
      </c>
      <c r="H537" t="s">
        <v>91</v>
      </c>
      <c r="I537" t="s">
        <v>92</v>
      </c>
      <c r="J537" t="s">
        <v>1154</v>
      </c>
      <c r="K537" t="s">
        <v>1150</v>
      </c>
      <c r="L537" t="s">
        <v>1151</v>
      </c>
      <c r="M537">
        <v>301</v>
      </c>
      <c r="N537">
        <v>74</v>
      </c>
      <c r="O537" t="s">
        <v>6943</v>
      </c>
      <c r="P537" t="s">
        <v>5403</v>
      </c>
      <c r="Q537" t="str">
        <f t="shared" si="8"/>
        <v>55_carpiagne1_13#C</v>
      </c>
    </row>
    <row r="538" spans="1:17">
      <c r="A538">
        <v>659</v>
      </c>
      <c r="B538" t="s">
        <v>1163</v>
      </c>
      <c r="C538">
        <v>55</v>
      </c>
      <c r="D538" t="s">
        <v>1153</v>
      </c>
      <c r="E538" t="s">
        <v>6942</v>
      </c>
      <c r="F538">
        <v>384</v>
      </c>
      <c r="G538">
        <v>3</v>
      </c>
      <c r="H538" t="s">
        <v>91</v>
      </c>
      <c r="I538" t="s">
        <v>92</v>
      </c>
      <c r="J538" t="s">
        <v>1154</v>
      </c>
      <c r="K538" t="s">
        <v>1150</v>
      </c>
      <c r="L538" t="s">
        <v>1151</v>
      </c>
      <c r="M538">
        <v>301</v>
      </c>
      <c r="N538">
        <v>74</v>
      </c>
      <c r="O538" t="s">
        <v>6943</v>
      </c>
      <c r="P538" t="s">
        <v>5403</v>
      </c>
      <c r="Q538" t="str">
        <f t="shared" si="8"/>
        <v>55_carpiagne1_13#C</v>
      </c>
    </row>
    <row r="539" spans="1:17">
      <c r="A539">
        <v>1977</v>
      </c>
      <c r="B539" t="s">
        <v>1160</v>
      </c>
      <c r="C539">
        <v>55</v>
      </c>
      <c r="D539" t="s">
        <v>1153</v>
      </c>
      <c r="E539" t="s">
        <v>6942</v>
      </c>
      <c r="F539">
        <v>384</v>
      </c>
      <c r="G539">
        <v>3</v>
      </c>
      <c r="H539" t="s">
        <v>91</v>
      </c>
      <c r="I539" t="s">
        <v>92</v>
      </c>
      <c r="J539" t="s">
        <v>1154</v>
      </c>
      <c r="K539" t="s">
        <v>1150</v>
      </c>
      <c r="L539" t="s">
        <v>1151</v>
      </c>
      <c r="M539">
        <v>301</v>
      </c>
      <c r="N539">
        <v>74</v>
      </c>
      <c r="O539" t="s">
        <v>6943</v>
      </c>
      <c r="P539" t="s">
        <v>5403</v>
      </c>
      <c r="Q539" t="str">
        <f t="shared" si="8"/>
        <v>55_carpiagne1_13#C</v>
      </c>
    </row>
    <row r="540" spans="1:17">
      <c r="A540">
        <v>2009</v>
      </c>
      <c r="B540" t="s">
        <v>1159</v>
      </c>
      <c r="C540">
        <v>55</v>
      </c>
      <c r="D540" t="s">
        <v>1153</v>
      </c>
      <c r="E540" t="s">
        <v>6942</v>
      </c>
      <c r="F540">
        <v>384</v>
      </c>
      <c r="G540">
        <v>3</v>
      </c>
      <c r="H540" t="s">
        <v>91</v>
      </c>
      <c r="I540" t="s">
        <v>92</v>
      </c>
      <c r="J540" t="s">
        <v>1154</v>
      </c>
      <c r="K540" t="s">
        <v>1150</v>
      </c>
      <c r="L540" t="s">
        <v>1151</v>
      </c>
      <c r="M540">
        <v>301</v>
      </c>
      <c r="N540">
        <v>74</v>
      </c>
      <c r="O540" t="s">
        <v>6943</v>
      </c>
      <c r="P540" t="s">
        <v>5403</v>
      </c>
      <c r="Q540" t="str">
        <f t="shared" si="8"/>
        <v>55_carpiagne1_13#C</v>
      </c>
    </row>
    <row r="541" spans="1:17">
      <c r="A541">
        <v>2654</v>
      </c>
      <c r="B541" t="s">
        <v>1168</v>
      </c>
      <c r="C541">
        <v>55</v>
      </c>
      <c r="D541" t="s">
        <v>1153</v>
      </c>
      <c r="E541" t="s">
        <v>6942</v>
      </c>
      <c r="F541">
        <v>385</v>
      </c>
      <c r="G541">
        <v>4</v>
      </c>
      <c r="H541" t="s">
        <v>91</v>
      </c>
      <c r="I541" t="s">
        <v>92</v>
      </c>
      <c r="J541" t="s">
        <v>1154</v>
      </c>
      <c r="K541" t="s">
        <v>1150</v>
      </c>
      <c r="L541" t="s">
        <v>1151</v>
      </c>
      <c r="M541">
        <v>301</v>
      </c>
      <c r="N541">
        <v>74</v>
      </c>
      <c r="O541" t="s">
        <v>6943</v>
      </c>
      <c r="P541" t="s">
        <v>5403</v>
      </c>
      <c r="Q541" t="str">
        <f t="shared" si="8"/>
        <v>55_carpiagne1_13#C</v>
      </c>
    </row>
    <row r="542" spans="1:17">
      <c r="A542">
        <v>664</v>
      </c>
      <c r="B542" t="s">
        <v>1166</v>
      </c>
      <c r="C542">
        <v>55</v>
      </c>
      <c r="D542" t="s">
        <v>1153</v>
      </c>
      <c r="E542" t="s">
        <v>6942</v>
      </c>
      <c r="F542">
        <v>385</v>
      </c>
      <c r="G542">
        <v>4</v>
      </c>
      <c r="H542" t="s">
        <v>91</v>
      </c>
      <c r="I542" t="s">
        <v>92</v>
      </c>
      <c r="J542" t="s">
        <v>1154</v>
      </c>
      <c r="K542" t="s">
        <v>1150</v>
      </c>
      <c r="L542" t="s">
        <v>1151</v>
      </c>
      <c r="M542">
        <v>301</v>
      </c>
      <c r="N542">
        <v>74</v>
      </c>
      <c r="O542" t="s">
        <v>6943</v>
      </c>
      <c r="P542" t="s">
        <v>5403</v>
      </c>
      <c r="Q542" t="str">
        <f t="shared" si="8"/>
        <v>55_carpiagne1_13#C</v>
      </c>
    </row>
    <row r="543" spans="1:17">
      <c r="A543">
        <v>936</v>
      </c>
      <c r="B543" t="s">
        <v>1170</v>
      </c>
      <c r="C543">
        <v>55</v>
      </c>
      <c r="D543" t="s">
        <v>1153</v>
      </c>
      <c r="E543" t="s">
        <v>6942</v>
      </c>
      <c r="F543">
        <v>385</v>
      </c>
      <c r="G543">
        <v>4</v>
      </c>
      <c r="H543" t="s">
        <v>91</v>
      </c>
      <c r="I543" t="s">
        <v>92</v>
      </c>
      <c r="J543" t="s">
        <v>1154</v>
      </c>
      <c r="K543" t="s">
        <v>1150</v>
      </c>
      <c r="L543" t="s">
        <v>1151</v>
      </c>
      <c r="M543">
        <v>301</v>
      </c>
      <c r="N543">
        <v>74</v>
      </c>
      <c r="O543" t="s">
        <v>6943</v>
      </c>
      <c r="P543" t="s">
        <v>5403</v>
      </c>
      <c r="Q543" t="str">
        <f t="shared" si="8"/>
        <v>55_carpiagne1_13#C</v>
      </c>
    </row>
    <row r="544" spans="1:17">
      <c r="A544">
        <v>1118</v>
      </c>
      <c r="B544" t="s">
        <v>1169</v>
      </c>
      <c r="C544">
        <v>55</v>
      </c>
      <c r="D544" t="s">
        <v>1153</v>
      </c>
      <c r="E544" t="s">
        <v>6942</v>
      </c>
      <c r="F544">
        <v>385</v>
      </c>
      <c r="G544">
        <v>4</v>
      </c>
      <c r="H544" t="s">
        <v>91</v>
      </c>
      <c r="I544" t="s">
        <v>92</v>
      </c>
      <c r="J544" t="s">
        <v>1154</v>
      </c>
      <c r="K544" t="s">
        <v>1150</v>
      </c>
      <c r="L544" t="s">
        <v>1151</v>
      </c>
      <c r="M544">
        <v>301</v>
      </c>
      <c r="N544">
        <v>74</v>
      </c>
      <c r="O544" t="s">
        <v>6943</v>
      </c>
      <c r="P544" t="s">
        <v>5403</v>
      </c>
      <c r="Q544" t="str">
        <f t="shared" si="8"/>
        <v>55_carpiagne1_13#C</v>
      </c>
    </row>
    <row r="545" spans="1:17">
      <c r="A545">
        <v>972</v>
      </c>
      <c r="B545" t="s">
        <v>1171</v>
      </c>
      <c r="C545">
        <v>55</v>
      </c>
      <c r="D545" t="s">
        <v>1153</v>
      </c>
      <c r="E545" t="s">
        <v>6942</v>
      </c>
      <c r="F545">
        <v>385</v>
      </c>
      <c r="G545">
        <v>4</v>
      </c>
      <c r="H545" t="s">
        <v>91</v>
      </c>
      <c r="I545" t="s">
        <v>92</v>
      </c>
      <c r="J545" t="s">
        <v>1154</v>
      </c>
      <c r="K545" t="s">
        <v>1150</v>
      </c>
      <c r="L545" t="s">
        <v>1151</v>
      </c>
      <c r="M545">
        <v>301</v>
      </c>
      <c r="N545">
        <v>74</v>
      </c>
      <c r="O545" t="s">
        <v>6943</v>
      </c>
      <c r="P545" t="s">
        <v>5403</v>
      </c>
      <c r="Q545" t="str">
        <f t="shared" si="8"/>
        <v>55_carpiagne1_13#C</v>
      </c>
    </row>
    <row r="546" spans="1:17">
      <c r="A546">
        <v>568</v>
      </c>
      <c r="B546" t="s">
        <v>1167</v>
      </c>
      <c r="C546">
        <v>55</v>
      </c>
      <c r="D546" t="s">
        <v>1153</v>
      </c>
      <c r="E546" t="s">
        <v>6942</v>
      </c>
      <c r="F546">
        <v>385</v>
      </c>
      <c r="G546">
        <v>4</v>
      </c>
      <c r="H546" t="s">
        <v>91</v>
      </c>
      <c r="I546" t="s">
        <v>92</v>
      </c>
      <c r="J546" t="s">
        <v>1154</v>
      </c>
      <c r="K546" t="s">
        <v>1150</v>
      </c>
      <c r="L546" t="s">
        <v>1151</v>
      </c>
      <c r="M546">
        <v>301</v>
      </c>
      <c r="N546">
        <v>74</v>
      </c>
      <c r="O546" t="s">
        <v>6943</v>
      </c>
      <c r="P546" t="s">
        <v>5403</v>
      </c>
      <c r="Q546" t="str">
        <f t="shared" si="8"/>
        <v>55_carpiagne1_13#C</v>
      </c>
    </row>
    <row r="547" spans="1:17">
      <c r="A547">
        <v>2548</v>
      </c>
      <c r="B547" t="s">
        <v>3333</v>
      </c>
      <c r="C547">
        <v>56</v>
      </c>
      <c r="D547" t="s">
        <v>3325</v>
      </c>
      <c r="E547" t="s">
        <v>6989</v>
      </c>
      <c r="F547">
        <v>596</v>
      </c>
      <c r="G547">
        <v>1</v>
      </c>
      <c r="H547" t="s">
        <v>91</v>
      </c>
      <c r="I547" t="s">
        <v>649</v>
      </c>
      <c r="J547" t="s">
        <v>3326</v>
      </c>
      <c r="K547" t="s">
        <v>3327</v>
      </c>
      <c r="L547" t="s">
        <v>3328</v>
      </c>
      <c r="M547">
        <v>397</v>
      </c>
      <c r="N547">
        <v>22</v>
      </c>
      <c r="O547" t="s">
        <v>6989</v>
      </c>
      <c r="P547" t="s">
        <v>3325</v>
      </c>
      <c r="Q547" t="str">
        <f t="shared" si="8"/>
        <v>56_faron_83#Faron</v>
      </c>
    </row>
    <row r="548" spans="1:17">
      <c r="A548">
        <v>580</v>
      </c>
      <c r="B548" t="s">
        <v>3331</v>
      </c>
      <c r="C548">
        <v>56</v>
      </c>
      <c r="D548" t="s">
        <v>3325</v>
      </c>
      <c r="E548" t="s">
        <v>6989</v>
      </c>
      <c r="F548">
        <v>596</v>
      </c>
      <c r="G548">
        <v>1</v>
      </c>
      <c r="H548" t="s">
        <v>91</v>
      </c>
      <c r="I548" t="s">
        <v>649</v>
      </c>
      <c r="J548" t="s">
        <v>3326</v>
      </c>
      <c r="K548" t="s">
        <v>3327</v>
      </c>
      <c r="L548" t="s">
        <v>3328</v>
      </c>
      <c r="M548">
        <v>397</v>
      </c>
      <c r="N548">
        <v>22</v>
      </c>
      <c r="O548" t="s">
        <v>6989</v>
      </c>
      <c r="P548" t="s">
        <v>3325</v>
      </c>
      <c r="Q548" t="str">
        <f t="shared" si="8"/>
        <v>56_faron_83#Faron</v>
      </c>
    </row>
    <row r="549" spans="1:17">
      <c r="A549">
        <v>520</v>
      </c>
      <c r="B549" t="s">
        <v>3329</v>
      </c>
      <c r="C549">
        <v>56</v>
      </c>
      <c r="D549" t="s">
        <v>3325</v>
      </c>
      <c r="E549" t="s">
        <v>6989</v>
      </c>
      <c r="F549">
        <v>596</v>
      </c>
      <c r="G549">
        <v>1</v>
      </c>
      <c r="H549" t="s">
        <v>91</v>
      </c>
      <c r="I549" t="s">
        <v>649</v>
      </c>
      <c r="J549" t="s">
        <v>3326</v>
      </c>
      <c r="K549" t="s">
        <v>3327</v>
      </c>
      <c r="L549" t="s">
        <v>3328</v>
      </c>
      <c r="M549">
        <v>397</v>
      </c>
      <c r="N549">
        <v>22</v>
      </c>
      <c r="O549" t="s">
        <v>6989</v>
      </c>
      <c r="P549" t="s">
        <v>3325</v>
      </c>
      <c r="Q549" t="str">
        <f t="shared" si="8"/>
        <v>56_faron_83#Faron</v>
      </c>
    </row>
    <row r="550" spans="1:17">
      <c r="A550">
        <v>666</v>
      </c>
      <c r="B550" t="s">
        <v>3334</v>
      </c>
      <c r="C550">
        <v>56</v>
      </c>
      <c r="D550" t="s">
        <v>3325</v>
      </c>
      <c r="E550" t="s">
        <v>6989</v>
      </c>
      <c r="F550">
        <v>596</v>
      </c>
      <c r="G550">
        <v>1</v>
      </c>
      <c r="H550" t="s">
        <v>91</v>
      </c>
      <c r="I550" t="s">
        <v>649</v>
      </c>
      <c r="J550" t="s">
        <v>3326</v>
      </c>
      <c r="K550" t="s">
        <v>3327</v>
      </c>
      <c r="L550" t="s">
        <v>3328</v>
      </c>
      <c r="M550">
        <v>397</v>
      </c>
      <c r="N550">
        <v>22</v>
      </c>
      <c r="O550" t="s">
        <v>6989</v>
      </c>
      <c r="P550" t="s">
        <v>3325</v>
      </c>
      <c r="Q550" t="str">
        <f t="shared" si="8"/>
        <v>56_faron_83#Faron</v>
      </c>
    </row>
    <row r="551" spans="1:17">
      <c r="A551">
        <v>644</v>
      </c>
      <c r="B551" t="s">
        <v>3332</v>
      </c>
      <c r="C551">
        <v>56</v>
      </c>
      <c r="D551" t="s">
        <v>3325</v>
      </c>
      <c r="E551" t="s">
        <v>6989</v>
      </c>
      <c r="F551">
        <v>596</v>
      </c>
      <c r="G551">
        <v>1</v>
      </c>
      <c r="H551" t="s">
        <v>91</v>
      </c>
      <c r="I551" t="s">
        <v>649</v>
      </c>
      <c r="J551" t="s">
        <v>3326</v>
      </c>
      <c r="K551" t="s">
        <v>3327</v>
      </c>
      <c r="L551" t="s">
        <v>3328</v>
      </c>
      <c r="M551">
        <v>397</v>
      </c>
      <c r="N551">
        <v>22</v>
      </c>
      <c r="O551" t="s">
        <v>6989</v>
      </c>
      <c r="P551" t="s">
        <v>3325</v>
      </c>
      <c r="Q551" t="str">
        <f t="shared" si="8"/>
        <v>56_faron_83#Faron</v>
      </c>
    </row>
    <row r="552" spans="1:17">
      <c r="A552">
        <v>726</v>
      </c>
      <c r="B552" t="s">
        <v>3336</v>
      </c>
      <c r="C552">
        <v>56</v>
      </c>
      <c r="D552" t="s">
        <v>3325</v>
      </c>
      <c r="E552" t="s">
        <v>6989</v>
      </c>
      <c r="F552">
        <v>596</v>
      </c>
      <c r="G552">
        <v>1</v>
      </c>
      <c r="H552" t="s">
        <v>91</v>
      </c>
      <c r="I552" t="s">
        <v>649</v>
      </c>
      <c r="J552" t="s">
        <v>3326</v>
      </c>
      <c r="K552" t="s">
        <v>3327</v>
      </c>
      <c r="L552" t="s">
        <v>3328</v>
      </c>
      <c r="M552">
        <v>397</v>
      </c>
      <c r="N552">
        <v>22</v>
      </c>
      <c r="O552" t="s">
        <v>6989</v>
      </c>
      <c r="P552" t="s">
        <v>3325</v>
      </c>
      <c r="Q552" t="str">
        <f t="shared" si="8"/>
        <v>56_faron_83#Faron</v>
      </c>
    </row>
    <row r="553" spans="1:17">
      <c r="A553">
        <v>1277</v>
      </c>
      <c r="B553" t="s">
        <v>3324</v>
      </c>
      <c r="C553">
        <v>56</v>
      </c>
      <c r="D553" t="s">
        <v>3325</v>
      </c>
      <c r="E553" t="s">
        <v>6989</v>
      </c>
      <c r="F553">
        <v>596</v>
      </c>
      <c r="G553">
        <v>1</v>
      </c>
      <c r="H553" t="s">
        <v>91</v>
      </c>
      <c r="I553" t="s">
        <v>649</v>
      </c>
      <c r="J553" t="s">
        <v>3326</v>
      </c>
      <c r="K553" t="s">
        <v>3327</v>
      </c>
      <c r="L553" t="s">
        <v>3328</v>
      </c>
      <c r="M553">
        <v>397</v>
      </c>
      <c r="N553">
        <v>22</v>
      </c>
      <c r="O553" t="s">
        <v>6989</v>
      </c>
      <c r="P553" t="s">
        <v>3325</v>
      </c>
      <c r="Q553" t="str">
        <f t="shared" si="8"/>
        <v>56_faron_83#Faron</v>
      </c>
    </row>
    <row r="554" spans="1:17">
      <c r="A554">
        <v>579</v>
      </c>
      <c r="B554" t="s">
        <v>3330</v>
      </c>
      <c r="C554">
        <v>56</v>
      </c>
      <c r="D554" t="s">
        <v>3325</v>
      </c>
      <c r="E554" t="s">
        <v>6989</v>
      </c>
      <c r="F554">
        <v>596</v>
      </c>
      <c r="G554">
        <v>1</v>
      </c>
      <c r="H554" t="s">
        <v>91</v>
      </c>
      <c r="I554" t="s">
        <v>649</v>
      </c>
      <c r="J554" t="s">
        <v>3326</v>
      </c>
      <c r="K554" t="s">
        <v>3327</v>
      </c>
      <c r="L554" t="s">
        <v>3328</v>
      </c>
      <c r="M554">
        <v>397</v>
      </c>
      <c r="N554">
        <v>22</v>
      </c>
      <c r="O554" t="s">
        <v>6989</v>
      </c>
      <c r="P554" t="s">
        <v>3325</v>
      </c>
      <c r="Q554" t="str">
        <f t="shared" si="8"/>
        <v>56_faron_83#Faron</v>
      </c>
    </row>
    <row r="555" spans="1:17">
      <c r="A555">
        <v>522</v>
      </c>
      <c r="B555" t="s">
        <v>3335</v>
      </c>
      <c r="C555">
        <v>56</v>
      </c>
      <c r="D555" t="s">
        <v>3325</v>
      </c>
      <c r="E555" t="s">
        <v>6989</v>
      </c>
      <c r="F555">
        <v>596</v>
      </c>
      <c r="G555">
        <v>1</v>
      </c>
      <c r="H555" t="s">
        <v>91</v>
      </c>
      <c r="I555" t="s">
        <v>649</v>
      </c>
      <c r="J555" t="s">
        <v>3326</v>
      </c>
      <c r="K555" t="s">
        <v>3327</v>
      </c>
      <c r="L555" t="s">
        <v>3328</v>
      </c>
      <c r="M555">
        <v>397</v>
      </c>
      <c r="N555">
        <v>22</v>
      </c>
      <c r="O555" t="s">
        <v>6989</v>
      </c>
      <c r="P555" t="s">
        <v>3325</v>
      </c>
      <c r="Q555" t="str">
        <f t="shared" si="8"/>
        <v>56_faron_83#Faron</v>
      </c>
    </row>
    <row r="556" spans="1:17">
      <c r="A556">
        <v>2072</v>
      </c>
      <c r="B556" t="s">
        <v>2784</v>
      </c>
      <c r="C556">
        <v>57</v>
      </c>
      <c r="D556" t="s">
        <v>2773</v>
      </c>
      <c r="E556" t="s">
        <v>2774</v>
      </c>
      <c r="F556">
        <v>525</v>
      </c>
      <c r="G556">
        <v>1</v>
      </c>
      <c r="H556" t="s">
        <v>30</v>
      </c>
      <c r="I556" t="s">
        <v>676</v>
      </c>
      <c r="J556" t="s">
        <v>2774</v>
      </c>
      <c r="K556" t="s">
        <v>2775</v>
      </c>
      <c r="L556" t="s">
        <v>2776</v>
      </c>
      <c r="M556">
        <v>263</v>
      </c>
      <c r="N556">
        <v>100</v>
      </c>
      <c r="O556" t="s">
        <v>2774</v>
      </c>
      <c r="P556" t="s">
        <v>2773</v>
      </c>
      <c r="Q556" t="str">
        <f t="shared" si="8"/>
        <v>57_caunette_34#La Caunette</v>
      </c>
    </row>
    <row r="557" spans="1:17">
      <c r="A557">
        <v>1908</v>
      </c>
      <c r="B557" t="s">
        <v>2772</v>
      </c>
      <c r="C557">
        <v>57</v>
      </c>
      <c r="D557" t="s">
        <v>2773</v>
      </c>
      <c r="E557" t="s">
        <v>2774</v>
      </c>
      <c r="F557">
        <v>525</v>
      </c>
      <c r="G557">
        <v>1</v>
      </c>
      <c r="H557" t="s">
        <v>30</v>
      </c>
      <c r="I557" t="s">
        <v>676</v>
      </c>
      <c r="J557" t="s">
        <v>2774</v>
      </c>
      <c r="K557" t="s">
        <v>2775</v>
      </c>
      <c r="L557" t="s">
        <v>2776</v>
      </c>
      <c r="M557">
        <v>263</v>
      </c>
      <c r="N557">
        <v>100</v>
      </c>
      <c r="O557" t="s">
        <v>2774</v>
      </c>
      <c r="P557" t="s">
        <v>2773</v>
      </c>
      <c r="Q557" t="str">
        <f t="shared" si="8"/>
        <v>57_caunette_34#La Caunette</v>
      </c>
    </row>
    <row r="558" spans="1:17">
      <c r="A558">
        <v>2073</v>
      </c>
      <c r="B558" t="s">
        <v>2781</v>
      </c>
      <c r="C558">
        <v>57</v>
      </c>
      <c r="D558" t="s">
        <v>2773</v>
      </c>
      <c r="E558" t="s">
        <v>2774</v>
      </c>
      <c r="F558">
        <v>525</v>
      </c>
      <c r="G558">
        <v>1</v>
      </c>
      <c r="H558" t="s">
        <v>30</v>
      </c>
      <c r="I558" t="s">
        <v>676</v>
      </c>
      <c r="J558" t="s">
        <v>2774</v>
      </c>
      <c r="K558" t="s">
        <v>2775</v>
      </c>
      <c r="L558" t="s">
        <v>2776</v>
      </c>
      <c r="M558">
        <v>263</v>
      </c>
      <c r="N558">
        <v>100</v>
      </c>
      <c r="O558" t="s">
        <v>2774</v>
      </c>
      <c r="P558" t="s">
        <v>2773</v>
      </c>
      <c r="Q558" t="str">
        <f t="shared" si="8"/>
        <v>57_caunette_34#La Caunette</v>
      </c>
    </row>
    <row r="559" spans="1:17">
      <c r="A559">
        <v>2266</v>
      </c>
      <c r="B559" t="s">
        <v>2783</v>
      </c>
      <c r="C559">
        <v>57</v>
      </c>
      <c r="D559" t="s">
        <v>2773</v>
      </c>
      <c r="E559" t="s">
        <v>2774</v>
      </c>
      <c r="F559">
        <v>525</v>
      </c>
      <c r="G559">
        <v>1</v>
      </c>
      <c r="H559" t="s">
        <v>30</v>
      </c>
      <c r="I559" t="s">
        <v>676</v>
      </c>
      <c r="J559" t="s">
        <v>2774</v>
      </c>
      <c r="K559" t="s">
        <v>2775</v>
      </c>
      <c r="L559" t="s">
        <v>2776</v>
      </c>
      <c r="M559">
        <v>263</v>
      </c>
      <c r="N559">
        <v>100</v>
      </c>
      <c r="O559" t="s">
        <v>2774</v>
      </c>
      <c r="P559" t="s">
        <v>2773</v>
      </c>
      <c r="Q559" t="str">
        <f t="shared" si="8"/>
        <v>57_caunette_34#La Caunette</v>
      </c>
    </row>
    <row r="560" spans="1:17">
      <c r="A560">
        <v>2232</v>
      </c>
      <c r="B560" t="s">
        <v>2777</v>
      </c>
      <c r="C560">
        <v>57</v>
      </c>
      <c r="D560" t="s">
        <v>2773</v>
      </c>
      <c r="E560" t="s">
        <v>2774</v>
      </c>
      <c r="F560">
        <v>525</v>
      </c>
      <c r="G560">
        <v>1</v>
      </c>
      <c r="H560" t="s">
        <v>30</v>
      </c>
      <c r="I560" t="s">
        <v>676</v>
      </c>
      <c r="J560" t="s">
        <v>2774</v>
      </c>
      <c r="K560" t="s">
        <v>2775</v>
      </c>
      <c r="L560" t="s">
        <v>2776</v>
      </c>
      <c r="M560">
        <v>263</v>
      </c>
      <c r="N560">
        <v>100</v>
      </c>
      <c r="O560" t="s">
        <v>2774</v>
      </c>
      <c r="P560" t="s">
        <v>2773</v>
      </c>
      <c r="Q560" t="str">
        <f t="shared" si="8"/>
        <v>57_caunette_34#La Caunette</v>
      </c>
    </row>
    <row r="561" spans="1:17">
      <c r="A561">
        <v>2267</v>
      </c>
      <c r="B561" t="s">
        <v>2782</v>
      </c>
      <c r="C561">
        <v>57</v>
      </c>
      <c r="D561" t="s">
        <v>2773</v>
      </c>
      <c r="E561" t="s">
        <v>2774</v>
      </c>
      <c r="F561">
        <v>525</v>
      </c>
      <c r="G561">
        <v>1</v>
      </c>
      <c r="H561" t="s">
        <v>30</v>
      </c>
      <c r="I561" t="s">
        <v>676</v>
      </c>
      <c r="J561" t="s">
        <v>2774</v>
      </c>
      <c r="K561" t="s">
        <v>2775</v>
      </c>
      <c r="L561" t="s">
        <v>2776</v>
      </c>
      <c r="M561">
        <v>263</v>
      </c>
      <c r="N561">
        <v>100</v>
      </c>
      <c r="O561" t="s">
        <v>2774</v>
      </c>
      <c r="P561" t="s">
        <v>2773</v>
      </c>
      <c r="Q561" t="str">
        <f t="shared" si="8"/>
        <v>57_caunette_34#La Caunette</v>
      </c>
    </row>
    <row r="562" spans="1:17">
      <c r="A562">
        <v>2229</v>
      </c>
      <c r="B562" t="s">
        <v>2780</v>
      </c>
      <c r="C562">
        <v>57</v>
      </c>
      <c r="D562" t="s">
        <v>2773</v>
      </c>
      <c r="E562" t="s">
        <v>2774</v>
      </c>
      <c r="F562">
        <v>525</v>
      </c>
      <c r="G562">
        <v>1</v>
      </c>
      <c r="H562" t="s">
        <v>30</v>
      </c>
      <c r="I562" t="s">
        <v>676</v>
      </c>
      <c r="J562" t="s">
        <v>2774</v>
      </c>
      <c r="K562" t="s">
        <v>2775</v>
      </c>
      <c r="L562" t="s">
        <v>2776</v>
      </c>
      <c r="M562">
        <v>263</v>
      </c>
      <c r="N562">
        <v>100</v>
      </c>
      <c r="O562" t="s">
        <v>2774</v>
      </c>
      <c r="P562" t="s">
        <v>2773</v>
      </c>
      <c r="Q562" t="str">
        <f t="shared" si="8"/>
        <v>57_caunette_34#La Caunette</v>
      </c>
    </row>
    <row r="563" spans="1:17">
      <c r="A563">
        <v>2230</v>
      </c>
      <c r="B563" t="s">
        <v>2779</v>
      </c>
      <c r="C563">
        <v>57</v>
      </c>
      <c r="D563" t="s">
        <v>2773</v>
      </c>
      <c r="E563" t="s">
        <v>2774</v>
      </c>
      <c r="F563">
        <v>525</v>
      </c>
      <c r="G563">
        <v>1</v>
      </c>
      <c r="H563" t="s">
        <v>30</v>
      </c>
      <c r="I563" t="s">
        <v>676</v>
      </c>
      <c r="J563" t="s">
        <v>2774</v>
      </c>
      <c r="K563" t="s">
        <v>2775</v>
      </c>
      <c r="L563" t="s">
        <v>2776</v>
      </c>
      <c r="M563">
        <v>263</v>
      </c>
      <c r="N563">
        <v>100</v>
      </c>
      <c r="O563" t="s">
        <v>2774</v>
      </c>
      <c r="P563" t="s">
        <v>2773</v>
      </c>
      <c r="Q563" t="str">
        <f t="shared" si="8"/>
        <v>57_caunette_34#La Caunette</v>
      </c>
    </row>
    <row r="564" spans="1:17">
      <c r="A564">
        <v>2231</v>
      </c>
      <c r="B564" t="s">
        <v>2778</v>
      </c>
      <c r="C564">
        <v>57</v>
      </c>
      <c r="D564" t="s">
        <v>2773</v>
      </c>
      <c r="E564" t="s">
        <v>2774</v>
      </c>
      <c r="F564">
        <v>525</v>
      </c>
      <c r="G564">
        <v>1</v>
      </c>
      <c r="H564" t="s">
        <v>30</v>
      </c>
      <c r="I564" t="s">
        <v>676</v>
      </c>
      <c r="J564" t="s">
        <v>2774</v>
      </c>
      <c r="K564" t="s">
        <v>2775</v>
      </c>
      <c r="L564" t="s">
        <v>2776</v>
      </c>
      <c r="M564">
        <v>263</v>
      </c>
      <c r="N564">
        <v>100</v>
      </c>
      <c r="O564" t="s">
        <v>2774</v>
      </c>
      <c r="P564" t="s">
        <v>2773</v>
      </c>
      <c r="Q564" t="str">
        <f t="shared" si="8"/>
        <v>57_caunette_34#La Caunette</v>
      </c>
    </row>
    <row r="565" spans="1:17">
      <c r="A565">
        <v>935</v>
      </c>
      <c r="B565" t="s">
        <v>4372</v>
      </c>
      <c r="C565">
        <v>58</v>
      </c>
      <c r="D565" t="s">
        <v>4364</v>
      </c>
      <c r="E565" t="s">
        <v>2578</v>
      </c>
      <c r="F565">
        <v>611</v>
      </c>
      <c r="G565" t="s">
        <v>318</v>
      </c>
      <c r="H565" t="s">
        <v>91</v>
      </c>
      <c r="I565" t="s">
        <v>649</v>
      </c>
      <c r="J565" t="s">
        <v>4365</v>
      </c>
      <c r="K565" t="s">
        <v>4366</v>
      </c>
      <c r="L565" t="s">
        <v>4367</v>
      </c>
      <c r="M565">
        <v>425</v>
      </c>
      <c r="N565">
        <v>124</v>
      </c>
      <c r="O565" t="s">
        <v>4365</v>
      </c>
      <c r="P565" t="s">
        <v>5453</v>
      </c>
      <c r="Q565" t="str">
        <f t="shared" si="8"/>
        <v>58_rian1_83#Bois</v>
      </c>
    </row>
    <row r="566" spans="1:17">
      <c r="A566">
        <v>1129</v>
      </c>
      <c r="B566" t="s">
        <v>4368</v>
      </c>
      <c r="C566">
        <v>58</v>
      </c>
      <c r="D566" t="s">
        <v>4364</v>
      </c>
      <c r="E566" t="s">
        <v>2578</v>
      </c>
      <c r="F566">
        <v>611</v>
      </c>
      <c r="G566" t="s">
        <v>318</v>
      </c>
      <c r="H566" t="s">
        <v>91</v>
      </c>
      <c r="I566" t="s">
        <v>649</v>
      </c>
      <c r="J566" t="s">
        <v>4365</v>
      </c>
      <c r="K566" t="s">
        <v>4366</v>
      </c>
      <c r="L566" t="s">
        <v>4367</v>
      </c>
      <c r="M566">
        <v>425</v>
      </c>
      <c r="N566">
        <v>124</v>
      </c>
      <c r="O566" t="s">
        <v>4365</v>
      </c>
      <c r="P566" t="s">
        <v>5453</v>
      </c>
      <c r="Q566" t="str">
        <f t="shared" si="8"/>
        <v>58_rian1_83#Bois</v>
      </c>
    </row>
    <row r="567" spans="1:17">
      <c r="A567">
        <v>1115</v>
      </c>
      <c r="B567" t="s">
        <v>4371</v>
      </c>
      <c r="C567">
        <v>58</v>
      </c>
      <c r="D567" t="s">
        <v>4364</v>
      </c>
      <c r="E567" t="s">
        <v>2578</v>
      </c>
      <c r="F567">
        <v>611</v>
      </c>
      <c r="G567" t="s">
        <v>318</v>
      </c>
      <c r="H567" t="s">
        <v>91</v>
      </c>
      <c r="I567" t="s">
        <v>649</v>
      </c>
      <c r="J567" t="s">
        <v>4365</v>
      </c>
      <c r="K567" t="s">
        <v>4366</v>
      </c>
      <c r="L567" t="s">
        <v>4367</v>
      </c>
      <c r="M567">
        <v>425</v>
      </c>
      <c r="N567">
        <v>124</v>
      </c>
      <c r="O567" t="s">
        <v>4365</v>
      </c>
      <c r="P567" t="s">
        <v>5453</v>
      </c>
      <c r="Q567" t="str">
        <f t="shared" si="8"/>
        <v>58_rian1_83#Bois</v>
      </c>
    </row>
    <row r="568" spans="1:17">
      <c r="A568">
        <v>914</v>
      </c>
      <c r="B568" t="s">
        <v>4369</v>
      </c>
      <c r="C568">
        <v>58</v>
      </c>
      <c r="D568" t="s">
        <v>4364</v>
      </c>
      <c r="E568" t="s">
        <v>2578</v>
      </c>
      <c r="F568">
        <v>611</v>
      </c>
      <c r="G568" t="s">
        <v>318</v>
      </c>
      <c r="H568" t="s">
        <v>91</v>
      </c>
      <c r="I568" t="s">
        <v>649</v>
      </c>
      <c r="J568" t="s">
        <v>4365</v>
      </c>
      <c r="K568" t="s">
        <v>4366</v>
      </c>
      <c r="L568" t="s">
        <v>4367</v>
      </c>
      <c r="M568">
        <v>425</v>
      </c>
      <c r="N568">
        <v>124</v>
      </c>
      <c r="O568" t="s">
        <v>4365</v>
      </c>
      <c r="P568" t="s">
        <v>5453</v>
      </c>
      <c r="Q568" t="str">
        <f t="shared" si="8"/>
        <v>58_rian1_83#Bois</v>
      </c>
    </row>
    <row r="569" spans="1:17">
      <c r="A569">
        <v>938</v>
      </c>
      <c r="B569" t="s">
        <v>4370</v>
      </c>
      <c r="C569">
        <v>58</v>
      </c>
      <c r="D569" t="s">
        <v>4364</v>
      </c>
      <c r="E569" t="s">
        <v>2578</v>
      </c>
      <c r="F569">
        <v>611</v>
      </c>
      <c r="G569" t="s">
        <v>318</v>
      </c>
      <c r="H569" t="s">
        <v>91</v>
      </c>
      <c r="I569" t="s">
        <v>649</v>
      </c>
      <c r="J569" t="s">
        <v>4365</v>
      </c>
      <c r="K569" t="s">
        <v>4366</v>
      </c>
      <c r="L569" t="s">
        <v>4367</v>
      </c>
      <c r="M569">
        <v>425</v>
      </c>
      <c r="N569">
        <v>124</v>
      </c>
      <c r="O569" t="s">
        <v>4365</v>
      </c>
      <c r="P569" t="s">
        <v>5453</v>
      </c>
      <c r="Q569" t="str">
        <f t="shared" si="8"/>
        <v>58_rian1_83#Bois</v>
      </c>
    </row>
    <row r="570" spans="1:17">
      <c r="A570">
        <v>2718</v>
      </c>
      <c r="B570" t="s">
        <v>4387</v>
      </c>
      <c r="C570">
        <v>58</v>
      </c>
      <c r="D570" t="s">
        <v>4364</v>
      </c>
      <c r="E570" t="s">
        <v>2578</v>
      </c>
      <c r="F570">
        <v>613</v>
      </c>
      <c r="G570" t="s">
        <v>296</v>
      </c>
      <c r="H570" t="s">
        <v>91</v>
      </c>
      <c r="I570" t="s">
        <v>649</v>
      </c>
      <c r="J570" t="s">
        <v>4365</v>
      </c>
      <c r="K570" t="s">
        <v>4366</v>
      </c>
      <c r="L570" t="s">
        <v>4367</v>
      </c>
      <c r="M570">
        <v>425</v>
      </c>
      <c r="N570">
        <v>124</v>
      </c>
      <c r="O570" t="s">
        <v>4365</v>
      </c>
      <c r="P570" t="s">
        <v>5453</v>
      </c>
      <c r="Q570" t="str">
        <f t="shared" si="8"/>
        <v>58_rian1_83#Bois</v>
      </c>
    </row>
    <row r="571" spans="1:17">
      <c r="A571">
        <v>886</v>
      </c>
      <c r="B571" t="s">
        <v>4363</v>
      </c>
      <c r="C571">
        <v>58</v>
      </c>
      <c r="D571" t="s">
        <v>4364</v>
      </c>
      <c r="E571" t="s">
        <v>2578</v>
      </c>
      <c r="F571">
        <v>613</v>
      </c>
      <c r="G571" t="s">
        <v>296</v>
      </c>
      <c r="H571" t="s">
        <v>91</v>
      </c>
      <c r="I571" t="s">
        <v>649</v>
      </c>
      <c r="J571" t="s">
        <v>4365</v>
      </c>
      <c r="K571" t="s">
        <v>4366</v>
      </c>
      <c r="L571" t="s">
        <v>4367</v>
      </c>
      <c r="M571">
        <v>425</v>
      </c>
      <c r="N571">
        <v>124</v>
      </c>
      <c r="O571" t="s">
        <v>4365</v>
      </c>
      <c r="P571" t="s">
        <v>5453</v>
      </c>
      <c r="Q571" t="str">
        <f t="shared" si="8"/>
        <v>58_rian1_83#Bois</v>
      </c>
    </row>
    <row r="572" spans="1:17">
      <c r="A572">
        <v>1002</v>
      </c>
      <c r="B572" t="s">
        <v>4386</v>
      </c>
      <c r="C572">
        <v>58</v>
      </c>
      <c r="D572" t="s">
        <v>4364</v>
      </c>
      <c r="E572" t="s">
        <v>2578</v>
      </c>
      <c r="F572">
        <v>613</v>
      </c>
      <c r="G572" t="s">
        <v>296</v>
      </c>
      <c r="H572" t="s">
        <v>91</v>
      </c>
      <c r="I572" t="s">
        <v>649</v>
      </c>
      <c r="J572" t="s">
        <v>4365</v>
      </c>
      <c r="K572" t="s">
        <v>4366</v>
      </c>
      <c r="L572" t="s">
        <v>4367</v>
      </c>
      <c r="M572">
        <v>425</v>
      </c>
      <c r="N572">
        <v>124</v>
      </c>
      <c r="O572" t="s">
        <v>4365</v>
      </c>
      <c r="P572" t="s">
        <v>5453</v>
      </c>
      <c r="Q572" t="str">
        <f t="shared" si="8"/>
        <v>58_rian1_83#Bois</v>
      </c>
    </row>
    <row r="573" spans="1:17">
      <c r="A573">
        <v>1276</v>
      </c>
      <c r="B573" t="s">
        <v>4379</v>
      </c>
      <c r="C573">
        <v>58</v>
      </c>
      <c r="D573" t="s">
        <v>4364</v>
      </c>
      <c r="E573" t="s">
        <v>2578</v>
      </c>
      <c r="F573">
        <v>613</v>
      </c>
      <c r="G573" t="s">
        <v>296</v>
      </c>
      <c r="H573" t="s">
        <v>91</v>
      </c>
      <c r="I573" t="s">
        <v>649</v>
      </c>
      <c r="J573" t="s">
        <v>4365</v>
      </c>
      <c r="K573" t="s">
        <v>4366</v>
      </c>
      <c r="L573" t="s">
        <v>4367</v>
      </c>
      <c r="M573">
        <v>425</v>
      </c>
      <c r="N573">
        <v>124</v>
      </c>
      <c r="O573" t="s">
        <v>4365</v>
      </c>
      <c r="P573" t="s">
        <v>5453</v>
      </c>
      <c r="Q573" t="str">
        <f t="shared" si="8"/>
        <v>58_rian1_83#Bois</v>
      </c>
    </row>
    <row r="574" spans="1:17">
      <c r="A574">
        <v>1130</v>
      </c>
      <c r="B574" t="s">
        <v>4388</v>
      </c>
      <c r="C574">
        <v>58</v>
      </c>
      <c r="D574" t="s">
        <v>4364</v>
      </c>
      <c r="E574" t="s">
        <v>2578</v>
      </c>
      <c r="F574">
        <v>613</v>
      </c>
      <c r="G574" t="s">
        <v>296</v>
      </c>
      <c r="H574" t="s">
        <v>91</v>
      </c>
      <c r="I574" t="s">
        <v>649</v>
      </c>
      <c r="J574" t="s">
        <v>4365</v>
      </c>
      <c r="K574" t="s">
        <v>4366</v>
      </c>
      <c r="L574" t="s">
        <v>4367</v>
      </c>
      <c r="M574">
        <v>425</v>
      </c>
      <c r="N574">
        <v>124</v>
      </c>
      <c r="O574" t="s">
        <v>4365</v>
      </c>
      <c r="P574" t="s">
        <v>5453</v>
      </c>
      <c r="Q574" t="str">
        <f t="shared" si="8"/>
        <v>58_rian1_83#Bois</v>
      </c>
    </row>
    <row r="575" spans="1:17">
      <c r="A575">
        <v>1153</v>
      </c>
      <c r="B575" t="s">
        <v>4385</v>
      </c>
      <c r="C575">
        <v>58</v>
      </c>
      <c r="D575" t="s">
        <v>4364</v>
      </c>
      <c r="E575" t="s">
        <v>2578</v>
      </c>
      <c r="F575">
        <v>613</v>
      </c>
      <c r="G575" t="s">
        <v>296</v>
      </c>
      <c r="H575" t="s">
        <v>91</v>
      </c>
      <c r="I575" t="s">
        <v>649</v>
      </c>
      <c r="J575" t="s">
        <v>4365</v>
      </c>
      <c r="K575" t="s">
        <v>4366</v>
      </c>
      <c r="L575" t="s">
        <v>4367</v>
      </c>
      <c r="M575">
        <v>425</v>
      </c>
      <c r="N575">
        <v>124</v>
      </c>
      <c r="O575" t="s">
        <v>4365</v>
      </c>
      <c r="P575" t="s">
        <v>5453</v>
      </c>
      <c r="Q575" t="str">
        <f t="shared" si="8"/>
        <v>58_rian1_83#Bois</v>
      </c>
    </row>
    <row r="576" spans="1:17">
      <c r="A576">
        <v>1596</v>
      </c>
      <c r="B576" t="s">
        <v>3303</v>
      </c>
      <c r="C576">
        <v>59</v>
      </c>
      <c r="D576" t="s">
        <v>3294</v>
      </c>
      <c r="E576" t="s">
        <v>7003</v>
      </c>
      <c r="F576">
        <v>448</v>
      </c>
      <c r="G576">
        <v>1</v>
      </c>
      <c r="H576" t="s">
        <v>30</v>
      </c>
      <c r="I576" t="s">
        <v>64</v>
      </c>
      <c r="J576" t="s">
        <v>1384</v>
      </c>
      <c r="K576" t="s">
        <v>3295</v>
      </c>
      <c r="L576" t="s">
        <v>3296</v>
      </c>
      <c r="M576">
        <v>232</v>
      </c>
      <c r="N576">
        <v>12</v>
      </c>
      <c r="O576" t="s">
        <v>7003</v>
      </c>
      <c r="P576" t="s">
        <v>3294</v>
      </c>
      <c r="Q576" t="str">
        <f t="shared" si="8"/>
        <v>59_mazenque_30#La Mazenque</v>
      </c>
    </row>
    <row r="577" spans="1:17">
      <c r="A577">
        <v>1462</v>
      </c>
      <c r="B577" t="s">
        <v>3297</v>
      </c>
      <c r="C577">
        <v>59</v>
      </c>
      <c r="D577" t="s">
        <v>3294</v>
      </c>
      <c r="E577" t="s">
        <v>7003</v>
      </c>
      <c r="F577">
        <v>448</v>
      </c>
      <c r="G577">
        <v>1</v>
      </c>
      <c r="H577" t="s">
        <v>30</v>
      </c>
      <c r="I577" t="s">
        <v>64</v>
      </c>
      <c r="J577" t="s">
        <v>1384</v>
      </c>
      <c r="K577" t="s">
        <v>3295</v>
      </c>
      <c r="L577" t="s">
        <v>3296</v>
      </c>
      <c r="M577">
        <v>232</v>
      </c>
      <c r="N577">
        <v>12</v>
      </c>
      <c r="O577" t="s">
        <v>7003</v>
      </c>
      <c r="P577" t="s">
        <v>3294</v>
      </c>
      <c r="Q577" t="str">
        <f t="shared" si="8"/>
        <v>59_mazenque_30#La Mazenque</v>
      </c>
    </row>
    <row r="578" spans="1:17">
      <c r="A578">
        <v>1461</v>
      </c>
      <c r="B578" t="s">
        <v>3293</v>
      </c>
      <c r="C578">
        <v>59</v>
      </c>
      <c r="D578" t="s">
        <v>3294</v>
      </c>
      <c r="E578" t="s">
        <v>7003</v>
      </c>
      <c r="F578">
        <v>448</v>
      </c>
      <c r="G578">
        <v>1</v>
      </c>
      <c r="H578" t="s">
        <v>30</v>
      </c>
      <c r="I578" t="s">
        <v>64</v>
      </c>
      <c r="J578" t="s">
        <v>1384</v>
      </c>
      <c r="K578" t="s">
        <v>3295</v>
      </c>
      <c r="L578" t="s">
        <v>3296</v>
      </c>
      <c r="M578">
        <v>232</v>
      </c>
      <c r="N578">
        <v>12</v>
      </c>
      <c r="O578" t="s">
        <v>7003</v>
      </c>
      <c r="P578" t="s">
        <v>3294</v>
      </c>
      <c r="Q578" t="str">
        <f t="shared" ref="Q578:Q641" si="9">CONCATENATE(C578,"_",D578,"#",E578)</f>
        <v>59_mazenque_30#La Mazenque</v>
      </c>
    </row>
    <row r="579" spans="1:17">
      <c r="A579">
        <v>1463</v>
      </c>
      <c r="B579" t="s">
        <v>3298</v>
      </c>
      <c r="C579">
        <v>59</v>
      </c>
      <c r="D579" t="s">
        <v>3294</v>
      </c>
      <c r="E579" t="s">
        <v>7003</v>
      </c>
      <c r="F579">
        <v>448</v>
      </c>
      <c r="G579">
        <v>1</v>
      </c>
      <c r="H579" t="s">
        <v>30</v>
      </c>
      <c r="I579" t="s">
        <v>64</v>
      </c>
      <c r="J579" t="s">
        <v>1384</v>
      </c>
      <c r="K579" t="s">
        <v>3295</v>
      </c>
      <c r="L579" t="s">
        <v>3296</v>
      </c>
      <c r="M579">
        <v>232</v>
      </c>
      <c r="N579">
        <v>12</v>
      </c>
      <c r="O579" t="s">
        <v>7003</v>
      </c>
      <c r="P579" t="s">
        <v>3294</v>
      </c>
      <c r="Q579" t="str">
        <f t="shared" si="9"/>
        <v>59_mazenque_30#La Mazenque</v>
      </c>
    </row>
    <row r="580" spans="1:17">
      <c r="A580">
        <v>1216</v>
      </c>
      <c r="B580" t="s">
        <v>3304</v>
      </c>
      <c r="C580">
        <v>59</v>
      </c>
      <c r="D580" t="s">
        <v>3294</v>
      </c>
      <c r="E580" t="s">
        <v>7003</v>
      </c>
      <c r="F580">
        <v>448</v>
      </c>
      <c r="G580">
        <v>1</v>
      </c>
      <c r="H580" t="s">
        <v>30</v>
      </c>
      <c r="I580" t="s">
        <v>64</v>
      </c>
      <c r="J580" t="s">
        <v>1384</v>
      </c>
      <c r="K580" t="s">
        <v>3295</v>
      </c>
      <c r="L580" t="s">
        <v>3296</v>
      </c>
      <c r="M580">
        <v>232</v>
      </c>
      <c r="N580">
        <v>12</v>
      </c>
      <c r="O580" t="s">
        <v>7003</v>
      </c>
      <c r="P580" t="s">
        <v>3294</v>
      </c>
      <c r="Q580" t="str">
        <f t="shared" si="9"/>
        <v>59_mazenque_30#La Mazenque</v>
      </c>
    </row>
    <row r="581" spans="1:17">
      <c r="A581">
        <v>1561</v>
      </c>
      <c r="B581" t="s">
        <v>3301</v>
      </c>
      <c r="C581">
        <v>59</v>
      </c>
      <c r="D581" t="s">
        <v>3294</v>
      </c>
      <c r="E581" t="s">
        <v>7003</v>
      </c>
      <c r="F581">
        <v>448</v>
      </c>
      <c r="G581">
        <v>1</v>
      </c>
      <c r="H581" t="s">
        <v>30</v>
      </c>
      <c r="I581" t="s">
        <v>64</v>
      </c>
      <c r="J581" t="s">
        <v>1384</v>
      </c>
      <c r="K581" t="s">
        <v>3295</v>
      </c>
      <c r="L581" t="s">
        <v>3296</v>
      </c>
      <c r="M581">
        <v>232</v>
      </c>
      <c r="N581">
        <v>12</v>
      </c>
      <c r="O581" t="s">
        <v>7003</v>
      </c>
      <c r="P581" t="s">
        <v>3294</v>
      </c>
      <c r="Q581" t="str">
        <f t="shared" si="9"/>
        <v>59_mazenque_30#La Mazenque</v>
      </c>
    </row>
    <row r="582" spans="1:17">
      <c r="A582">
        <v>1464</v>
      </c>
      <c r="B582" t="s">
        <v>3299</v>
      </c>
      <c r="C582">
        <v>59</v>
      </c>
      <c r="D582" t="s">
        <v>3294</v>
      </c>
      <c r="E582" t="s">
        <v>7003</v>
      </c>
      <c r="F582">
        <v>448</v>
      </c>
      <c r="G582">
        <v>1</v>
      </c>
      <c r="H582" t="s">
        <v>30</v>
      </c>
      <c r="I582" t="s">
        <v>64</v>
      </c>
      <c r="J582" t="s">
        <v>1384</v>
      </c>
      <c r="K582" t="s">
        <v>3295</v>
      </c>
      <c r="L582" t="s">
        <v>3296</v>
      </c>
      <c r="M582">
        <v>232</v>
      </c>
      <c r="N582">
        <v>12</v>
      </c>
      <c r="O582" t="s">
        <v>7003</v>
      </c>
      <c r="P582" t="s">
        <v>3294</v>
      </c>
      <c r="Q582" t="str">
        <f t="shared" si="9"/>
        <v>59_mazenque_30#La Mazenque</v>
      </c>
    </row>
    <row r="583" spans="1:17">
      <c r="A583">
        <v>1554</v>
      </c>
      <c r="B583" t="s">
        <v>3300</v>
      </c>
      <c r="C583">
        <v>59</v>
      </c>
      <c r="D583" t="s">
        <v>3294</v>
      </c>
      <c r="E583" t="s">
        <v>7003</v>
      </c>
      <c r="F583">
        <v>448</v>
      </c>
      <c r="G583">
        <v>1</v>
      </c>
      <c r="H583" t="s">
        <v>30</v>
      </c>
      <c r="I583" t="s">
        <v>64</v>
      </c>
      <c r="J583" t="s">
        <v>1384</v>
      </c>
      <c r="K583" t="s">
        <v>3295</v>
      </c>
      <c r="L583" t="s">
        <v>3296</v>
      </c>
      <c r="M583">
        <v>232</v>
      </c>
      <c r="N583">
        <v>12</v>
      </c>
      <c r="O583" t="s">
        <v>7003</v>
      </c>
      <c r="P583" t="s">
        <v>3294</v>
      </c>
      <c r="Q583" t="str">
        <f t="shared" si="9"/>
        <v>59_mazenque_30#La Mazenque</v>
      </c>
    </row>
    <row r="584" spans="1:17">
      <c r="A584">
        <v>1595</v>
      </c>
      <c r="B584" t="s">
        <v>3302</v>
      </c>
      <c r="C584">
        <v>59</v>
      </c>
      <c r="D584" t="s">
        <v>3294</v>
      </c>
      <c r="E584" t="s">
        <v>7003</v>
      </c>
      <c r="F584">
        <v>448</v>
      </c>
      <c r="G584">
        <v>1</v>
      </c>
      <c r="H584" t="s">
        <v>30</v>
      </c>
      <c r="I584" t="s">
        <v>64</v>
      </c>
      <c r="J584" t="s">
        <v>1384</v>
      </c>
      <c r="K584" t="s">
        <v>3295</v>
      </c>
      <c r="L584" t="s">
        <v>3296</v>
      </c>
      <c r="M584">
        <v>232</v>
      </c>
      <c r="N584">
        <v>12</v>
      </c>
      <c r="O584" t="s">
        <v>7003</v>
      </c>
      <c r="P584" t="s">
        <v>3294</v>
      </c>
      <c r="Q584" t="str">
        <f t="shared" si="9"/>
        <v>59_mazenque_30#La Mazenque</v>
      </c>
    </row>
    <row r="585" spans="1:17">
      <c r="A585">
        <v>2272</v>
      </c>
      <c r="B585" t="s">
        <v>2610</v>
      </c>
      <c r="C585">
        <v>60</v>
      </c>
      <c r="D585" t="s">
        <v>2601</v>
      </c>
      <c r="E585" t="s">
        <v>6979</v>
      </c>
      <c r="F585">
        <v>476</v>
      </c>
      <c r="G585">
        <v>1</v>
      </c>
      <c r="H585" t="s">
        <v>30</v>
      </c>
      <c r="I585" t="s">
        <v>31</v>
      </c>
      <c r="J585" t="s">
        <v>2608</v>
      </c>
      <c r="K585" t="s">
        <v>2603</v>
      </c>
      <c r="L585" t="s">
        <v>2604</v>
      </c>
      <c r="M585">
        <v>175</v>
      </c>
      <c r="N585">
        <v>28</v>
      </c>
      <c r="O585" t="s">
        <v>6980</v>
      </c>
      <c r="P585" t="s">
        <v>2601</v>
      </c>
      <c r="Q585" t="str">
        <f t="shared" si="9"/>
        <v>60_grsmp_31#Gragnague, Saint-Marcel-Paulel</v>
      </c>
    </row>
    <row r="586" spans="1:17">
      <c r="A586">
        <v>1667</v>
      </c>
      <c r="B586" t="s">
        <v>2609</v>
      </c>
      <c r="C586">
        <v>60</v>
      </c>
      <c r="D586" t="s">
        <v>2601</v>
      </c>
      <c r="E586" t="s">
        <v>6979</v>
      </c>
      <c r="F586">
        <v>476</v>
      </c>
      <c r="G586">
        <v>1</v>
      </c>
      <c r="H586" t="s">
        <v>30</v>
      </c>
      <c r="I586" t="s">
        <v>31</v>
      </c>
      <c r="J586" t="s">
        <v>2608</v>
      </c>
      <c r="K586" t="s">
        <v>2603</v>
      </c>
      <c r="L586" t="s">
        <v>2604</v>
      </c>
      <c r="M586">
        <v>175</v>
      </c>
      <c r="N586">
        <v>28</v>
      </c>
      <c r="O586" t="s">
        <v>6980</v>
      </c>
      <c r="P586" t="s">
        <v>2601</v>
      </c>
      <c r="Q586" t="str">
        <f t="shared" si="9"/>
        <v>60_grsmp_31#Gragnague, Saint-Marcel-Paulel</v>
      </c>
    </row>
    <row r="587" spans="1:17">
      <c r="A587">
        <v>1695</v>
      </c>
      <c r="B587" t="s">
        <v>2605</v>
      </c>
      <c r="C587">
        <v>60</v>
      </c>
      <c r="D587" t="s">
        <v>2601</v>
      </c>
      <c r="E587" t="s">
        <v>6979</v>
      </c>
      <c r="F587">
        <v>476</v>
      </c>
      <c r="G587">
        <v>1</v>
      </c>
      <c r="H587" t="s">
        <v>30</v>
      </c>
      <c r="I587" t="s">
        <v>31</v>
      </c>
      <c r="J587" t="s">
        <v>2602</v>
      </c>
      <c r="K587" t="s">
        <v>2603</v>
      </c>
      <c r="L587" t="s">
        <v>2604</v>
      </c>
      <c r="M587">
        <v>175</v>
      </c>
      <c r="N587">
        <v>28</v>
      </c>
      <c r="O587" t="s">
        <v>6980</v>
      </c>
      <c r="P587" t="s">
        <v>2601</v>
      </c>
      <c r="Q587" t="str">
        <f t="shared" si="9"/>
        <v>60_grsmp_31#Gragnague, Saint-Marcel-Paulel</v>
      </c>
    </row>
    <row r="588" spans="1:17">
      <c r="A588">
        <v>1299</v>
      </c>
      <c r="B588" t="s">
        <v>2600</v>
      </c>
      <c r="C588">
        <v>60</v>
      </c>
      <c r="D588" t="s">
        <v>2601</v>
      </c>
      <c r="E588" t="s">
        <v>6979</v>
      </c>
      <c r="F588">
        <v>476</v>
      </c>
      <c r="G588">
        <v>1</v>
      </c>
      <c r="H588" t="s">
        <v>30</v>
      </c>
      <c r="I588" t="s">
        <v>31</v>
      </c>
      <c r="J588" t="s">
        <v>2602</v>
      </c>
      <c r="K588" t="s">
        <v>2603</v>
      </c>
      <c r="L588" t="s">
        <v>2604</v>
      </c>
      <c r="M588">
        <v>175</v>
      </c>
      <c r="N588">
        <v>28</v>
      </c>
      <c r="O588" t="s">
        <v>6980</v>
      </c>
      <c r="P588" t="s">
        <v>2601</v>
      </c>
      <c r="Q588" t="str">
        <f t="shared" si="9"/>
        <v>60_grsmp_31#Gragnague, Saint-Marcel-Paulel</v>
      </c>
    </row>
    <row r="589" spans="1:17">
      <c r="A589">
        <v>1694</v>
      </c>
      <c r="B589" t="s">
        <v>2606</v>
      </c>
      <c r="C589">
        <v>60</v>
      </c>
      <c r="D589" t="s">
        <v>2601</v>
      </c>
      <c r="E589" t="s">
        <v>6979</v>
      </c>
      <c r="F589">
        <v>476</v>
      </c>
      <c r="G589">
        <v>1</v>
      </c>
      <c r="H589" t="s">
        <v>30</v>
      </c>
      <c r="I589" t="s">
        <v>31</v>
      </c>
      <c r="J589" t="s">
        <v>2602</v>
      </c>
      <c r="K589" t="s">
        <v>2603</v>
      </c>
      <c r="L589" t="s">
        <v>2604</v>
      </c>
      <c r="M589">
        <v>175</v>
      </c>
      <c r="N589">
        <v>28</v>
      </c>
      <c r="O589" t="s">
        <v>6980</v>
      </c>
      <c r="P589" t="s">
        <v>2601</v>
      </c>
      <c r="Q589" t="str">
        <f t="shared" si="9"/>
        <v>60_grsmp_31#Gragnague, Saint-Marcel-Paulel</v>
      </c>
    </row>
    <row r="590" spans="1:17">
      <c r="A590">
        <v>1605</v>
      </c>
      <c r="B590" t="s">
        <v>2612</v>
      </c>
      <c r="C590">
        <v>60</v>
      </c>
      <c r="D590" t="s">
        <v>2601</v>
      </c>
      <c r="E590" t="s">
        <v>6979</v>
      </c>
      <c r="F590">
        <v>476</v>
      </c>
      <c r="G590">
        <v>1</v>
      </c>
      <c r="H590" t="s">
        <v>30</v>
      </c>
      <c r="I590" t="s">
        <v>31</v>
      </c>
      <c r="J590" t="s">
        <v>2602</v>
      </c>
      <c r="K590" t="s">
        <v>2603</v>
      </c>
      <c r="L590" t="s">
        <v>2604</v>
      </c>
      <c r="M590">
        <v>175</v>
      </c>
      <c r="N590">
        <v>28</v>
      </c>
      <c r="O590" t="s">
        <v>6980</v>
      </c>
      <c r="P590" t="s">
        <v>2601</v>
      </c>
      <c r="Q590" t="str">
        <f t="shared" si="9"/>
        <v>60_grsmp_31#Gragnague, Saint-Marcel-Paulel</v>
      </c>
    </row>
    <row r="591" spans="1:17">
      <c r="A591">
        <v>1666</v>
      </c>
      <c r="B591" t="s">
        <v>2611</v>
      </c>
      <c r="C591">
        <v>60</v>
      </c>
      <c r="D591" t="s">
        <v>2601</v>
      </c>
      <c r="E591" t="s">
        <v>6979</v>
      </c>
      <c r="F591">
        <v>476</v>
      </c>
      <c r="G591">
        <v>1</v>
      </c>
      <c r="H591" t="s">
        <v>30</v>
      </c>
      <c r="I591" t="s">
        <v>31</v>
      </c>
      <c r="J591" t="s">
        <v>2608</v>
      </c>
      <c r="K591" t="s">
        <v>2603</v>
      </c>
      <c r="L591" t="s">
        <v>2604</v>
      </c>
      <c r="M591">
        <v>175</v>
      </c>
      <c r="N591">
        <v>28</v>
      </c>
      <c r="O591" t="s">
        <v>6980</v>
      </c>
      <c r="P591" t="s">
        <v>2601</v>
      </c>
      <c r="Q591" t="str">
        <f t="shared" si="9"/>
        <v>60_grsmp_31#Gragnague, Saint-Marcel-Paulel</v>
      </c>
    </row>
    <row r="592" spans="1:17">
      <c r="A592">
        <v>1739</v>
      </c>
      <c r="B592" t="s">
        <v>2607</v>
      </c>
      <c r="C592">
        <v>60</v>
      </c>
      <c r="D592" t="s">
        <v>2601</v>
      </c>
      <c r="E592" t="s">
        <v>6979</v>
      </c>
      <c r="F592">
        <v>476</v>
      </c>
      <c r="G592">
        <v>1</v>
      </c>
      <c r="H592" t="s">
        <v>30</v>
      </c>
      <c r="I592" t="s">
        <v>31</v>
      </c>
      <c r="J592" t="s">
        <v>2608</v>
      </c>
      <c r="K592" t="s">
        <v>2603</v>
      </c>
      <c r="L592" t="s">
        <v>2604</v>
      </c>
      <c r="M592">
        <v>175</v>
      </c>
      <c r="N592">
        <v>28</v>
      </c>
      <c r="O592" t="s">
        <v>6980</v>
      </c>
      <c r="P592" t="s">
        <v>2601</v>
      </c>
      <c r="Q592" t="str">
        <f t="shared" si="9"/>
        <v>60_grsmp_31#Gragnague, Saint-Marcel-Paulel</v>
      </c>
    </row>
    <row r="593" spans="1:17">
      <c r="A593">
        <v>1586</v>
      </c>
      <c r="B593" t="s">
        <v>144</v>
      </c>
      <c r="C593">
        <v>61</v>
      </c>
      <c r="D593" t="s">
        <v>138</v>
      </c>
      <c r="E593" t="s">
        <v>2572</v>
      </c>
      <c r="F593">
        <v>435</v>
      </c>
      <c r="G593">
        <v>2</v>
      </c>
      <c r="H593" t="s">
        <v>30</v>
      </c>
      <c r="I593" t="s">
        <v>64</v>
      </c>
      <c r="J593" t="s">
        <v>127</v>
      </c>
      <c r="K593" t="s">
        <v>128</v>
      </c>
      <c r="L593" t="s">
        <v>129</v>
      </c>
      <c r="M593">
        <v>58</v>
      </c>
      <c r="N593">
        <v>153</v>
      </c>
      <c r="O593" t="s">
        <v>127</v>
      </c>
      <c r="P593" t="s">
        <v>5421</v>
      </c>
      <c r="Q593" t="str">
        <f t="shared" si="9"/>
        <v>61_aramon2_30#Plaine</v>
      </c>
    </row>
    <row r="594" spans="1:17">
      <c r="A594">
        <v>1592</v>
      </c>
      <c r="B594" t="s">
        <v>141</v>
      </c>
      <c r="C594">
        <v>61</v>
      </c>
      <c r="D594" t="s">
        <v>138</v>
      </c>
      <c r="E594" t="s">
        <v>2572</v>
      </c>
      <c r="F594">
        <v>435</v>
      </c>
      <c r="G594">
        <v>2</v>
      </c>
      <c r="H594" t="s">
        <v>30</v>
      </c>
      <c r="I594" t="s">
        <v>64</v>
      </c>
      <c r="J594" t="s">
        <v>127</v>
      </c>
      <c r="K594" t="s">
        <v>128</v>
      </c>
      <c r="L594" t="s">
        <v>129</v>
      </c>
      <c r="M594">
        <v>58</v>
      </c>
      <c r="N594">
        <v>153</v>
      </c>
      <c r="O594" t="s">
        <v>127</v>
      </c>
      <c r="P594" t="s">
        <v>5421</v>
      </c>
      <c r="Q594" t="str">
        <f t="shared" si="9"/>
        <v>61_aramon2_30#Plaine</v>
      </c>
    </row>
    <row r="595" spans="1:17">
      <c r="A595">
        <v>1541</v>
      </c>
      <c r="B595" t="s">
        <v>139</v>
      </c>
      <c r="C595">
        <v>61</v>
      </c>
      <c r="D595" t="s">
        <v>138</v>
      </c>
      <c r="E595" t="s">
        <v>2572</v>
      </c>
      <c r="F595">
        <v>435</v>
      </c>
      <c r="G595">
        <v>2</v>
      </c>
      <c r="H595" t="s">
        <v>30</v>
      </c>
      <c r="I595" t="s">
        <v>64</v>
      </c>
      <c r="J595" t="s">
        <v>127</v>
      </c>
      <c r="K595" t="s">
        <v>128</v>
      </c>
      <c r="L595" t="s">
        <v>129</v>
      </c>
      <c r="M595">
        <v>58</v>
      </c>
      <c r="N595">
        <v>153</v>
      </c>
      <c r="O595" t="s">
        <v>127</v>
      </c>
      <c r="P595" t="s">
        <v>5421</v>
      </c>
      <c r="Q595" t="str">
        <f t="shared" si="9"/>
        <v>61_aramon2_30#Plaine</v>
      </c>
    </row>
    <row r="596" spans="1:17">
      <c r="A596">
        <v>2385</v>
      </c>
      <c r="B596" t="s">
        <v>137</v>
      </c>
      <c r="C596">
        <v>61</v>
      </c>
      <c r="D596" t="s">
        <v>138</v>
      </c>
      <c r="E596" t="s">
        <v>2572</v>
      </c>
      <c r="F596">
        <v>435</v>
      </c>
      <c r="G596">
        <v>2</v>
      </c>
      <c r="H596" t="s">
        <v>30</v>
      </c>
      <c r="I596" t="s">
        <v>64</v>
      </c>
      <c r="J596" t="s">
        <v>127</v>
      </c>
      <c r="K596" t="s">
        <v>128</v>
      </c>
      <c r="L596" t="s">
        <v>129</v>
      </c>
      <c r="M596">
        <v>58</v>
      </c>
      <c r="N596">
        <v>153</v>
      </c>
      <c r="O596" t="s">
        <v>127</v>
      </c>
      <c r="P596" t="s">
        <v>5421</v>
      </c>
      <c r="Q596" t="str">
        <f t="shared" si="9"/>
        <v>61_aramon2_30#Plaine</v>
      </c>
    </row>
    <row r="597" spans="1:17">
      <c r="A597">
        <v>1669</v>
      </c>
      <c r="B597" t="s">
        <v>142</v>
      </c>
      <c r="C597">
        <v>61</v>
      </c>
      <c r="D597" t="s">
        <v>138</v>
      </c>
      <c r="E597" t="s">
        <v>2572</v>
      </c>
      <c r="F597">
        <v>435</v>
      </c>
      <c r="G597">
        <v>2</v>
      </c>
      <c r="H597" t="s">
        <v>30</v>
      </c>
      <c r="I597" t="s">
        <v>64</v>
      </c>
      <c r="J597" t="s">
        <v>127</v>
      </c>
      <c r="K597" t="s">
        <v>128</v>
      </c>
      <c r="L597" t="s">
        <v>129</v>
      </c>
      <c r="M597">
        <v>58</v>
      </c>
      <c r="N597">
        <v>153</v>
      </c>
      <c r="O597" t="s">
        <v>127</v>
      </c>
      <c r="P597" t="s">
        <v>5421</v>
      </c>
      <c r="Q597" t="str">
        <f t="shared" si="9"/>
        <v>61_aramon2_30#Plaine</v>
      </c>
    </row>
    <row r="598" spans="1:17">
      <c r="A598">
        <v>1753</v>
      </c>
      <c r="B598" t="s">
        <v>140</v>
      </c>
      <c r="C598">
        <v>61</v>
      </c>
      <c r="D598" t="s">
        <v>138</v>
      </c>
      <c r="E598" t="s">
        <v>2572</v>
      </c>
      <c r="F598">
        <v>435</v>
      </c>
      <c r="G598">
        <v>2</v>
      </c>
      <c r="H598" t="s">
        <v>30</v>
      </c>
      <c r="I598" t="s">
        <v>64</v>
      </c>
      <c r="J598" t="s">
        <v>127</v>
      </c>
      <c r="K598" t="s">
        <v>128</v>
      </c>
      <c r="L598" t="s">
        <v>129</v>
      </c>
      <c r="M598">
        <v>58</v>
      </c>
      <c r="N598">
        <v>153</v>
      </c>
      <c r="O598" t="s">
        <v>127</v>
      </c>
      <c r="P598" t="s">
        <v>5421</v>
      </c>
      <c r="Q598" t="str">
        <f t="shared" si="9"/>
        <v>61_aramon2_30#Plaine</v>
      </c>
    </row>
    <row r="599" spans="1:17">
      <c r="A599">
        <v>1587</v>
      </c>
      <c r="B599" t="s">
        <v>143</v>
      </c>
      <c r="C599">
        <v>61</v>
      </c>
      <c r="D599" t="s">
        <v>138</v>
      </c>
      <c r="E599" t="s">
        <v>2572</v>
      </c>
      <c r="F599">
        <v>435</v>
      </c>
      <c r="G599">
        <v>2</v>
      </c>
      <c r="H599" t="s">
        <v>30</v>
      </c>
      <c r="I599" t="s">
        <v>64</v>
      </c>
      <c r="J599" t="s">
        <v>127</v>
      </c>
      <c r="K599" t="s">
        <v>128</v>
      </c>
      <c r="L599" t="s">
        <v>129</v>
      </c>
      <c r="M599">
        <v>58</v>
      </c>
      <c r="N599">
        <v>153</v>
      </c>
      <c r="O599" t="s">
        <v>127</v>
      </c>
      <c r="P599" t="s">
        <v>5421</v>
      </c>
      <c r="Q599" t="str">
        <f t="shared" si="9"/>
        <v>61_aramon2_30#Plaine</v>
      </c>
    </row>
    <row r="600" spans="1:17">
      <c r="A600">
        <v>2690</v>
      </c>
      <c r="B600" t="s">
        <v>1719</v>
      </c>
      <c r="C600">
        <v>62</v>
      </c>
      <c r="D600" t="s">
        <v>1714</v>
      </c>
      <c r="E600" t="s">
        <v>6959</v>
      </c>
      <c r="F600">
        <v>556</v>
      </c>
      <c r="G600">
        <v>2</v>
      </c>
      <c r="H600" t="s">
        <v>30</v>
      </c>
      <c r="I600" t="s">
        <v>676</v>
      </c>
      <c r="J600" t="s">
        <v>1710</v>
      </c>
      <c r="K600" t="s">
        <v>1711</v>
      </c>
      <c r="L600" t="s">
        <v>1712</v>
      </c>
      <c r="M600">
        <v>54</v>
      </c>
      <c r="N600">
        <v>199</v>
      </c>
      <c r="O600" t="s">
        <v>1710</v>
      </c>
      <c r="P600" t="s">
        <v>5419</v>
      </c>
      <c r="Q600" t="str">
        <f t="shared" si="9"/>
        <v>62_christol2_34#B</v>
      </c>
    </row>
    <row r="601" spans="1:17">
      <c r="A601">
        <v>98</v>
      </c>
      <c r="B601" t="s">
        <v>1713</v>
      </c>
      <c r="C601">
        <v>62</v>
      </c>
      <c r="D601" t="s">
        <v>1714</v>
      </c>
      <c r="E601" t="s">
        <v>6959</v>
      </c>
      <c r="F601">
        <v>556</v>
      </c>
      <c r="G601">
        <v>2</v>
      </c>
      <c r="H601" t="s">
        <v>30</v>
      </c>
      <c r="I601" t="s">
        <v>676</v>
      </c>
      <c r="J601" t="s">
        <v>1710</v>
      </c>
      <c r="K601" t="s">
        <v>1711</v>
      </c>
      <c r="L601" t="s">
        <v>1712</v>
      </c>
      <c r="M601">
        <v>54</v>
      </c>
      <c r="N601">
        <v>199</v>
      </c>
      <c r="O601" t="s">
        <v>1710</v>
      </c>
      <c r="P601" t="s">
        <v>5419</v>
      </c>
      <c r="Q601" t="str">
        <f t="shared" si="9"/>
        <v>62_christol2_34#B</v>
      </c>
    </row>
    <row r="602" spans="1:17">
      <c r="A602">
        <v>1661</v>
      </c>
      <c r="B602" t="s">
        <v>1717</v>
      </c>
      <c r="C602">
        <v>62</v>
      </c>
      <c r="D602" t="s">
        <v>1714</v>
      </c>
      <c r="E602" t="s">
        <v>6959</v>
      </c>
      <c r="F602">
        <v>556</v>
      </c>
      <c r="G602">
        <v>2</v>
      </c>
      <c r="H602" t="s">
        <v>30</v>
      </c>
      <c r="I602" t="s">
        <v>676</v>
      </c>
      <c r="J602" t="s">
        <v>1710</v>
      </c>
      <c r="K602" t="s">
        <v>1711</v>
      </c>
      <c r="L602" t="s">
        <v>1712</v>
      </c>
      <c r="M602">
        <v>54</v>
      </c>
      <c r="N602">
        <v>199</v>
      </c>
      <c r="O602" t="s">
        <v>1710</v>
      </c>
      <c r="P602" t="s">
        <v>5419</v>
      </c>
      <c r="Q602" t="str">
        <f t="shared" si="9"/>
        <v>62_christol2_34#B</v>
      </c>
    </row>
    <row r="603" spans="1:17">
      <c r="A603">
        <v>341</v>
      </c>
      <c r="B603" t="s">
        <v>1722</v>
      </c>
      <c r="C603">
        <v>62</v>
      </c>
      <c r="D603" t="s">
        <v>1714</v>
      </c>
      <c r="E603" t="s">
        <v>6959</v>
      </c>
      <c r="F603">
        <v>556</v>
      </c>
      <c r="G603">
        <v>2</v>
      </c>
      <c r="H603" t="s">
        <v>30</v>
      </c>
      <c r="I603" t="s">
        <v>676</v>
      </c>
      <c r="J603" t="s">
        <v>1710</v>
      </c>
      <c r="K603" t="s">
        <v>1711</v>
      </c>
      <c r="L603" t="s">
        <v>1712</v>
      </c>
      <c r="M603">
        <v>54</v>
      </c>
      <c r="N603">
        <v>199</v>
      </c>
      <c r="O603" t="s">
        <v>1710</v>
      </c>
      <c r="P603" t="s">
        <v>5419</v>
      </c>
      <c r="Q603" t="str">
        <f t="shared" si="9"/>
        <v>62_christol2_34#B</v>
      </c>
    </row>
    <row r="604" spans="1:17">
      <c r="A604">
        <v>543</v>
      </c>
      <c r="B604" t="s">
        <v>1721</v>
      </c>
      <c r="C604">
        <v>62</v>
      </c>
      <c r="D604" t="s">
        <v>1714</v>
      </c>
      <c r="E604" t="s">
        <v>6959</v>
      </c>
      <c r="F604">
        <v>556</v>
      </c>
      <c r="G604">
        <v>2</v>
      </c>
      <c r="H604" t="s">
        <v>30</v>
      </c>
      <c r="I604" t="s">
        <v>676</v>
      </c>
      <c r="J604" t="s">
        <v>1710</v>
      </c>
      <c r="K604" t="s">
        <v>1711</v>
      </c>
      <c r="L604" t="s">
        <v>1712</v>
      </c>
      <c r="M604">
        <v>54</v>
      </c>
      <c r="N604">
        <v>199</v>
      </c>
      <c r="O604" t="s">
        <v>1710</v>
      </c>
      <c r="P604" t="s">
        <v>5419</v>
      </c>
      <c r="Q604" t="str">
        <f t="shared" si="9"/>
        <v>62_christol2_34#B</v>
      </c>
    </row>
    <row r="605" spans="1:17">
      <c r="A605">
        <v>1172</v>
      </c>
      <c r="B605" t="s">
        <v>1715</v>
      </c>
      <c r="C605">
        <v>62</v>
      </c>
      <c r="D605" t="s">
        <v>1714</v>
      </c>
      <c r="E605" t="s">
        <v>6959</v>
      </c>
      <c r="F605">
        <v>556</v>
      </c>
      <c r="G605">
        <v>2</v>
      </c>
      <c r="H605" t="s">
        <v>30</v>
      </c>
      <c r="I605" t="s">
        <v>676</v>
      </c>
      <c r="J605" t="s">
        <v>1710</v>
      </c>
      <c r="K605" t="s">
        <v>1711</v>
      </c>
      <c r="L605" t="s">
        <v>1712</v>
      </c>
      <c r="M605">
        <v>54</v>
      </c>
      <c r="N605">
        <v>199</v>
      </c>
      <c r="O605" t="s">
        <v>1710</v>
      </c>
      <c r="P605" t="s">
        <v>5419</v>
      </c>
      <c r="Q605" t="str">
        <f t="shared" si="9"/>
        <v>62_christol2_34#B</v>
      </c>
    </row>
    <row r="606" spans="1:17">
      <c r="A606">
        <v>339</v>
      </c>
      <c r="B606" t="s">
        <v>1718</v>
      </c>
      <c r="C606">
        <v>62</v>
      </c>
      <c r="D606" t="s">
        <v>1714</v>
      </c>
      <c r="E606" t="s">
        <v>6959</v>
      </c>
      <c r="F606">
        <v>556</v>
      </c>
      <c r="G606">
        <v>2</v>
      </c>
      <c r="H606" t="s">
        <v>30</v>
      </c>
      <c r="I606" t="s">
        <v>676</v>
      </c>
      <c r="J606" t="s">
        <v>1710</v>
      </c>
      <c r="K606" t="s">
        <v>1711</v>
      </c>
      <c r="L606" t="s">
        <v>1712</v>
      </c>
      <c r="M606">
        <v>54</v>
      </c>
      <c r="N606">
        <v>199</v>
      </c>
      <c r="O606" t="s">
        <v>1710</v>
      </c>
      <c r="P606" t="s">
        <v>5419</v>
      </c>
      <c r="Q606" t="str">
        <f t="shared" si="9"/>
        <v>62_christol2_34#B</v>
      </c>
    </row>
    <row r="607" spans="1:17">
      <c r="A607">
        <v>340</v>
      </c>
      <c r="B607" t="s">
        <v>1720</v>
      </c>
      <c r="C607">
        <v>62</v>
      </c>
      <c r="D607" t="s">
        <v>1714</v>
      </c>
      <c r="E607" t="s">
        <v>6959</v>
      </c>
      <c r="F607">
        <v>556</v>
      </c>
      <c r="G607">
        <v>2</v>
      </c>
      <c r="H607" t="s">
        <v>30</v>
      </c>
      <c r="I607" t="s">
        <v>676</v>
      </c>
      <c r="J607" t="s">
        <v>1710</v>
      </c>
      <c r="K607" t="s">
        <v>1711</v>
      </c>
      <c r="L607" t="s">
        <v>1712</v>
      </c>
      <c r="M607">
        <v>54</v>
      </c>
      <c r="N607">
        <v>199</v>
      </c>
      <c r="O607" t="s">
        <v>1710</v>
      </c>
      <c r="P607" t="s">
        <v>5419</v>
      </c>
      <c r="Q607" t="str">
        <f t="shared" si="9"/>
        <v>62_christol2_34#B</v>
      </c>
    </row>
    <row r="608" spans="1:17">
      <c r="A608">
        <v>338</v>
      </c>
      <c r="B608" t="s">
        <v>1716</v>
      </c>
      <c r="C608">
        <v>62</v>
      </c>
      <c r="D608" t="s">
        <v>1714</v>
      </c>
      <c r="E608" t="s">
        <v>6959</v>
      </c>
      <c r="F608">
        <v>556</v>
      </c>
      <c r="G608">
        <v>2</v>
      </c>
      <c r="H608" t="s">
        <v>30</v>
      </c>
      <c r="I608" t="s">
        <v>676</v>
      </c>
      <c r="J608" t="s">
        <v>1710</v>
      </c>
      <c r="K608" t="s">
        <v>1711</v>
      </c>
      <c r="L608" t="s">
        <v>1712</v>
      </c>
      <c r="M608">
        <v>54</v>
      </c>
      <c r="N608">
        <v>199</v>
      </c>
      <c r="O608" t="s">
        <v>1710</v>
      </c>
      <c r="P608" t="s">
        <v>5419</v>
      </c>
      <c r="Q608" t="str">
        <f t="shared" si="9"/>
        <v>62_christol2_34#B</v>
      </c>
    </row>
    <row r="609" spans="1:17">
      <c r="A609">
        <v>572</v>
      </c>
      <c r="B609" t="s">
        <v>2817</v>
      </c>
      <c r="C609">
        <v>63</v>
      </c>
      <c r="D609" t="s">
        <v>2812</v>
      </c>
      <c r="E609" t="s">
        <v>2813</v>
      </c>
      <c r="F609">
        <v>477</v>
      </c>
      <c r="G609">
        <v>1</v>
      </c>
      <c r="H609" t="s">
        <v>30</v>
      </c>
      <c r="I609" t="s">
        <v>31</v>
      </c>
      <c r="J609" t="s">
        <v>2813</v>
      </c>
      <c r="K609" t="s">
        <v>2814</v>
      </c>
      <c r="L609" t="s">
        <v>2815</v>
      </c>
      <c r="M609">
        <v>219</v>
      </c>
      <c r="N609">
        <v>33</v>
      </c>
      <c r="O609" t="s">
        <v>7099</v>
      </c>
      <c r="P609" t="s">
        <v>2812</v>
      </c>
      <c r="Q609" t="str">
        <f t="shared" si="9"/>
        <v>63_lanta_31#Lanta</v>
      </c>
    </row>
    <row r="610" spans="1:17">
      <c r="A610">
        <v>1365</v>
      </c>
      <c r="B610" t="s">
        <v>2822</v>
      </c>
      <c r="C610">
        <v>63</v>
      </c>
      <c r="D610" t="s">
        <v>2812</v>
      </c>
      <c r="E610" t="s">
        <v>2813</v>
      </c>
      <c r="F610">
        <v>477</v>
      </c>
      <c r="G610">
        <v>1</v>
      </c>
      <c r="H610" t="s">
        <v>30</v>
      </c>
      <c r="I610" t="s">
        <v>31</v>
      </c>
      <c r="J610" t="s">
        <v>2813</v>
      </c>
      <c r="K610" t="s">
        <v>2814</v>
      </c>
      <c r="L610" t="s">
        <v>2815</v>
      </c>
      <c r="M610">
        <v>219</v>
      </c>
      <c r="N610">
        <v>33</v>
      </c>
      <c r="O610" t="s">
        <v>7099</v>
      </c>
      <c r="P610" t="s">
        <v>2812</v>
      </c>
      <c r="Q610" t="str">
        <f t="shared" si="9"/>
        <v>63_lanta_31#Lanta</v>
      </c>
    </row>
    <row r="611" spans="1:17">
      <c r="A611">
        <v>1530</v>
      </c>
      <c r="B611" t="s">
        <v>2818</v>
      </c>
      <c r="C611">
        <v>63</v>
      </c>
      <c r="D611" t="s">
        <v>2812</v>
      </c>
      <c r="E611" t="s">
        <v>2813</v>
      </c>
      <c r="F611">
        <v>477</v>
      </c>
      <c r="G611">
        <v>1</v>
      </c>
      <c r="H611" t="s">
        <v>30</v>
      </c>
      <c r="I611" t="s">
        <v>31</v>
      </c>
      <c r="J611" t="s">
        <v>2813</v>
      </c>
      <c r="K611" t="s">
        <v>2814</v>
      </c>
      <c r="L611" t="s">
        <v>2815</v>
      </c>
      <c r="M611">
        <v>219</v>
      </c>
      <c r="N611">
        <v>33</v>
      </c>
      <c r="O611" t="s">
        <v>7099</v>
      </c>
      <c r="P611" t="s">
        <v>2812</v>
      </c>
      <c r="Q611" t="str">
        <f t="shared" si="9"/>
        <v>63_lanta_31#Lanta</v>
      </c>
    </row>
    <row r="612" spans="1:17">
      <c r="A612">
        <v>1491</v>
      </c>
      <c r="B612" t="s">
        <v>2816</v>
      </c>
      <c r="C612">
        <v>63</v>
      </c>
      <c r="D612" t="s">
        <v>2812</v>
      </c>
      <c r="E612" t="s">
        <v>2813</v>
      </c>
      <c r="F612">
        <v>477</v>
      </c>
      <c r="G612">
        <v>1</v>
      </c>
      <c r="H612" t="s">
        <v>30</v>
      </c>
      <c r="I612" t="s">
        <v>31</v>
      </c>
      <c r="J612" t="s">
        <v>2813</v>
      </c>
      <c r="K612" t="s">
        <v>2814</v>
      </c>
      <c r="L612" t="s">
        <v>2815</v>
      </c>
      <c r="M612">
        <v>219</v>
      </c>
      <c r="N612">
        <v>33</v>
      </c>
      <c r="O612" t="s">
        <v>7099</v>
      </c>
      <c r="P612" t="s">
        <v>2812</v>
      </c>
      <c r="Q612" t="str">
        <f t="shared" si="9"/>
        <v>63_lanta_31#Lanta</v>
      </c>
    </row>
    <row r="613" spans="1:17">
      <c r="A613">
        <v>1696</v>
      </c>
      <c r="B613" t="s">
        <v>2820</v>
      </c>
      <c r="C613">
        <v>63</v>
      </c>
      <c r="D613" t="s">
        <v>2812</v>
      </c>
      <c r="E613" t="s">
        <v>2813</v>
      </c>
      <c r="F613">
        <v>477</v>
      </c>
      <c r="G613">
        <v>1</v>
      </c>
      <c r="H613" t="s">
        <v>30</v>
      </c>
      <c r="I613" t="s">
        <v>31</v>
      </c>
      <c r="J613" t="s">
        <v>2813</v>
      </c>
      <c r="K613" t="s">
        <v>2814</v>
      </c>
      <c r="L613" t="s">
        <v>2815</v>
      </c>
      <c r="M613">
        <v>219</v>
      </c>
      <c r="N613">
        <v>33</v>
      </c>
      <c r="O613" t="s">
        <v>7099</v>
      </c>
      <c r="P613" t="s">
        <v>2812</v>
      </c>
      <c r="Q613" t="str">
        <f t="shared" si="9"/>
        <v>63_lanta_31#Lanta</v>
      </c>
    </row>
    <row r="614" spans="1:17">
      <c r="A614">
        <v>1673</v>
      </c>
      <c r="B614" t="s">
        <v>2821</v>
      </c>
      <c r="C614">
        <v>63</v>
      </c>
      <c r="D614" t="s">
        <v>2812</v>
      </c>
      <c r="E614" t="s">
        <v>2813</v>
      </c>
      <c r="F614">
        <v>477</v>
      </c>
      <c r="G614">
        <v>1</v>
      </c>
      <c r="H614" t="s">
        <v>30</v>
      </c>
      <c r="I614" t="s">
        <v>31</v>
      </c>
      <c r="J614" t="s">
        <v>2813</v>
      </c>
      <c r="K614" t="s">
        <v>2814</v>
      </c>
      <c r="L614" t="s">
        <v>2815</v>
      </c>
      <c r="M614">
        <v>219</v>
      </c>
      <c r="N614">
        <v>33</v>
      </c>
      <c r="O614" t="s">
        <v>7099</v>
      </c>
      <c r="P614" t="s">
        <v>2812</v>
      </c>
      <c r="Q614" t="str">
        <f t="shared" si="9"/>
        <v>63_lanta_31#Lanta</v>
      </c>
    </row>
    <row r="615" spans="1:17">
      <c r="A615">
        <v>1879</v>
      </c>
      <c r="B615" t="s">
        <v>2811</v>
      </c>
      <c r="C615">
        <v>63</v>
      </c>
      <c r="D615" t="s">
        <v>2812</v>
      </c>
      <c r="E615" t="s">
        <v>2813</v>
      </c>
      <c r="F615">
        <v>477</v>
      </c>
      <c r="G615">
        <v>1</v>
      </c>
      <c r="H615" t="s">
        <v>30</v>
      </c>
      <c r="I615" t="s">
        <v>31</v>
      </c>
      <c r="J615" t="s">
        <v>2813</v>
      </c>
      <c r="K615" t="s">
        <v>2814</v>
      </c>
      <c r="L615" t="s">
        <v>2815</v>
      </c>
      <c r="M615">
        <v>219</v>
      </c>
      <c r="N615">
        <v>33</v>
      </c>
      <c r="O615" t="s">
        <v>7099</v>
      </c>
      <c r="P615" t="s">
        <v>2812</v>
      </c>
      <c r="Q615" t="str">
        <f t="shared" si="9"/>
        <v>63_lanta_31#Lanta</v>
      </c>
    </row>
    <row r="616" spans="1:17">
      <c r="A616">
        <v>1944</v>
      </c>
      <c r="B616" t="s">
        <v>2819</v>
      </c>
      <c r="C616">
        <v>63</v>
      </c>
      <c r="D616" t="s">
        <v>2812</v>
      </c>
      <c r="E616" t="s">
        <v>2813</v>
      </c>
      <c r="F616">
        <v>477</v>
      </c>
      <c r="G616">
        <v>1</v>
      </c>
      <c r="H616" t="s">
        <v>30</v>
      </c>
      <c r="I616" t="s">
        <v>31</v>
      </c>
      <c r="J616" t="s">
        <v>2813</v>
      </c>
      <c r="K616" t="s">
        <v>2814</v>
      </c>
      <c r="L616" t="s">
        <v>2815</v>
      </c>
      <c r="M616">
        <v>219</v>
      </c>
      <c r="N616">
        <v>33</v>
      </c>
      <c r="O616" t="s">
        <v>7099</v>
      </c>
      <c r="P616" t="s">
        <v>2812</v>
      </c>
      <c r="Q616" t="str">
        <f t="shared" si="9"/>
        <v>63_lanta_31#Lanta</v>
      </c>
    </row>
    <row r="617" spans="1:17">
      <c r="A617">
        <v>1712</v>
      </c>
      <c r="B617" t="s">
        <v>5020</v>
      </c>
      <c r="C617">
        <v>64</v>
      </c>
      <c r="D617" t="s">
        <v>5011</v>
      </c>
      <c r="E617" t="s">
        <v>7023</v>
      </c>
      <c r="F617">
        <v>614</v>
      </c>
      <c r="G617">
        <v>1</v>
      </c>
      <c r="H617" t="s">
        <v>91</v>
      </c>
      <c r="I617" t="s">
        <v>649</v>
      </c>
      <c r="J617" t="s">
        <v>5012</v>
      </c>
      <c r="K617" t="s">
        <v>5013</v>
      </c>
      <c r="L617" t="s">
        <v>5014</v>
      </c>
      <c r="M617">
        <v>180</v>
      </c>
      <c r="N617">
        <v>49</v>
      </c>
      <c r="O617" t="s">
        <v>7023</v>
      </c>
      <c r="P617" t="s">
        <v>5011</v>
      </c>
      <c r="Q617" t="str">
        <f t="shared" si="9"/>
        <v>64_thoronet_83#Thoronet</v>
      </c>
    </row>
    <row r="618" spans="1:17">
      <c r="A618">
        <v>1035</v>
      </c>
      <c r="B618" t="s">
        <v>5019</v>
      </c>
      <c r="C618">
        <v>64</v>
      </c>
      <c r="D618" t="s">
        <v>5011</v>
      </c>
      <c r="E618" t="s">
        <v>7023</v>
      </c>
      <c r="F618">
        <v>614</v>
      </c>
      <c r="G618">
        <v>1</v>
      </c>
      <c r="H618" t="s">
        <v>91</v>
      </c>
      <c r="I618" t="s">
        <v>649</v>
      </c>
      <c r="J618" t="s">
        <v>5012</v>
      </c>
      <c r="K618" t="s">
        <v>5013</v>
      </c>
      <c r="L618" t="s">
        <v>5014</v>
      </c>
      <c r="M618">
        <v>180</v>
      </c>
      <c r="N618">
        <v>49</v>
      </c>
      <c r="O618" t="s">
        <v>7023</v>
      </c>
      <c r="P618" t="s">
        <v>5011</v>
      </c>
      <c r="Q618" t="str">
        <f t="shared" si="9"/>
        <v>64_thoronet_83#Thoronet</v>
      </c>
    </row>
    <row r="619" spans="1:17">
      <c r="A619">
        <v>875</v>
      </c>
      <c r="B619" t="s">
        <v>5017</v>
      </c>
      <c r="C619">
        <v>64</v>
      </c>
      <c r="D619" t="s">
        <v>5011</v>
      </c>
      <c r="E619" t="s">
        <v>7023</v>
      </c>
      <c r="F619">
        <v>614</v>
      </c>
      <c r="G619">
        <v>1</v>
      </c>
      <c r="H619" t="s">
        <v>91</v>
      </c>
      <c r="I619" t="s">
        <v>649</v>
      </c>
      <c r="J619" t="s">
        <v>5012</v>
      </c>
      <c r="K619" t="s">
        <v>5013</v>
      </c>
      <c r="L619" t="s">
        <v>5014</v>
      </c>
      <c r="M619">
        <v>180</v>
      </c>
      <c r="N619">
        <v>49</v>
      </c>
      <c r="O619" t="s">
        <v>7023</v>
      </c>
      <c r="P619" t="s">
        <v>5011</v>
      </c>
      <c r="Q619" t="str">
        <f t="shared" si="9"/>
        <v>64_thoronet_83#Thoronet</v>
      </c>
    </row>
    <row r="620" spans="1:17">
      <c r="A620">
        <v>1543</v>
      </c>
      <c r="B620" t="s">
        <v>5022</v>
      </c>
      <c r="C620">
        <v>64</v>
      </c>
      <c r="D620" t="s">
        <v>5011</v>
      </c>
      <c r="E620" t="s">
        <v>7023</v>
      </c>
      <c r="F620">
        <v>614</v>
      </c>
      <c r="G620">
        <v>1</v>
      </c>
      <c r="H620" t="s">
        <v>91</v>
      </c>
      <c r="I620" t="s">
        <v>649</v>
      </c>
      <c r="J620" t="s">
        <v>5012</v>
      </c>
      <c r="K620" t="s">
        <v>5013</v>
      </c>
      <c r="L620" t="s">
        <v>5014</v>
      </c>
      <c r="M620">
        <v>180</v>
      </c>
      <c r="N620">
        <v>49</v>
      </c>
      <c r="O620" t="s">
        <v>7023</v>
      </c>
      <c r="P620" t="s">
        <v>5011</v>
      </c>
      <c r="Q620" t="str">
        <f t="shared" si="9"/>
        <v>64_thoronet_83#Thoronet</v>
      </c>
    </row>
    <row r="621" spans="1:17">
      <c r="A621">
        <v>484</v>
      </c>
      <c r="B621" t="s">
        <v>5018</v>
      </c>
      <c r="C621">
        <v>64</v>
      </c>
      <c r="D621" t="s">
        <v>5011</v>
      </c>
      <c r="E621" t="s">
        <v>7023</v>
      </c>
      <c r="F621">
        <v>614</v>
      </c>
      <c r="G621">
        <v>1</v>
      </c>
      <c r="H621" t="s">
        <v>91</v>
      </c>
      <c r="I621" t="s">
        <v>649</v>
      </c>
      <c r="J621" t="s">
        <v>5012</v>
      </c>
      <c r="K621" t="s">
        <v>5013</v>
      </c>
      <c r="L621" t="s">
        <v>5014</v>
      </c>
      <c r="M621">
        <v>180</v>
      </c>
      <c r="N621">
        <v>49</v>
      </c>
      <c r="O621" t="s">
        <v>7023</v>
      </c>
      <c r="P621" t="s">
        <v>5011</v>
      </c>
      <c r="Q621" t="str">
        <f t="shared" si="9"/>
        <v>64_thoronet_83#Thoronet</v>
      </c>
    </row>
    <row r="622" spans="1:17">
      <c r="A622">
        <v>1750</v>
      </c>
      <c r="B622" t="s">
        <v>5016</v>
      </c>
      <c r="C622">
        <v>64</v>
      </c>
      <c r="D622" t="s">
        <v>5011</v>
      </c>
      <c r="E622" t="s">
        <v>7023</v>
      </c>
      <c r="F622">
        <v>614</v>
      </c>
      <c r="G622">
        <v>1</v>
      </c>
      <c r="H622" t="s">
        <v>91</v>
      </c>
      <c r="I622" t="s">
        <v>649</v>
      </c>
      <c r="J622" t="s">
        <v>5012</v>
      </c>
      <c r="K622" t="s">
        <v>5013</v>
      </c>
      <c r="L622" t="s">
        <v>5014</v>
      </c>
      <c r="M622">
        <v>180</v>
      </c>
      <c r="N622">
        <v>49</v>
      </c>
      <c r="O622" t="s">
        <v>7023</v>
      </c>
      <c r="P622" t="s">
        <v>5011</v>
      </c>
      <c r="Q622" t="str">
        <f t="shared" si="9"/>
        <v>64_thoronet_83#Thoronet</v>
      </c>
    </row>
    <row r="623" spans="1:17">
      <c r="A623">
        <v>1014</v>
      </c>
      <c r="B623" t="s">
        <v>5010</v>
      </c>
      <c r="C623">
        <v>64</v>
      </c>
      <c r="D623" t="s">
        <v>5011</v>
      </c>
      <c r="E623" t="s">
        <v>7023</v>
      </c>
      <c r="F623">
        <v>614</v>
      </c>
      <c r="G623">
        <v>1</v>
      </c>
      <c r="H623" t="s">
        <v>91</v>
      </c>
      <c r="I623" t="s">
        <v>649</v>
      </c>
      <c r="J623" t="s">
        <v>5012</v>
      </c>
      <c r="K623" t="s">
        <v>5013</v>
      </c>
      <c r="L623" t="s">
        <v>5014</v>
      </c>
      <c r="M623">
        <v>180</v>
      </c>
      <c r="N623">
        <v>49</v>
      </c>
      <c r="O623" t="s">
        <v>7023</v>
      </c>
      <c r="P623" t="s">
        <v>5011</v>
      </c>
      <c r="Q623" t="str">
        <f t="shared" si="9"/>
        <v>64_thoronet_83#Thoronet</v>
      </c>
    </row>
    <row r="624" spans="1:17">
      <c r="A624">
        <v>2018</v>
      </c>
      <c r="B624" t="s">
        <v>5015</v>
      </c>
      <c r="C624">
        <v>64</v>
      </c>
      <c r="D624" t="s">
        <v>5011</v>
      </c>
      <c r="E624" t="s">
        <v>7023</v>
      </c>
      <c r="F624">
        <v>614</v>
      </c>
      <c r="G624">
        <v>1</v>
      </c>
      <c r="H624" t="s">
        <v>91</v>
      </c>
      <c r="I624" t="s">
        <v>649</v>
      </c>
      <c r="J624" t="s">
        <v>5012</v>
      </c>
      <c r="K624" t="s">
        <v>5013</v>
      </c>
      <c r="L624" t="s">
        <v>5014</v>
      </c>
      <c r="M624">
        <v>180</v>
      </c>
      <c r="N624">
        <v>49</v>
      </c>
      <c r="O624" t="s">
        <v>7023</v>
      </c>
      <c r="P624" t="s">
        <v>5011</v>
      </c>
      <c r="Q624" t="str">
        <f t="shared" si="9"/>
        <v>64_thoronet_83#Thoronet</v>
      </c>
    </row>
    <row r="625" spans="1:17">
      <c r="A625">
        <v>2028</v>
      </c>
      <c r="B625" t="s">
        <v>5021</v>
      </c>
      <c r="C625">
        <v>64</v>
      </c>
      <c r="D625" t="s">
        <v>5011</v>
      </c>
      <c r="E625" t="s">
        <v>7023</v>
      </c>
      <c r="F625">
        <v>614</v>
      </c>
      <c r="G625">
        <v>1</v>
      </c>
      <c r="H625" t="s">
        <v>91</v>
      </c>
      <c r="I625" t="s">
        <v>649</v>
      </c>
      <c r="J625" t="s">
        <v>5012</v>
      </c>
      <c r="K625" t="s">
        <v>5013</v>
      </c>
      <c r="L625" t="s">
        <v>5014</v>
      </c>
      <c r="M625">
        <v>180</v>
      </c>
      <c r="N625">
        <v>49</v>
      </c>
      <c r="O625" t="s">
        <v>7023</v>
      </c>
      <c r="P625" t="s">
        <v>5011</v>
      </c>
      <c r="Q625" t="str">
        <f t="shared" si="9"/>
        <v>64_thoronet_83#Thoronet</v>
      </c>
    </row>
    <row r="626" spans="1:17">
      <c r="A626">
        <v>1873</v>
      </c>
      <c r="B626" t="s">
        <v>3489</v>
      </c>
      <c r="C626">
        <v>65</v>
      </c>
      <c r="D626" t="s">
        <v>3485</v>
      </c>
      <c r="E626" t="s">
        <v>7063</v>
      </c>
      <c r="F626">
        <v>479</v>
      </c>
      <c r="G626">
        <v>1</v>
      </c>
      <c r="H626" t="s">
        <v>30</v>
      </c>
      <c r="I626" t="s">
        <v>31</v>
      </c>
      <c r="J626" t="s">
        <v>3486</v>
      </c>
      <c r="K626" t="s">
        <v>3487</v>
      </c>
      <c r="L626" t="s">
        <v>3488</v>
      </c>
      <c r="M626">
        <v>219</v>
      </c>
      <c r="N626">
        <v>46</v>
      </c>
      <c r="O626" t="s">
        <v>7064</v>
      </c>
      <c r="P626" t="s">
        <v>3485</v>
      </c>
      <c r="Q626" t="str">
        <f t="shared" si="9"/>
        <v>65_monro_31#Auta, Montegut</v>
      </c>
    </row>
    <row r="627" spans="1:17">
      <c r="A627">
        <v>815</v>
      </c>
      <c r="B627" t="s">
        <v>3493</v>
      </c>
      <c r="C627">
        <v>65</v>
      </c>
      <c r="D627" t="s">
        <v>3485</v>
      </c>
      <c r="E627" t="s">
        <v>7063</v>
      </c>
      <c r="F627">
        <v>479</v>
      </c>
      <c r="G627">
        <v>1</v>
      </c>
      <c r="H627" t="s">
        <v>30</v>
      </c>
      <c r="I627" t="s">
        <v>31</v>
      </c>
      <c r="J627" t="s">
        <v>3492</v>
      </c>
      <c r="K627" t="s">
        <v>3487</v>
      </c>
      <c r="L627" t="s">
        <v>3488</v>
      </c>
      <c r="M627">
        <v>219</v>
      </c>
      <c r="N627">
        <v>46</v>
      </c>
      <c r="O627" t="s">
        <v>7064</v>
      </c>
      <c r="P627" t="s">
        <v>3485</v>
      </c>
      <c r="Q627" t="str">
        <f t="shared" si="9"/>
        <v>65_monro_31#Auta, Montegut</v>
      </c>
    </row>
    <row r="628" spans="1:17">
      <c r="A628">
        <v>816</v>
      </c>
      <c r="B628" t="s">
        <v>3491</v>
      </c>
      <c r="C628">
        <v>65</v>
      </c>
      <c r="D628" t="s">
        <v>3485</v>
      </c>
      <c r="E628" t="s">
        <v>7063</v>
      </c>
      <c r="F628">
        <v>479</v>
      </c>
      <c r="G628">
        <v>1</v>
      </c>
      <c r="H628" t="s">
        <v>30</v>
      </c>
      <c r="I628" t="s">
        <v>31</v>
      </c>
      <c r="J628" t="s">
        <v>3492</v>
      </c>
      <c r="K628" t="s">
        <v>3487</v>
      </c>
      <c r="L628" t="s">
        <v>3488</v>
      </c>
      <c r="M628">
        <v>219</v>
      </c>
      <c r="N628">
        <v>46</v>
      </c>
      <c r="O628" t="s">
        <v>7064</v>
      </c>
      <c r="P628" t="s">
        <v>3485</v>
      </c>
      <c r="Q628" t="str">
        <f t="shared" si="9"/>
        <v>65_monro_31#Auta, Montegut</v>
      </c>
    </row>
    <row r="629" spans="1:17">
      <c r="A629">
        <v>817</v>
      </c>
      <c r="B629" t="s">
        <v>3490</v>
      </c>
      <c r="C629">
        <v>65</v>
      </c>
      <c r="D629" t="s">
        <v>3485</v>
      </c>
      <c r="E629" t="s">
        <v>7063</v>
      </c>
      <c r="F629">
        <v>479</v>
      </c>
      <c r="G629">
        <v>1</v>
      </c>
      <c r="H629" t="s">
        <v>30</v>
      </c>
      <c r="I629" t="s">
        <v>31</v>
      </c>
      <c r="J629" t="s">
        <v>3486</v>
      </c>
      <c r="K629" t="s">
        <v>3487</v>
      </c>
      <c r="L629" t="s">
        <v>3488</v>
      </c>
      <c r="M629">
        <v>219</v>
      </c>
      <c r="N629">
        <v>46</v>
      </c>
      <c r="O629" t="s">
        <v>7064</v>
      </c>
      <c r="P629" t="s">
        <v>3485</v>
      </c>
      <c r="Q629" t="str">
        <f t="shared" si="9"/>
        <v>65_monro_31#Auta, Montegut</v>
      </c>
    </row>
    <row r="630" spans="1:17">
      <c r="A630">
        <v>1874</v>
      </c>
      <c r="B630" t="s">
        <v>3484</v>
      </c>
      <c r="C630">
        <v>65</v>
      </c>
      <c r="D630" t="s">
        <v>3485</v>
      </c>
      <c r="E630" t="s">
        <v>7063</v>
      </c>
      <c r="F630">
        <v>479</v>
      </c>
      <c r="G630">
        <v>1</v>
      </c>
      <c r="H630" t="s">
        <v>30</v>
      </c>
      <c r="I630" t="s">
        <v>31</v>
      </c>
      <c r="J630" t="s">
        <v>3486</v>
      </c>
      <c r="K630" t="s">
        <v>3487</v>
      </c>
      <c r="L630" t="s">
        <v>3488</v>
      </c>
      <c r="M630">
        <v>219</v>
      </c>
      <c r="N630">
        <v>46</v>
      </c>
      <c r="O630" t="s">
        <v>7064</v>
      </c>
      <c r="P630" t="s">
        <v>3485</v>
      </c>
      <c r="Q630" t="str">
        <f t="shared" si="9"/>
        <v>65_monro_31#Auta, Montegut</v>
      </c>
    </row>
    <row r="631" spans="1:17">
      <c r="A631">
        <v>1789</v>
      </c>
      <c r="B631" t="s">
        <v>3494</v>
      </c>
      <c r="C631">
        <v>65</v>
      </c>
      <c r="D631" t="s">
        <v>3485</v>
      </c>
      <c r="E631" t="s">
        <v>7063</v>
      </c>
      <c r="F631">
        <v>479</v>
      </c>
      <c r="G631">
        <v>1</v>
      </c>
      <c r="H631" t="s">
        <v>30</v>
      </c>
      <c r="I631" t="s">
        <v>31</v>
      </c>
      <c r="J631" t="s">
        <v>3492</v>
      </c>
      <c r="K631" t="s">
        <v>3487</v>
      </c>
      <c r="L631" t="s">
        <v>3488</v>
      </c>
      <c r="M631">
        <v>219</v>
      </c>
      <c r="N631">
        <v>46</v>
      </c>
      <c r="O631" t="s">
        <v>7064</v>
      </c>
      <c r="P631" t="s">
        <v>3485</v>
      </c>
      <c r="Q631" t="str">
        <f t="shared" si="9"/>
        <v>65_monro_31#Auta, Montegut</v>
      </c>
    </row>
    <row r="632" spans="1:17">
      <c r="A632">
        <v>1788</v>
      </c>
      <c r="B632" t="s">
        <v>3495</v>
      </c>
      <c r="C632">
        <v>65</v>
      </c>
      <c r="D632" t="s">
        <v>3485</v>
      </c>
      <c r="E632" t="s">
        <v>7063</v>
      </c>
      <c r="F632">
        <v>479</v>
      </c>
      <c r="G632">
        <v>1</v>
      </c>
      <c r="H632" t="s">
        <v>30</v>
      </c>
      <c r="I632" t="s">
        <v>31</v>
      </c>
      <c r="J632" t="s">
        <v>3486</v>
      </c>
      <c r="K632" t="s">
        <v>3487</v>
      </c>
      <c r="L632" t="s">
        <v>3488</v>
      </c>
      <c r="M632">
        <v>219</v>
      </c>
      <c r="N632">
        <v>46</v>
      </c>
      <c r="O632" t="s">
        <v>7064</v>
      </c>
      <c r="P632" t="s">
        <v>3485</v>
      </c>
      <c r="Q632" t="str">
        <f t="shared" si="9"/>
        <v>65_monro_31#Auta, Montegut</v>
      </c>
    </row>
    <row r="633" spans="1:17">
      <c r="A633">
        <v>814</v>
      </c>
      <c r="B633" t="s">
        <v>3496</v>
      </c>
      <c r="C633">
        <v>65</v>
      </c>
      <c r="D633" t="s">
        <v>3485</v>
      </c>
      <c r="E633" t="s">
        <v>7063</v>
      </c>
      <c r="F633">
        <v>479</v>
      </c>
      <c r="G633">
        <v>1</v>
      </c>
      <c r="H633" t="s">
        <v>30</v>
      </c>
      <c r="I633" t="s">
        <v>31</v>
      </c>
      <c r="J633" t="s">
        <v>3486</v>
      </c>
      <c r="K633" t="s">
        <v>3487</v>
      </c>
      <c r="L633" t="s">
        <v>3488</v>
      </c>
      <c r="M633">
        <v>219</v>
      </c>
      <c r="N633">
        <v>46</v>
      </c>
      <c r="O633" t="s">
        <v>7064</v>
      </c>
      <c r="P633" t="s">
        <v>3485</v>
      </c>
      <c r="Q633" t="str">
        <f t="shared" si="9"/>
        <v>65_monro_31#Auta, Montegut</v>
      </c>
    </row>
    <row r="634" spans="1:17">
      <c r="A634">
        <v>1154</v>
      </c>
      <c r="B634" t="s">
        <v>4027</v>
      </c>
      <c r="C634">
        <v>66</v>
      </c>
      <c r="D634" t="s">
        <v>4019</v>
      </c>
      <c r="E634" t="s">
        <v>1384</v>
      </c>
      <c r="F634">
        <v>456</v>
      </c>
      <c r="G634">
        <v>1</v>
      </c>
      <c r="H634" t="s">
        <v>30</v>
      </c>
      <c r="I634" t="s">
        <v>64</v>
      </c>
      <c r="J634" t="s">
        <v>1384</v>
      </c>
      <c r="K634" t="s">
        <v>4020</v>
      </c>
      <c r="L634" t="s">
        <v>4021</v>
      </c>
      <c r="M634">
        <v>220</v>
      </c>
      <c r="N634">
        <v>19</v>
      </c>
      <c r="O634" t="s">
        <v>1384</v>
      </c>
      <c r="P634" t="s">
        <v>4019</v>
      </c>
      <c r="Q634" t="str">
        <f t="shared" si="9"/>
        <v>66_pompignan_30#Pompignan</v>
      </c>
    </row>
    <row r="635" spans="1:17">
      <c r="A635">
        <v>1188</v>
      </c>
      <c r="B635" t="s">
        <v>4028</v>
      </c>
      <c r="C635">
        <v>66</v>
      </c>
      <c r="D635" t="s">
        <v>4019</v>
      </c>
      <c r="E635" t="s">
        <v>1384</v>
      </c>
      <c r="F635">
        <v>456</v>
      </c>
      <c r="G635">
        <v>1</v>
      </c>
      <c r="H635" t="s">
        <v>30</v>
      </c>
      <c r="I635" t="s">
        <v>64</v>
      </c>
      <c r="J635" t="s">
        <v>1384</v>
      </c>
      <c r="K635" t="s">
        <v>4020</v>
      </c>
      <c r="L635" t="s">
        <v>4021</v>
      </c>
      <c r="M635">
        <v>220</v>
      </c>
      <c r="N635">
        <v>19</v>
      </c>
      <c r="O635" t="s">
        <v>1384</v>
      </c>
      <c r="P635" t="s">
        <v>4019</v>
      </c>
      <c r="Q635" t="str">
        <f t="shared" si="9"/>
        <v>66_pompignan_30#Pompignan</v>
      </c>
    </row>
    <row r="636" spans="1:17">
      <c r="A636">
        <v>1836</v>
      </c>
      <c r="B636" t="s">
        <v>4029</v>
      </c>
      <c r="C636">
        <v>66</v>
      </c>
      <c r="D636" t="s">
        <v>4019</v>
      </c>
      <c r="E636" t="s">
        <v>1384</v>
      </c>
      <c r="F636">
        <v>456</v>
      </c>
      <c r="G636">
        <v>1</v>
      </c>
      <c r="H636" t="s">
        <v>30</v>
      </c>
      <c r="I636" t="s">
        <v>64</v>
      </c>
      <c r="J636" t="s">
        <v>1384</v>
      </c>
      <c r="K636" t="s">
        <v>4020</v>
      </c>
      <c r="L636" t="s">
        <v>4021</v>
      </c>
      <c r="M636">
        <v>220</v>
      </c>
      <c r="N636">
        <v>19</v>
      </c>
      <c r="O636" t="s">
        <v>1384</v>
      </c>
      <c r="P636" t="s">
        <v>4019</v>
      </c>
      <c r="Q636" t="str">
        <f t="shared" si="9"/>
        <v>66_pompignan_30#Pompignan</v>
      </c>
    </row>
    <row r="637" spans="1:17">
      <c r="A637">
        <v>2608</v>
      </c>
      <c r="B637" t="s">
        <v>4023</v>
      </c>
      <c r="C637">
        <v>66</v>
      </c>
      <c r="D637" t="s">
        <v>4019</v>
      </c>
      <c r="E637" t="s">
        <v>1384</v>
      </c>
      <c r="F637">
        <v>456</v>
      </c>
      <c r="G637">
        <v>1</v>
      </c>
      <c r="H637" t="s">
        <v>30</v>
      </c>
      <c r="I637" t="s">
        <v>64</v>
      </c>
      <c r="J637" t="s">
        <v>1384</v>
      </c>
      <c r="K637" t="s">
        <v>4020</v>
      </c>
      <c r="L637" t="s">
        <v>4021</v>
      </c>
      <c r="M637">
        <v>220</v>
      </c>
      <c r="N637">
        <v>19</v>
      </c>
      <c r="O637" t="s">
        <v>1384</v>
      </c>
      <c r="P637" t="s">
        <v>4019</v>
      </c>
      <c r="Q637" t="str">
        <f t="shared" si="9"/>
        <v>66_pompignan_30#Pompignan</v>
      </c>
    </row>
    <row r="638" spans="1:17">
      <c r="A638">
        <v>2456</v>
      </c>
      <c r="B638" t="s">
        <v>4025</v>
      </c>
      <c r="C638">
        <v>66</v>
      </c>
      <c r="D638" t="s">
        <v>4019</v>
      </c>
      <c r="E638" t="s">
        <v>1384</v>
      </c>
      <c r="F638">
        <v>456</v>
      </c>
      <c r="G638">
        <v>1</v>
      </c>
      <c r="H638" t="s">
        <v>30</v>
      </c>
      <c r="I638" t="s">
        <v>64</v>
      </c>
      <c r="J638" t="s">
        <v>1384</v>
      </c>
      <c r="K638" t="s">
        <v>4020</v>
      </c>
      <c r="L638" t="s">
        <v>4021</v>
      </c>
      <c r="M638">
        <v>220</v>
      </c>
      <c r="N638">
        <v>19</v>
      </c>
      <c r="O638" t="s">
        <v>1384</v>
      </c>
      <c r="P638" t="s">
        <v>4019</v>
      </c>
      <c r="Q638" t="str">
        <f t="shared" si="9"/>
        <v>66_pompignan_30#Pompignan</v>
      </c>
    </row>
    <row r="639" spans="1:17">
      <c r="A639">
        <v>559</v>
      </c>
      <c r="B639" t="s">
        <v>4026</v>
      </c>
      <c r="C639">
        <v>66</v>
      </c>
      <c r="D639" t="s">
        <v>4019</v>
      </c>
      <c r="E639" t="s">
        <v>1384</v>
      </c>
      <c r="F639">
        <v>456</v>
      </c>
      <c r="G639">
        <v>1</v>
      </c>
      <c r="H639" t="s">
        <v>30</v>
      </c>
      <c r="I639" t="s">
        <v>64</v>
      </c>
      <c r="J639" t="s">
        <v>1384</v>
      </c>
      <c r="K639" t="s">
        <v>4020</v>
      </c>
      <c r="L639" t="s">
        <v>4021</v>
      </c>
      <c r="M639">
        <v>220</v>
      </c>
      <c r="N639">
        <v>19</v>
      </c>
      <c r="O639" t="s">
        <v>1384</v>
      </c>
      <c r="P639" t="s">
        <v>4019</v>
      </c>
      <c r="Q639" t="str">
        <f t="shared" si="9"/>
        <v>66_pompignan_30#Pompignan</v>
      </c>
    </row>
    <row r="640" spans="1:17">
      <c r="A640">
        <v>1194</v>
      </c>
      <c r="B640" t="s">
        <v>4022</v>
      </c>
      <c r="C640">
        <v>66</v>
      </c>
      <c r="D640" t="s">
        <v>4019</v>
      </c>
      <c r="E640" t="s">
        <v>1384</v>
      </c>
      <c r="F640">
        <v>456</v>
      </c>
      <c r="G640">
        <v>1</v>
      </c>
      <c r="H640" t="s">
        <v>30</v>
      </c>
      <c r="I640" t="s">
        <v>64</v>
      </c>
      <c r="J640" t="s">
        <v>1384</v>
      </c>
      <c r="K640" t="s">
        <v>4020</v>
      </c>
      <c r="L640" t="s">
        <v>4021</v>
      </c>
      <c r="M640">
        <v>220</v>
      </c>
      <c r="N640">
        <v>19</v>
      </c>
      <c r="O640" t="s">
        <v>1384</v>
      </c>
      <c r="P640" t="s">
        <v>4019</v>
      </c>
      <c r="Q640" t="str">
        <f t="shared" si="9"/>
        <v>66_pompignan_30#Pompignan</v>
      </c>
    </row>
    <row r="641" spans="1:17">
      <c r="A641">
        <v>871</v>
      </c>
      <c r="B641" t="s">
        <v>4024</v>
      </c>
      <c r="C641">
        <v>66</v>
      </c>
      <c r="D641" t="s">
        <v>4019</v>
      </c>
      <c r="E641" t="s">
        <v>1384</v>
      </c>
      <c r="F641">
        <v>456</v>
      </c>
      <c r="G641">
        <v>1</v>
      </c>
      <c r="H641" t="s">
        <v>30</v>
      </c>
      <c r="I641" t="s">
        <v>64</v>
      </c>
      <c r="J641" t="s">
        <v>1384</v>
      </c>
      <c r="K641" t="s">
        <v>4020</v>
      </c>
      <c r="L641" t="s">
        <v>4021</v>
      </c>
      <c r="M641">
        <v>220</v>
      </c>
      <c r="N641">
        <v>19</v>
      </c>
      <c r="O641" t="s">
        <v>1384</v>
      </c>
      <c r="P641" t="s">
        <v>4019</v>
      </c>
      <c r="Q641" t="str">
        <f t="shared" si="9"/>
        <v>66_pompignan_30#Pompignan</v>
      </c>
    </row>
    <row r="642" spans="1:17">
      <c r="A642">
        <v>1566</v>
      </c>
      <c r="B642" t="s">
        <v>4018</v>
      </c>
      <c r="C642">
        <v>66</v>
      </c>
      <c r="D642" t="s">
        <v>4019</v>
      </c>
      <c r="E642" t="s">
        <v>1384</v>
      </c>
      <c r="F642">
        <v>456</v>
      </c>
      <c r="G642">
        <v>1</v>
      </c>
      <c r="H642" t="s">
        <v>30</v>
      </c>
      <c r="I642" t="s">
        <v>64</v>
      </c>
      <c r="J642" t="s">
        <v>1384</v>
      </c>
      <c r="K642" t="s">
        <v>4020</v>
      </c>
      <c r="L642" t="s">
        <v>4021</v>
      </c>
      <c r="M642">
        <v>220</v>
      </c>
      <c r="N642">
        <v>19</v>
      </c>
      <c r="O642" t="s">
        <v>1384</v>
      </c>
      <c r="P642" t="s">
        <v>4019</v>
      </c>
      <c r="Q642" t="str">
        <f t="shared" ref="Q642:Q705" si="10">CONCATENATE(C642,"_",D642,"#",E642)</f>
        <v>66_pompignan_30#Pompignan</v>
      </c>
    </row>
    <row r="643" spans="1:17">
      <c r="A643">
        <v>1899</v>
      </c>
      <c r="B643" t="s">
        <v>4463</v>
      </c>
      <c r="C643">
        <v>67</v>
      </c>
      <c r="D643" t="s">
        <v>4464</v>
      </c>
      <c r="E643" t="s">
        <v>7029</v>
      </c>
      <c r="F643">
        <v>458</v>
      </c>
      <c r="G643">
        <v>1</v>
      </c>
      <c r="H643" t="s">
        <v>30</v>
      </c>
      <c r="I643" t="s">
        <v>64</v>
      </c>
      <c r="J643" t="s">
        <v>1384</v>
      </c>
      <c r="K643" t="s">
        <v>4465</v>
      </c>
      <c r="L643" t="s">
        <v>4466</v>
      </c>
      <c r="M643">
        <v>202</v>
      </c>
      <c r="N643">
        <v>10</v>
      </c>
      <c r="O643" t="s">
        <v>7029</v>
      </c>
      <c r="P643" t="s">
        <v>4464</v>
      </c>
      <c r="Q643" t="str">
        <f t="shared" si="10"/>
        <v>67_sadoulet_30#Sadoulet</v>
      </c>
    </row>
    <row r="644" spans="1:17">
      <c r="A644">
        <v>1641</v>
      </c>
      <c r="B644" t="s">
        <v>4473</v>
      </c>
      <c r="C644">
        <v>67</v>
      </c>
      <c r="D644" t="s">
        <v>4464</v>
      </c>
      <c r="E644" t="s">
        <v>7029</v>
      </c>
      <c r="F644">
        <v>458</v>
      </c>
      <c r="G644">
        <v>1</v>
      </c>
      <c r="H644" t="s">
        <v>30</v>
      </c>
      <c r="I644" t="s">
        <v>64</v>
      </c>
      <c r="J644" t="s">
        <v>1384</v>
      </c>
      <c r="K644" t="s">
        <v>4465</v>
      </c>
      <c r="L644" t="s">
        <v>4466</v>
      </c>
      <c r="M644">
        <v>202</v>
      </c>
      <c r="N644">
        <v>10</v>
      </c>
      <c r="O644" t="s">
        <v>7029</v>
      </c>
      <c r="P644" t="s">
        <v>4464</v>
      </c>
      <c r="Q644" t="str">
        <f t="shared" si="10"/>
        <v>67_sadoulet_30#Sadoulet</v>
      </c>
    </row>
    <row r="645" spans="1:17">
      <c r="A645">
        <v>2709</v>
      </c>
      <c r="B645" t="s">
        <v>4472</v>
      </c>
      <c r="C645">
        <v>67</v>
      </c>
      <c r="D645" t="s">
        <v>4464</v>
      </c>
      <c r="E645" t="s">
        <v>7029</v>
      </c>
      <c r="F645">
        <v>458</v>
      </c>
      <c r="G645">
        <v>1</v>
      </c>
      <c r="H645" t="s">
        <v>30</v>
      </c>
      <c r="I645" t="s">
        <v>64</v>
      </c>
      <c r="J645" t="s">
        <v>1384</v>
      </c>
      <c r="K645" t="s">
        <v>4465</v>
      </c>
      <c r="L645" t="s">
        <v>4466</v>
      </c>
      <c r="M645">
        <v>202</v>
      </c>
      <c r="N645">
        <v>10</v>
      </c>
      <c r="O645" t="s">
        <v>7029</v>
      </c>
      <c r="P645" t="s">
        <v>4464</v>
      </c>
      <c r="Q645" t="str">
        <f t="shared" si="10"/>
        <v>67_sadoulet_30#Sadoulet</v>
      </c>
    </row>
    <row r="646" spans="1:17">
      <c r="A646">
        <v>2097</v>
      </c>
      <c r="B646" t="s">
        <v>4471</v>
      </c>
      <c r="C646">
        <v>67</v>
      </c>
      <c r="D646" t="s">
        <v>4464</v>
      </c>
      <c r="E646" t="s">
        <v>7029</v>
      </c>
      <c r="F646">
        <v>458</v>
      </c>
      <c r="G646">
        <v>1</v>
      </c>
      <c r="H646" t="s">
        <v>30</v>
      </c>
      <c r="I646" t="s">
        <v>64</v>
      </c>
      <c r="J646" t="s">
        <v>1384</v>
      </c>
      <c r="K646" t="s">
        <v>4465</v>
      </c>
      <c r="L646" t="s">
        <v>4466</v>
      </c>
      <c r="M646">
        <v>202</v>
      </c>
      <c r="N646">
        <v>10</v>
      </c>
      <c r="O646" t="s">
        <v>7029</v>
      </c>
      <c r="P646" t="s">
        <v>4464</v>
      </c>
      <c r="Q646" t="str">
        <f t="shared" si="10"/>
        <v>67_sadoulet_30#Sadoulet</v>
      </c>
    </row>
    <row r="647" spans="1:17">
      <c r="A647">
        <v>2006</v>
      </c>
      <c r="B647" t="s">
        <v>4470</v>
      </c>
      <c r="C647">
        <v>67</v>
      </c>
      <c r="D647" t="s">
        <v>4464</v>
      </c>
      <c r="E647" t="s">
        <v>7029</v>
      </c>
      <c r="F647">
        <v>458</v>
      </c>
      <c r="G647">
        <v>1</v>
      </c>
      <c r="H647" t="s">
        <v>30</v>
      </c>
      <c r="I647" t="s">
        <v>64</v>
      </c>
      <c r="J647" t="s">
        <v>1384</v>
      </c>
      <c r="K647" t="s">
        <v>4465</v>
      </c>
      <c r="L647" t="s">
        <v>4466</v>
      </c>
      <c r="M647">
        <v>202</v>
      </c>
      <c r="N647">
        <v>10</v>
      </c>
      <c r="O647" t="s">
        <v>7029</v>
      </c>
      <c r="P647" t="s">
        <v>4464</v>
      </c>
      <c r="Q647" t="str">
        <f t="shared" si="10"/>
        <v>67_sadoulet_30#Sadoulet</v>
      </c>
    </row>
    <row r="648" spans="1:17">
      <c r="A648">
        <v>1646</v>
      </c>
      <c r="B648" t="s">
        <v>4468</v>
      </c>
      <c r="C648">
        <v>67</v>
      </c>
      <c r="D648" t="s">
        <v>4464</v>
      </c>
      <c r="E648" t="s">
        <v>7029</v>
      </c>
      <c r="F648">
        <v>458</v>
      </c>
      <c r="G648">
        <v>1</v>
      </c>
      <c r="H648" t="s">
        <v>30</v>
      </c>
      <c r="I648" t="s">
        <v>64</v>
      </c>
      <c r="J648" t="s">
        <v>1384</v>
      </c>
      <c r="K648" t="s">
        <v>4465</v>
      </c>
      <c r="L648" t="s">
        <v>4466</v>
      </c>
      <c r="M648">
        <v>202</v>
      </c>
      <c r="N648">
        <v>10</v>
      </c>
      <c r="O648" t="s">
        <v>7029</v>
      </c>
      <c r="P648" t="s">
        <v>4464</v>
      </c>
      <c r="Q648" t="str">
        <f t="shared" si="10"/>
        <v>67_sadoulet_30#Sadoulet</v>
      </c>
    </row>
    <row r="649" spans="1:17">
      <c r="A649">
        <v>533</v>
      </c>
      <c r="B649" t="s">
        <v>4467</v>
      </c>
      <c r="C649">
        <v>67</v>
      </c>
      <c r="D649" t="s">
        <v>4464</v>
      </c>
      <c r="E649" t="s">
        <v>7029</v>
      </c>
      <c r="F649">
        <v>458</v>
      </c>
      <c r="G649">
        <v>1</v>
      </c>
      <c r="H649" t="s">
        <v>30</v>
      </c>
      <c r="I649" t="s">
        <v>64</v>
      </c>
      <c r="J649" t="s">
        <v>1384</v>
      </c>
      <c r="K649" t="s">
        <v>4465</v>
      </c>
      <c r="L649" t="s">
        <v>4466</v>
      </c>
      <c r="M649">
        <v>202</v>
      </c>
      <c r="N649">
        <v>10</v>
      </c>
      <c r="O649" t="s">
        <v>7029</v>
      </c>
      <c r="P649" t="s">
        <v>4464</v>
      </c>
      <c r="Q649" t="str">
        <f t="shared" si="10"/>
        <v>67_sadoulet_30#Sadoulet</v>
      </c>
    </row>
    <row r="650" spans="1:17">
      <c r="A650">
        <v>1760</v>
      </c>
      <c r="B650" t="s">
        <v>4469</v>
      </c>
      <c r="C650">
        <v>67</v>
      </c>
      <c r="D650" t="s">
        <v>4464</v>
      </c>
      <c r="E650" t="s">
        <v>7029</v>
      </c>
      <c r="F650">
        <v>458</v>
      </c>
      <c r="G650">
        <v>1</v>
      </c>
      <c r="H650" t="s">
        <v>30</v>
      </c>
      <c r="I650" t="s">
        <v>64</v>
      </c>
      <c r="J650" t="s">
        <v>1384</v>
      </c>
      <c r="K650" t="s">
        <v>4465</v>
      </c>
      <c r="L650" t="s">
        <v>4466</v>
      </c>
      <c r="M650">
        <v>202</v>
      </c>
      <c r="N650">
        <v>10</v>
      </c>
      <c r="O650" t="s">
        <v>7029</v>
      </c>
      <c r="P650" t="s">
        <v>4464</v>
      </c>
      <c r="Q650" t="str">
        <f t="shared" si="10"/>
        <v>67_sadoulet_30#Sadoulet</v>
      </c>
    </row>
    <row r="651" spans="1:17">
      <c r="A651">
        <v>2492</v>
      </c>
      <c r="B651" t="s">
        <v>1657</v>
      </c>
      <c r="C651">
        <v>68</v>
      </c>
      <c r="D651" t="s">
        <v>1650</v>
      </c>
      <c r="E651" t="s">
        <v>520</v>
      </c>
      <c r="F651">
        <v>373</v>
      </c>
      <c r="G651" t="s">
        <v>520</v>
      </c>
      <c r="H651" t="s">
        <v>30</v>
      </c>
      <c r="I651" t="s">
        <v>1635</v>
      </c>
      <c r="J651" t="s">
        <v>1636</v>
      </c>
      <c r="K651" t="s">
        <v>1637</v>
      </c>
      <c r="L651" t="s">
        <v>1638</v>
      </c>
      <c r="M651">
        <v>780</v>
      </c>
      <c r="N651">
        <v>61</v>
      </c>
      <c r="O651" t="s">
        <v>1636</v>
      </c>
      <c r="P651" t="s">
        <v>5390</v>
      </c>
      <c r="Q651" t="str">
        <f t="shared" si="10"/>
        <v>68_couvert3_12#Nord</v>
      </c>
    </row>
    <row r="652" spans="1:17">
      <c r="A652">
        <v>2493</v>
      </c>
      <c r="B652" t="s">
        <v>1656</v>
      </c>
      <c r="C652">
        <v>68</v>
      </c>
      <c r="D652" t="s">
        <v>1650</v>
      </c>
      <c r="E652" t="s">
        <v>520</v>
      </c>
      <c r="F652">
        <v>373</v>
      </c>
      <c r="G652" t="s">
        <v>520</v>
      </c>
      <c r="H652" t="s">
        <v>30</v>
      </c>
      <c r="I652" t="s">
        <v>1635</v>
      </c>
      <c r="J652" t="s">
        <v>1636</v>
      </c>
      <c r="K652" t="s">
        <v>1637</v>
      </c>
      <c r="L652" t="s">
        <v>1638</v>
      </c>
      <c r="M652">
        <v>780</v>
      </c>
      <c r="N652">
        <v>61</v>
      </c>
      <c r="O652" t="s">
        <v>1636</v>
      </c>
      <c r="P652" t="s">
        <v>5390</v>
      </c>
      <c r="Q652" t="str">
        <f t="shared" si="10"/>
        <v>68_couvert3_12#Nord</v>
      </c>
    </row>
    <row r="653" spans="1:17">
      <c r="A653">
        <v>733</v>
      </c>
      <c r="B653" t="s">
        <v>1649</v>
      </c>
      <c r="C653">
        <v>68</v>
      </c>
      <c r="D653" t="s">
        <v>1650</v>
      </c>
      <c r="E653" t="s">
        <v>520</v>
      </c>
      <c r="F653">
        <v>373</v>
      </c>
      <c r="G653" t="s">
        <v>520</v>
      </c>
      <c r="H653" t="s">
        <v>30</v>
      </c>
      <c r="I653" t="s">
        <v>1635</v>
      </c>
      <c r="J653" t="s">
        <v>1636</v>
      </c>
      <c r="K653" t="s">
        <v>1637</v>
      </c>
      <c r="L653" t="s">
        <v>1638</v>
      </c>
      <c r="M653">
        <v>780</v>
      </c>
      <c r="N653">
        <v>61</v>
      </c>
      <c r="O653" t="s">
        <v>1636</v>
      </c>
      <c r="P653" t="s">
        <v>5390</v>
      </c>
      <c r="Q653" t="str">
        <f t="shared" si="10"/>
        <v>68_couvert3_12#Nord</v>
      </c>
    </row>
    <row r="654" spans="1:17">
      <c r="A654">
        <v>1446</v>
      </c>
      <c r="B654" t="s">
        <v>1655</v>
      </c>
      <c r="C654">
        <v>68</v>
      </c>
      <c r="D654" t="s">
        <v>1650</v>
      </c>
      <c r="E654" t="s">
        <v>520</v>
      </c>
      <c r="F654">
        <v>373</v>
      </c>
      <c r="G654" t="s">
        <v>520</v>
      </c>
      <c r="H654" t="s">
        <v>30</v>
      </c>
      <c r="I654" t="s">
        <v>1635</v>
      </c>
      <c r="J654" t="s">
        <v>1636</v>
      </c>
      <c r="K654" t="s">
        <v>1637</v>
      </c>
      <c r="L654" t="s">
        <v>1638</v>
      </c>
      <c r="M654">
        <v>780</v>
      </c>
      <c r="N654">
        <v>61</v>
      </c>
      <c r="O654" t="s">
        <v>1636</v>
      </c>
      <c r="P654" t="s">
        <v>5390</v>
      </c>
      <c r="Q654" t="str">
        <f t="shared" si="10"/>
        <v>68_couvert3_12#Nord</v>
      </c>
    </row>
    <row r="655" spans="1:17">
      <c r="A655">
        <v>1259</v>
      </c>
      <c r="B655" t="s">
        <v>1652</v>
      </c>
      <c r="C655">
        <v>68</v>
      </c>
      <c r="D655" t="s">
        <v>1650</v>
      </c>
      <c r="E655" t="s">
        <v>520</v>
      </c>
      <c r="F655">
        <v>373</v>
      </c>
      <c r="G655" t="s">
        <v>520</v>
      </c>
      <c r="H655" t="s">
        <v>30</v>
      </c>
      <c r="I655" t="s">
        <v>1635</v>
      </c>
      <c r="J655" t="s">
        <v>1636</v>
      </c>
      <c r="K655" t="s">
        <v>1637</v>
      </c>
      <c r="L655" t="s">
        <v>1638</v>
      </c>
      <c r="M655">
        <v>780</v>
      </c>
      <c r="N655">
        <v>61</v>
      </c>
      <c r="O655" t="s">
        <v>1636</v>
      </c>
      <c r="P655" t="s">
        <v>5390</v>
      </c>
      <c r="Q655" t="str">
        <f t="shared" si="10"/>
        <v>68_couvert3_12#Nord</v>
      </c>
    </row>
    <row r="656" spans="1:17">
      <c r="A656">
        <v>1258</v>
      </c>
      <c r="B656" t="s">
        <v>1659</v>
      </c>
      <c r="C656">
        <v>68</v>
      </c>
      <c r="D656" t="s">
        <v>1650</v>
      </c>
      <c r="E656" t="s">
        <v>520</v>
      </c>
      <c r="F656">
        <v>373</v>
      </c>
      <c r="G656" t="s">
        <v>520</v>
      </c>
      <c r="H656" t="s">
        <v>30</v>
      </c>
      <c r="I656" t="s">
        <v>1635</v>
      </c>
      <c r="J656" t="s">
        <v>1636</v>
      </c>
      <c r="K656" t="s">
        <v>1637</v>
      </c>
      <c r="L656" t="s">
        <v>1638</v>
      </c>
      <c r="M656">
        <v>780</v>
      </c>
      <c r="N656">
        <v>61</v>
      </c>
      <c r="O656" t="s">
        <v>1636</v>
      </c>
      <c r="P656" t="s">
        <v>5390</v>
      </c>
      <c r="Q656" t="str">
        <f t="shared" si="10"/>
        <v>68_couvert3_12#Nord</v>
      </c>
    </row>
    <row r="657" spans="1:17">
      <c r="A657">
        <v>1448</v>
      </c>
      <c r="B657" t="s">
        <v>1653</v>
      </c>
      <c r="C657">
        <v>68</v>
      </c>
      <c r="D657" t="s">
        <v>1650</v>
      </c>
      <c r="E657" t="s">
        <v>520</v>
      </c>
      <c r="F657">
        <v>373</v>
      </c>
      <c r="G657" t="s">
        <v>520</v>
      </c>
      <c r="H657" t="s">
        <v>30</v>
      </c>
      <c r="I657" t="s">
        <v>1635</v>
      </c>
      <c r="J657" t="s">
        <v>1636</v>
      </c>
      <c r="K657" t="s">
        <v>1637</v>
      </c>
      <c r="L657" t="s">
        <v>1638</v>
      </c>
      <c r="M657">
        <v>780</v>
      </c>
      <c r="N657">
        <v>61</v>
      </c>
      <c r="O657" t="s">
        <v>1636</v>
      </c>
      <c r="P657" t="s">
        <v>5390</v>
      </c>
      <c r="Q657" t="str">
        <f t="shared" si="10"/>
        <v>68_couvert3_12#Nord</v>
      </c>
    </row>
    <row r="658" spans="1:17">
      <c r="A658">
        <v>1447</v>
      </c>
      <c r="B658" t="s">
        <v>1654</v>
      </c>
      <c r="C658">
        <v>68</v>
      </c>
      <c r="D658" t="s">
        <v>1650</v>
      </c>
      <c r="E658" t="s">
        <v>520</v>
      </c>
      <c r="F658">
        <v>373</v>
      </c>
      <c r="G658" t="s">
        <v>520</v>
      </c>
      <c r="H658" t="s">
        <v>30</v>
      </c>
      <c r="I658" t="s">
        <v>1635</v>
      </c>
      <c r="J658" t="s">
        <v>1636</v>
      </c>
      <c r="K658" t="s">
        <v>1637</v>
      </c>
      <c r="L658" t="s">
        <v>1638</v>
      </c>
      <c r="M658">
        <v>780</v>
      </c>
      <c r="N658">
        <v>61</v>
      </c>
      <c r="O658" t="s">
        <v>1636</v>
      </c>
      <c r="P658" t="s">
        <v>5390</v>
      </c>
      <c r="Q658" t="str">
        <f t="shared" si="10"/>
        <v>68_couvert3_12#Nord</v>
      </c>
    </row>
    <row r="659" spans="1:17">
      <c r="A659">
        <v>2491</v>
      </c>
      <c r="B659" t="s">
        <v>1658</v>
      </c>
      <c r="C659">
        <v>68</v>
      </c>
      <c r="D659" t="s">
        <v>1650</v>
      </c>
      <c r="E659" t="s">
        <v>520</v>
      </c>
      <c r="F659">
        <v>373</v>
      </c>
      <c r="G659" t="s">
        <v>520</v>
      </c>
      <c r="H659" t="s">
        <v>30</v>
      </c>
      <c r="I659" t="s">
        <v>1635</v>
      </c>
      <c r="J659" t="s">
        <v>1636</v>
      </c>
      <c r="K659" t="s">
        <v>1637</v>
      </c>
      <c r="L659" t="s">
        <v>1638</v>
      </c>
      <c r="M659">
        <v>780</v>
      </c>
      <c r="N659">
        <v>61</v>
      </c>
      <c r="O659" t="s">
        <v>1636</v>
      </c>
      <c r="P659" t="s">
        <v>5390</v>
      </c>
      <c r="Q659" t="str">
        <f t="shared" si="10"/>
        <v>68_couvert3_12#Nord</v>
      </c>
    </row>
    <row r="660" spans="1:17">
      <c r="A660">
        <v>3831</v>
      </c>
      <c r="B660" t="s">
        <v>3041</v>
      </c>
      <c r="C660">
        <v>69</v>
      </c>
      <c r="D660" t="s">
        <v>2974</v>
      </c>
      <c r="E660" t="s">
        <v>7104</v>
      </c>
      <c r="F660">
        <v>804</v>
      </c>
      <c r="G660">
        <v>3</v>
      </c>
      <c r="H660" t="s">
        <v>91</v>
      </c>
      <c r="I660" t="s">
        <v>1756</v>
      </c>
      <c r="J660" t="s">
        <v>1757</v>
      </c>
      <c r="K660" t="s">
        <v>2976</v>
      </c>
      <c r="L660" t="s">
        <v>2977</v>
      </c>
      <c r="M660">
        <v>405</v>
      </c>
      <c r="N660">
        <v>208</v>
      </c>
      <c r="O660" t="s">
        <v>6962</v>
      </c>
      <c r="P660" t="s">
        <v>5393</v>
      </c>
      <c r="Q660" t="str">
        <f t="shared" si="10"/>
        <v>69_luberon7_84#Ouest RÃ©serve</v>
      </c>
    </row>
    <row r="661" spans="1:17">
      <c r="A661">
        <v>3842</v>
      </c>
      <c r="B661" t="s">
        <v>3045</v>
      </c>
      <c r="C661">
        <v>69</v>
      </c>
      <c r="D661" t="s">
        <v>2974</v>
      </c>
      <c r="E661" t="s">
        <v>7104</v>
      </c>
      <c r="F661">
        <v>805</v>
      </c>
      <c r="G661">
        <v>4</v>
      </c>
      <c r="H661" t="s">
        <v>91</v>
      </c>
      <c r="I661" t="s">
        <v>1756</v>
      </c>
      <c r="J661" t="s">
        <v>1757</v>
      </c>
      <c r="K661" t="s">
        <v>2976</v>
      </c>
      <c r="L661" t="s">
        <v>2977</v>
      </c>
      <c r="M661">
        <v>405</v>
      </c>
      <c r="N661">
        <v>208</v>
      </c>
      <c r="O661" t="s">
        <v>6962</v>
      </c>
      <c r="P661" t="s">
        <v>5393</v>
      </c>
      <c r="Q661" t="str">
        <f t="shared" si="10"/>
        <v>69_luberon7_84#Ouest RÃ©serve</v>
      </c>
    </row>
    <row r="662" spans="1:17">
      <c r="A662">
        <v>3841</v>
      </c>
      <c r="B662" t="s">
        <v>3046</v>
      </c>
      <c r="C662">
        <v>69</v>
      </c>
      <c r="D662" t="s">
        <v>2974</v>
      </c>
      <c r="E662" t="s">
        <v>7104</v>
      </c>
      <c r="F662">
        <v>805</v>
      </c>
      <c r="G662">
        <v>4</v>
      </c>
      <c r="H662" t="s">
        <v>91</v>
      </c>
      <c r="I662" t="s">
        <v>1756</v>
      </c>
      <c r="J662" t="s">
        <v>1757</v>
      </c>
      <c r="K662" t="s">
        <v>2976</v>
      </c>
      <c r="L662" t="s">
        <v>2977</v>
      </c>
      <c r="M662">
        <v>405</v>
      </c>
      <c r="N662">
        <v>208</v>
      </c>
      <c r="O662" t="s">
        <v>6962</v>
      </c>
      <c r="P662" t="s">
        <v>5393</v>
      </c>
      <c r="Q662" t="str">
        <f t="shared" si="10"/>
        <v>69_luberon7_84#Ouest RÃ©serve</v>
      </c>
    </row>
    <row r="663" spans="1:17">
      <c r="A663">
        <v>3840</v>
      </c>
      <c r="B663" t="s">
        <v>3047</v>
      </c>
      <c r="C663">
        <v>69</v>
      </c>
      <c r="D663" t="s">
        <v>2974</v>
      </c>
      <c r="E663" t="s">
        <v>7104</v>
      </c>
      <c r="F663">
        <v>805</v>
      </c>
      <c r="G663">
        <v>4</v>
      </c>
      <c r="H663" t="s">
        <v>91</v>
      </c>
      <c r="I663" t="s">
        <v>1756</v>
      </c>
      <c r="J663" t="s">
        <v>1757</v>
      </c>
      <c r="K663" t="s">
        <v>2976</v>
      </c>
      <c r="L663" t="s">
        <v>2977</v>
      </c>
      <c r="M663">
        <v>405</v>
      </c>
      <c r="N663">
        <v>208</v>
      </c>
      <c r="O663" t="s">
        <v>6962</v>
      </c>
      <c r="P663" t="s">
        <v>5393</v>
      </c>
      <c r="Q663" t="str">
        <f t="shared" si="10"/>
        <v>69_luberon7_84#Ouest RÃ©serve</v>
      </c>
    </row>
    <row r="664" spans="1:17">
      <c r="A664">
        <v>3843</v>
      </c>
      <c r="B664" t="s">
        <v>3048</v>
      </c>
      <c r="C664">
        <v>69</v>
      </c>
      <c r="D664" t="s">
        <v>2974</v>
      </c>
      <c r="E664" t="s">
        <v>7104</v>
      </c>
      <c r="F664">
        <v>805</v>
      </c>
      <c r="G664">
        <v>4</v>
      </c>
      <c r="H664" t="s">
        <v>91</v>
      </c>
      <c r="I664" t="s">
        <v>1756</v>
      </c>
      <c r="J664" t="s">
        <v>1757</v>
      </c>
      <c r="K664" t="s">
        <v>2976</v>
      </c>
      <c r="L664" t="s">
        <v>2977</v>
      </c>
      <c r="M664">
        <v>405</v>
      </c>
      <c r="N664">
        <v>208</v>
      </c>
      <c r="O664" t="s">
        <v>6962</v>
      </c>
      <c r="P664" t="s">
        <v>5393</v>
      </c>
      <c r="Q664" t="str">
        <f t="shared" si="10"/>
        <v>69_luberon7_84#Ouest RÃ©serve</v>
      </c>
    </row>
    <row r="665" spans="1:17">
      <c r="A665">
        <v>3844</v>
      </c>
      <c r="B665" t="s">
        <v>3049</v>
      </c>
      <c r="C665">
        <v>69</v>
      </c>
      <c r="D665" t="s">
        <v>2974</v>
      </c>
      <c r="E665" t="s">
        <v>7104</v>
      </c>
      <c r="F665">
        <v>805</v>
      </c>
      <c r="G665">
        <v>4</v>
      </c>
      <c r="H665" t="s">
        <v>91</v>
      </c>
      <c r="I665" t="s">
        <v>1756</v>
      </c>
      <c r="J665" t="s">
        <v>1757</v>
      </c>
      <c r="K665" t="s">
        <v>2976</v>
      </c>
      <c r="L665" t="s">
        <v>2977</v>
      </c>
      <c r="M665">
        <v>405</v>
      </c>
      <c r="N665">
        <v>208</v>
      </c>
      <c r="O665" t="s">
        <v>6962</v>
      </c>
      <c r="P665" t="s">
        <v>5393</v>
      </c>
      <c r="Q665" t="str">
        <f t="shared" si="10"/>
        <v>69_luberon7_84#Ouest RÃ©serve</v>
      </c>
    </row>
    <row r="666" spans="1:17">
      <c r="A666">
        <v>3845</v>
      </c>
      <c r="B666" t="s">
        <v>3050</v>
      </c>
      <c r="C666">
        <v>69</v>
      </c>
      <c r="D666" t="s">
        <v>2974</v>
      </c>
      <c r="E666" t="s">
        <v>7104</v>
      </c>
      <c r="F666">
        <v>805</v>
      </c>
      <c r="G666">
        <v>4</v>
      </c>
      <c r="H666" t="s">
        <v>91</v>
      </c>
      <c r="I666" t="s">
        <v>1756</v>
      </c>
      <c r="J666" t="s">
        <v>1757</v>
      </c>
      <c r="K666" t="s">
        <v>2976</v>
      </c>
      <c r="L666" t="s">
        <v>2977</v>
      </c>
      <c r="M666">
        <v>405</v>
      </c>
      <c r="N666">
        <v>208</v>
      </c>
      <c r="O666" t="s">
        <v>6962</v>
      </c>
      <c r="P666" t="s">
        <v>5393</v>
      </c>
      <c r="Q666" t="str">
        <f t="shared" si="10"/>
        <v>69_luberon7_84#Ouest RÃ©serve</v>
      </c>
    </row>
    <row r="667" spans="1:17">
      <c r="A667">
        <v>3839</v>
      </c>
      <c r="B667" t="s">
        <v>3051</v>
      </c>
      <c r="C667">
        <v>69</v>
      </c>
      <c r="D667" t="s">
        <v>2974</v>
      </c>
      <c r="E667" t="s">
        <v>7104</v>
      </c>
      <c r="F667">
        <v>805</v>
      </c>
      <c r="G667">
        <v>4</v>
      </c>
      <c r="H667" t="s">
        <v>91</v>
      </c>
      <c r="I667" t="s">
        <v>1756</v>
      </c>
      <c r="J667" t="s">
        <v>1757</v>
      </c>
      <c r="K667" t="s">
        <v>2976</v>
      </c>
      <c r="L667" t="s">
        <v>2977</v>
      </c>
      <c r="M667">
        <v>405</v>
      </c>
      <c r="N667">
        <v>208</v>
      </c>
      <c r="O667" t="s">
        <v>6962</v>
      </c>
      <c r="P667" t="s">
        <v>5393</v>
      </c>
      <c r="Q667" t="str">
        <f t="shared" si="10"/>
        <v>69_luberon7_84#Ouest RÃ©serve</v>
      </c>
    </row>
    <row r="668" spans="1:17">
      <c r="A668">
        <v>3838</v>
      </c>
      <c r="B668" t="s">
        <v>3052</v>
      </c>
      <c r="C668">
        <v>69</v>
      </c>
      <c r="D668" t="s">
        <v>2974</v>
      </c>
      <c r="E668" t="s">
        <v>7104</v>
      </c>
      <c r="F668">
        <v>805</v>
      </c>
      <c r="G668">
        <v>4</v>
      </c>
      <c r="H668" t="s">
        <v>91</v>
      </c>
      <c r="I668" t="s">
        <v>1756</v>
      </c>
      <c r="J668" t="s">
        <v>1757</v>
      </c>
      <c r="K668" t="s">
        <v>2976</v>
      </c>
      <c r="L668" t="s">
        <v>2977</v>
      </c>
      <c r="M668">
        <v>405</v>
      </c>
      <c r="N668">
        <v>208</v>
      </c>
      <c r="O668" t="s">
        <v>6962</v>
      </c>
      <c r="P668" t="s">
        <v>5393</v>
      </c>
      <c r="Q668" t="str">
        <f t="shared" si="10"/>
        <v>69_luberon7_84#Ouest RÃ©serve</v>
      </c>
    </row>
    <row r="669" spans="1:17">
      <c r="A669">
        <v>3997</v>
      </c>
      <c r="B669" t="s">
        <v>2979</v>
      </c>
      <c r="C669">
        <v>69</v>
      </c>
      <c r="D669" t="s">
        <v>2974</v>
      </c>
      <c r="E669" t="s">
        <v>7104</v>
      </c>
      <c r="F669">
        <v>826</v>
      </c>
      <c r="G669" t="s">
        <v>2975</v>
      </c>
      <c r="H669" t="s">
        <v>91</v>
      </c>
      <c r="I669" t="s">
        <v>1756</v>
      </c>
      <c r="J669" t="s">
        <v>1757</v>
      </c>
      <c r="K669" t="s">
        <v>2976</v>
      </c>
      <c r="L669" t="s">
        <v>2977</v>
      </c>
      <c r="M669">
        <v>405</v>
      </c>
      <c r="N669">
        <v>208</v>
      </c>
      <c r="O669" t="s">
        <v>6962</v>
      </c>
      <c r="P669" t="s">
        <v>5393</v>
      </c>
      <c r="Q669" t="str">
        <f t="shared" si="10"/>
        <v>69_luberon7_84#Ouest RÃ©serve</v>
      </c>
    </row>
    <row r="670" spans="1:17">
      <c r="A670">
        <v>3996</v>
      </c>
      <c r="B670" t="s">
        <v>3023</v>
      </c>
      <c r="C670">
        <v>69</v>
      </c>
      <c r="D670" t="s">
        <v>2974</v>
      </c>
      <c r="E670" t="s">
        <v>7104</v>
      </c>
      <c r="F670">
        <v>826</v>
      </c>
      <c r="G670" t="s">
        <v>2975</v>
      </c>
      <c r="H670" t="s">
        <v>91</v>
      </c>
      <c r="I670" t="s">
        <v>1756</v>
      </c>
      <c r="J670" t="s">
        <v>1757</v>
      </c>
      <c r="K670" t="s">
        <v>2976</v>
      </c>
      <c r="L670" t="s">
        <v>2977</v>
      </c>
      <c r="M670">
        <v>405</v>
      </c>
      <c r="N670">
        <v>208</v>
      </c>
      <c r="O670" t="s">
        <v>6962</v>
      </c>
      <c r="P670" t="s">
        <v>5393</v>
      </c>
      <c r="Q670" t="str">
        <f t="shared" si="10"/>
        <v>69_luberon7_84#Ouest RÃ©serve</v>
      </c>
    </row>
    <row r="671" spans="1:17">
      <c r="A671">
        <v>3999</v>
      </c>
      <c r="B671" t="s">
        <v>2981</v>
      </c>
      <c r="C671">
        <v>69</v>
      </c>
      <c r="D671" t="s">
        <v>2974</v>
      </c>
      <c r="E671" t="s">
        <v>7104</v>
      </c>
      <c r="F671">
        <v>826</v>
      </c>
      <c r="G671" t="s">
        <v>2975</v>
      </c>
      <c r="H671" t="s">
        <v>91</v>
      </c>
      <c r="I671" t="s">
        <v>1756</v>
      </c>
      <c r="J671" t="s">
        <v>1757</v>
      </c>
      <c r="K671" t="s">
        <v>2976</v>
      </c>
      <c r="L671" t="s">
        <v>2977</v>
      </c>
      <c r="M671">
        <v>405</v>
      </c>
      <c r="N671">
        <v>208</v>
      </c>
      <c r="O671" t="s">
        <v>6962</v>
      </c>
      <c r="P671" t="s">
        <v>5393</v>
      </c>
      <c r="Q671" t="str">
        <f t="shared" si="10"/>
        <v>69_luberon7_84#Ouest RÃ©serve</v>
      </c>
    </row>
    <row r="672" spans="1:17">
      <c r="A672">
        <v>4000</v>
      </c>
      <c r="B672" t="s">
        <v>2982</v>
      </c>
      <c r="C672">
        <v>69</v>
      </c>
      <c r="D672" t="s">
        <v>2974</v>
      </c>
      <c r="E672" t="s">
        <v>7104</v>
      </c>
      <c r="F672">
        <v>826</v>
      </c>
      <c r="G672" t="s">
        <v>2975</v>
      </c>
      <c r="H672" t="s">
        <v>91</v>
      </c>
      <c r="I672" t="s">
        <v>1756</v>
      </c>
      <c r="J672" t="s">
        <v>1757</v>
      </c>
      <c r="K672" t="s">
        <v>2976</v>
      </c>
      <c r="L672" t="s">
        <v>2977</v>
      </c>
      <c r="M672">
        <v>405</v>
      </c>
      <c r="N672">
        <v>208</v>
      </c>
      <c r="O672" t="s">
        <v>6962</v>
      </c>
      <c r="P672" t="s">
        <v>5393</v>
      </c>
      <c r="Q672" t="str">
        <f t="shared" si="10"/>
        <v>69_luberon7_84#Ouest RÃ©serve</v>
      </c>
    </row>
    <row r="673" spans="1:17">
      <c r="A673">
        <v>4001</v>
      </c>
      <c r="B673" t="s">
        <v>2983</v>
      </c>
      <c r="C673">
        <v>69</v>
      </c>
      <c r="D673" t="s">
        <v>2974</v>
      </c>
      <c r="E673" t="s">
        <v>7104</v>
      </c>
      <c r="F673">
        <v>826</v>
      </c>
      <c r="G673" t="s">
        <v>2975</v>
      </c>
      <c r="H673" t="s">
        <v>91</v>
      </c>
      <c r="I673" t="s">
        <v>1756</v>
      </c>
      <c r="J673" t="s">
        <v>1757</v>
      </c>
      <c r="K673" t="s">
        <v>2976</v>
      </c>
      <c r="L673" t="s">
        <v>2977</v>
      </c>
      <c r="M673">
        <v>405</v>
      </c>
      <c r="N673">
        <v>208</v>
      </c>
      <c r="O673" t="s">
        <v>6962</v>
      </c>
      <c r="P673" t="s">
        <v>5393</v>
      </c>
      <c r="Q673" t="str">
        <f t="shared" si="10"/>
        <v>69_luberon7_84#Ouest RÃ©serve</v>
      </c>
    </row>
    <row r="674" spans="1:17">
      <c r="A674">
        <v>3995</v>
      </c>
      <c r="B674" t="s">
        <v>2973</v>
      </c>
      <c r="C674">
        <v>69</v>
      </c>
      <c r="D674" t="s">
        <v>2974</v>
      </c>
      <c r="E674" t="s">
        <v>7104</v>
      </c>
      <c r="F674">
        <v>826</v>
      </c>
      <c r="G674" t="s">
        <v>2975</v>
      </c>
      <c r="H674" t="s">
        <v>91</v>
      </c>
      <c r="I674" t="s">
        <v>1756</v>
      </c>
      <c r="J674" t="s">
        <v>1757</v>
      </c>
      <c r="K674" t="s">
        <v>2976</v>
      </c>
      <c r="L674" t="s">
        <v>2977</v>
      </c>
      <c r="M674">
        <v>405</v>
      </c>
      <c r="N674">
        <v>208</v>
      </c>
      <c r="O674" t="s">
        <v>6962</v>
      </c>
      <c r="P674" t="s">
        <v>5393</v>
      </c>
      <c r="Q674" t="str">
        <f t="shared" si="10"/>
        <v>69_luberon7_84#Ouest RÃ©serve</v>
      </c>
    </row>
    <row r="675" spans="1:17">
      <c r="A675">
        <v>3998</v>
      </c>
      <c r="B675" t="s">
        <v>2980</v>
      </c>
      <c r="C675">
        <v>69</v>
      </c>
      <c r="D675" t="s">
        <v>2974</v>
      </c>
      <c r="E675" t="s">
        <v>7104</v>
      </c>
      <c r="F675">
        <v>826</v>
      </c>
      <c r="G675" t="s">
        <v>2975</v>
      </c>
      <c r="H675" t="s">
        <v>91</v>
      </c>
      <c r="I675" t="s">
        <v>1756</v>
      </c>
      <c r="J675" t="s">
        <v>1757</v>
      </c>
      <c r="K675" t="s">
        <v>2976</v>
      </c>
      <c r="L675" t="s">
        <v>2977</v>
      </c>
      <c r="M675">
        <v>405</v>
      </c>
      <c r="N675">
        <v>208</v>
      </c>
      <c r="O675" t="s">
        <v>6962</v>
      </c>
      <c r="P675" t="s">
        <v>5393</v>
      </c>
      <c r="Q675" t="str">
        <f t="shared" si="10"/>
        <v>69_luberon7_84#Ouest RÃ©serve</v>
      </c>
    </row>
    <row r="676" spans="1:17">
      <c r="A676">
        <v>4459</v>
      </c>
      <c r="B676" t="s">
        <v>2978</v>
      </c>
      <c r="C676">
        <v>69</v>
      </c>
      <c r="D676" t="s">
        <v>2974</v>
      </c>
      <c r="E676" t="s">
        <v>7104</v>
      </c>
      <c r="F676">
        <v>826</v>
      </c>
      <c r="G676" t="s">
        <v>2975</v>
      </c>
      <c r="H676" t="s">
        <v>91</v>
      </c>
      <c r="I676" t="s">
        <v>1756</v>
      </c>
      <c r="J676" t="s">
        <v>1757</v>
      </c>
      <c r="K676" t="s">
        <v>2976</v>
      </c>
      <c r="L676" t="s">
        <v>2977</v>
      </c>
      <c r="M676">
        <v>405</v>
      </c>
      <c r="N676">
        <v>208</v>
      </c>
      <c r="O676" t="s">
        <v>6962</v>
      </c>
      <c r="P676" t="s">
        <v>5393</v>
      </c>
      <c r="Q676" t="str">
        <f t="shared" si="10"/>
        <v>69_luberon7_84#Ouest RÃ©serve</v>
      </c>
    </row>
    <row r="677" spans="1:17">
      <c r="A677">
        <v>4002</v>
      </c>
      <c r="B677" t="s">
        <v>3021</v>
      </c>
      <c r="C677">
        <v>69</v>
      </c>
      <c r="D677" t="s">
        <v>2974</v>
      </c>
      <c r="E677" t="s">
        <v>7104</v>
      </c>
      <c r="F677">
        <v>827</v>
      </c>
      <c r="G677" t="s">
        <v>3022</v>
      </c>
      <c r="H677" t="s">
        <v>91</v>
      </c>
      <c r="I677" t="s">
        <v>1756</v>
      </c>
      <c r="J677" t="s">
        <v>1757</v>
      </c>
      <c r="K677" t="s">
        <v>2976</v>
      </c>
      <c r="L677" t="s">
        <v>2977</v>
      </c>
      <c r="M677">
        <v>405</v>
      </c>
      <c r="N677">
        <v>208</v>
      </c>
      <c r="O677" t="s">
        <v>6962</v>
      </c>
      <c r="P677" t="s">
        <v>5393</v>
      </c>
      <c r="Q677" t="str">
        <f t="shared" si="10"/>
        <v>69_luberon7_84#Ouest RÃ©serve</v>
      </c>
    </row>
    <row r="678" spans="1:17">
      <c r="A678">
        <v>4004</v>
      </c>
      <c r="B678" t="s">
        <v>3023</v>
      </c>
      <c r="C678">
        <v>69</v>
      </c>
      <c r="D678" t="s">
        <v>2974</v>
      </c>
      <c r="E678" t="s">
        <v>7104</v>
      </c>
      <c r="F678">
        <v>827</v>
      </c>
      <c r="G678" t="s">
        <v>3022</v>
      </c>
      <c r="H678" t="s">
        <v>91</v>
      </c>
      <c r="I678" t="s">
        <v>1756</v>
      </c>
      <c r="J678" t="s">
        <v>1757</v>
      </c>
      <c r="K678" t="s">
        <v>2976</v>
      </c>
      <c r="L678" t="s">
        <v>2977</v>
      </c>
      <c r="M678">
        <v>405</v>
      </c>
      <c r="N678">
        <v>208</v>
      </c>
      <c r="O678" t="s">
        <v>6962</v>
      </c>
      <c r="P678" t="s">
        <v>5393</v>
      </c>
      <c r="Q678" t="str">
        <f t="shared" si="10"/>
        <v>69_luberon7_84#Ouest RÃ©serve</v>
      </c>
    </row>
    <row r="679" spans="1:17">
      <c r="A679">
        <v>4003</v>
      </c>
      <c r="B679" t="s">
        <v>3024</v>
      </c>
      <c r="C679">
        <v>69</v>
      </c>
      <c r="D679" t="s">
        <v>2974</v>
      </c>
      <c r="E679" t="s">
        <v>7104</v>
      </c>
      <c r="F679">
        <v>827</v>
      </c>
      <c r="G679" t="s">
        <v>3022</v>
      </c>
      <c r="H679" t="s">
        <v>91</v>
      </c>
      <c r="I679" t="s">
        <v>1756</v>
      </c>
      <c r="J679" t="s">
        <v>1757</v>
      </c>
      <c r="K679" t="s">
        <v>2976</v>
      </c>
      <c r="L679" t="s">
        <v>2977</v>
      </c>
      <c r="M679">
        <v>405</v>
      </c>
      <c r="N679">
        <v>208</v>
      </c>
      <c r="O679" t="s">
        <v>6962</v>
      </c>
      <c r="P679" t="s">
        <v>5393</v>
      </c>
      <c r="Q679" t="str">
        <f t="shared" si="10"/>
        <v>69_luberon7_84#Ouest RÃ©serve</v>
      </c>
    </row>
    <row r="680" spans="1:17">
      <c r="A680">
        <v>4005</v>
      </c>
      <c r="B680" t="s">
        <v>3025</v>
      </c>
      <c r="C680">
        <v>69</v>
      </c>
      <c r="D680" t="s">
        <v>2974</v>
      </c>
      <c r="E680" t="s">
        <v>7104</v>
      </c>
      <c r="F680">
        <v>827</v>
      </c>
      <c r="G680" t="s">
        <v>3022</v>
      </c>
      <c r="H680" t="s">
        <v>91</v>
      </c>
      <c r="I680" t="s">
        <v>1756</v>
      </c>
      <c r="J680" t="s">
        <v>1757</v>
      </c>
      <c r="K680" t="s">
        <v>2976</v>
      </c>
      <c r="L680" t="s">
        <v>2977</v>
      </c>
      <c r="M680">
        <v>405</v>
      </c>
      <c r="N680">
        <v>208</v>
      </c>
      <c r="O680" t="s">
        <v>6962</v>
      </c>
      <c r="P680" t="s">
        <v>5393</v>
      </c>
      <c r="Q680" t="str">
        <f t="shared" si="10"/>
        <v>69_luberon7_84#Ouest RÃ©serve</v>
      </c>
    </row>
    <row r="681" spans="1:17">
      <c r="A681">
        <v>4006</v>
      </c>
      <c r="B681" t="s">
        <v>3026</v>
      </c>
      <c r="C681">
        <v>69</v>
      </c>
      <c r="D681" t="s">
        <v>2974</v>
      </c>
      <c r="E681" t="s">
        <v>7104</v>
      </c>
      <c r="F681">
        <v>827</v>
      </c>
      <c r="G681" t="s">
        <v>3022</v>
      </c>
      <c r="H681" t="s">
        <v>91</v>
      </c>
      <c r="I681" t="s">
        <v>1756</v>
      </c>
      <c r="J681" t="s">
        <v>1757</v>
      </c>
      <c r="K681" t="s">
        <v>2976</v>
      </c>
      <c r="L681" t="s">
        <v>2977</v>
      </c>
      <c r="M681">
        <v>405</v>
      </c>
      <c r="N681">
        <v>208</v>
      </c>
      <c r="O681" t="s">
        <v>6962</v>
      </c>
      <c r="P681" t="s">
        <v>5393</v>
      </c>
      <c r="Q681" t="str">
        <f t="shared" si="10"/>
        <v>69_luberon7_84#Ouest RÃ©serve</v>
      </c>
    </row>
    <row r="682" spans="1:17">
      <c r="A682">
        <v>4007</v>
      </c>
      <c r="B682" t="s">
        <v>3027</v>
      </c>
      <c r="C682">
        <v>69</v>
      </c>
      <c r="D682" t="s">
        <v>2974</v>
      </c>
      <c r="E682" t="s">
        <v>7104</v>
      </c>
      <c r="F682">
        <v>827</v>
      </c>
      <c r="G682" t="s">
        <v>3022</v>
      </c>
      <c r="H682" t="s">
        <v>91</v>
      </c>
      <c r="I682" t="s">
        <v>1756</v>
      </c>
      <c r="J682" t="s">
        <v>1757</v>
      </c>
      <c r="K682" t="s">
        <v>2976</v>
      </c>
      <c r="L682" t="s">
        <v>2977</v>
      </c>
      <c r="M682">
        <v>405</v>
      </c>
      <c r="N682">
        <v>208</v>
      </c>
      <c r="O682" t="s">
        <v>6962</v>
      </c>
      <c r="P682" t="s">
        <v>5393</v>
      </c>
      <c r="Q682" t="str">
        <f t="shared" si="10"/>
        <v>69_luberon7_84#Ouest RÃ©serve</v>
      </c>
    </row>
    <row r="683" spans="1:17">
      <c r="A683">
        <v>4008</v>
      </c>
      <c r="B683" t="s">
        <v>3028</v>
      </c>
      <c r="C683">
        <v>69</v>
      </c>
      <c r="D683" t="s">
        <v>2974</v>
      </c>
      <c r="E683" t="s">
        <v>7104</v>
      </c>
      <c r="F683">
        <v>827</v>
      </c>
      <c r="G683" t="s">
        <v>3022</v>
      </c>
      <c r="H683" t="s">
        <v>91</v>
      </c>
      <c r="I683" t="s">
        <v>1756</v>
      </c>
      <c r="J683" t="s">
        <v>1757</v>
      </c>
      <c r="K683" t="s">
        <v>2976</v>
      </c>
      <c r="L683" t="s">
        <v>2977</v>
      </c>
      <c r="M683">
        <v>405</v>
      </c>
      <c r="N683">
        <v>208</v>
      </c>
      <c r="O683" t="s">
        <v>6962</v>
      </c>
      <c r="P683" t="s">
        <v>5393</v>
      </c>
      <c r="Q683" t="str">
        <f t="shared" si="10"/>
        <v>69_luberon7_84#Ouest RÃ©serve</v>
      </c>
    </row>
    <row r="684" spans="1:17">
      <c r="A684">
        <v>954</v>
      </c>
      <c r="B684" t="s">
        <v>745</v>
      </c>
      <c r="C684">
        <v>70</v>
      </c>
      <c r="D684" t="s">
        <v>746</v>
      </c>
      <c r="E684" t="s">
        <v>7112</v>
      </c>
      <c r="F684">
        <v>342</v>
      </c>
      <c r="G684">
        <v>4</v>
      </c>
      <c r="H684" t="s">
        <v>723</v>
      </c>
      <c r="I684" t="s">
        <v>724</v>
      </c>
      <c r="J684" t="s">
        <v>725</v>
      </c>
      <c r="K684" t="s">
        <v>726</v>
      </c>
      <c r="L684" t="s">
        <v>727</v>
      </c>
      <c r="M684">
        <v>234</v>
      </c>
      <c r="N684">
        <v>147</v>
      </c>
      <c r="O684" t="s">
        <v>725</v>
      </c>
      <c r="P684" t="s">
        <v>5415</v>
      </c>
      <c r="Q684" t="str">
        <f t="shared" si="10"/>
        <v>70_bsa4_07#Saint-Ferreol</v>
      </c>
    </row>
    <row r="685" spans="1:17">
      <c r="A685">
        <v>1138</v>
      </c>
      <c r="B685" t="s">
        <v>750</v>
      </c>
      <c r="C685">
        <v>70</v>
      </c>
      <c r="D685" t="s">
        <v>746</v>
      </c>
      <c r="E685" t="s">
        <v>7112</v>
      </c>
      <c r="F685">
        <v>342</v>
      </c>
      <c r="G685">
        <v>4</v>
      </c>
      <c r="H685" t="s">
        <v>723</v>
      </c>
      <c r="I685" t="s">
        <v>724</v>
      </c>
      <c r="J685" t="s">
        <v>725</v>
      </c>
      <c r="K685" t="s">
        <v>726</v>
      </c>
      <c r="L685" t="s">
        <v>727</v>
      </c>
      <c r="M685">
        <v>234</v>
      </c>
      <c r="N685">
        <v>147</v>
      </c>
      <c r="O685" t="s">
        <v>725</v>
      </c>
      <c r="P685" t="s">
        <v>5415</v>
      </c>
      <c r="Q685" t="str">
        <f t="shared" si="10"/>
        <v>70_bsa4_07#Saint-Ferreol</v>
      </c>
    </row>
    <row r="686" spans="1:17">
      <c r="A686">
        <v>1140</v>
      </c>
      <c r="B686" t="s">
        <v>748</v>
      </c>
      <c r="C686">
        <v>70</v>
      </c>
      <c r="D686" t="s">
        <v>746</v>
      </c>
      <c r="E686" t="s">
        <v>7112</v>
      </c>
      <c r="F686">
        <v>342</v>
      </c>
      <c r="G686">
        <v>4</v>
      </c>
      <c r="H686" t="s">
        <v>723</v>
      </c>
      <c r="I686" t="s">
        <v>724</v>
      </c>
      <c r="J686" t="s">
        <v>725</v>
      </c>
      <c r="K686" t="s">
        <v>726</v>
      </c>
      <c r="L686" t="s">
        <v>727</v>
      </c>
      <c r="M686">
        <v>234</v>
      </c>
      <c r="N686">
        <v>147</v>
      </c>
      <c r="O686" t="s">
        <v>725</v>
      </c>
      <c r="P686" t="s">
        <v>5415</v>
      </c>
      <c r="Q686" t="str">
        <f t="shared" si="10"/>
        <v>70_bsa4_07#Saint-Ferreol</v>
      </c>
    </row>
    <row r="687" spans="1:17">
      <c r="A687">
        <v>1139</v>
      </c>
      <c r="B687" t="s">
        <v>747</v>
      </c>
      <c r="C687">
        <v>70</v>
      </c>
      <c r="D687" t="s">
        <v>746</v>
      </c>
      <c r="E687" t="s">
        <v>7112</v>
      </c>
      <c r="F687">
        <v>342</v>
      </c>
      <c r="G687">
        <v>4</v>
      </c>
      <c r="H687" t="s">
        <v>723</v>
      </c>
      <c r="I687" t="s">
        <v>724</v>
      </c>
      <c r="J687" t="s">
        <v>725</v>
      </c>
      <c r="K687" t="s">
        <v>726</v>
      </c>
      <c r="L687" t="s">
        <v>727</v>
      </c>
      <c r="M687">
        <v>234</v>
      </c>
      <c r="N687">
        <v>147</v>
      </c>
      <c r="O687" t="s">
        <v>725</v>
      </c>
      <c r="P687" t="s">
        <v>5415</v>
      </c>
      <c r="Q687" t="str">
        <f t="shared" si="10"/>
        <v>70_bsa4_07#Saint-Ferreol</v>
      </c>
    </row>
    <row r="688" spans="1:17">
      <c r="A688">
        <v>1198</v>
      </c>
      <c r="B688" t="s">
        <v>749</v>
      </c>
      <c r="C688">
        <v>70</v>
      </c>
      <c r="D688" t="s">
        <v>746</v>
      </c>
      <c r="E688" t="s">
        <v>7112</v>
      </c>
      <c r="F688">
        <v>342</v>
      </c>
      <c r="G688">
        <v>4</v>
      </c>
      <c r="H688" t="s">
        <v>723</v>
      </c>
      <c r="I688" t="s">
        <v>724</v>
      </c>
      <c r="J688" t="s">
        <v>725</v>
      </c>
      <c r="K688" t="s">
        <v>726</v>
      </c>
      <c r="L688" t="s">
        <v>727</v>
      </c>
      <c r="M688">
        <v>234</v>
      </c>
      <c r="N688">
        <v>147</v>
      </c>
      <c r="O688" t="s">
        <v>725</v>
      </c>
      <c r="P688" t="s">
        <v>5415</v>
      </c>
      <c r="Q688" t="str">
        <f t="shared" si="10"/>
        <v>70_bsa4_07#Saint-Ferreol</v>
      </c>
    </row>
    <row r="689" spans="1:17">
      <c r="A689">
        <v>818</v>
      </c>
      <c r="B689" t="s">
        <v>4567</v>
      </c>
      <c r="C689">
        <v>71</v>
      </c>
      <c r="D689" t="s">
        <v>4559</v>
      </c>
      <c r="E689" t="s">
        <v>7108</v>
      </c>
      <c r="F689">
        <v>480</v>
      </c>
      <c r="G689">
        <v>1</v>
      </c>
      <c r="H689" t="s">
        <v>30</v>
      </c>
      <c r="I689" t="s">
        <v>31</v>
      </c>
      <c r="J689" t="s">
        <v>4568</v>
      </c>
      <c r="K689" t="s">
        <v>4561</v>
      </c>
      <c r="L689" t="s">
        <v>4562</v>
      </c>
      <c r="M689">
        <v>195</v>
      </c>
      <c r="N689">
        <v>35</v>
      </c>
      <c r="O689" t="s">
        <v>7109</v>
      </c>
      <c r="P689" t="s">
        <v>4559</v>
      </c>
      <c r="Q689" t="str">
        <f t="shared" si="10"/>
        <v>71_sfasp_31#Sainte-Foy-D'Aigrefeuille, Saint-Pierre-De-Lages</v>
      </c>
    </row>
    <row r="690" spans="1:17">
      <c r="A690">
        <v>1837</v>
      </c>
      <c r="B690" t="s">
        <v>4570</v>
      </c>
      <c r="C690">
        <v>71</v>
      </c>
      <c r="D690" t="s">
        <v>4559</v>
      </c>
      <c r="E690" t="s">
        <v>7108</v>
      </c>
      <c r="F690">
        <v>480</v>
      </c>
      <c r="G690">
        <v>1</v>
      </c>
      <c r="H690" t="s">
        <v>30</v>
      </c>
      <c r="I690" t="s">
        <v>31</v>
      </c>
      <c r="J690" t="s">
        <v>4560</v>
      </c>
      <c r="K690" t="s">
        <v>4561</v>
      </c>
      <c r="L690" t="s">
        <v>4562</v>
      </c>
      <c r="M690">
        <v>195</v>
      </c>
      <c r="N690">
        <v>35</v>
      </c>
      <c r="O690" t="s">
        <v>7109</v>
      </c>
      <c r="P690" t="s">
        <v>4559</v>
      </c>
      <c r="Q690" t="str">
        <f t="shared" si="10"/>
        <v>71_sfasp_31#Sainte-Foy-D'Aigrefeuille, Saint-Pierre-De-Lages</v>
      </c>
    </row>
    <row r="691" spans="1:17">
      <c r="A691">
        <v>1715</v>
      </c>
      <c r="B691" t="s">
        <v>4566</v>
      </c>
      <c r="C691">
        <v>71</v>
      </c>
      <c r="D691" t="s">
        <v>4559</v>
      </c>
      <c r="E691" t="s">
        <v>7108</v>
      </c>
      <c r="F691">
        <v>480</v>
      </c>
      <c r="G691">
        <v>1</v>
      </c>
      <c r="H691" t="s">
        <v>30</v>
      </c>
      <c r="I691" t="s">
        <v>31</v>
      </c>
      <c r="J691" t="s">
        <v>4560</v>
      </c>
      <c r="K691" t="s">
        <v>4561</v>
      </c>
      <c r="L691" t="s">
        <v>4562</v>
      </c>
      <c r="M691">
        <v>195</v>
      </c>
      <c r="N691">
        <v>35</v>
      </c>
      <c r="O691" t="s">
        <v>7109</v>
      </c>
      <c r="P691" t="s">
        <v>4559</v>
      </c>
      <c r="Q691" t="str">
        <f t="shared" si="10"/>
        <v>71_sfasp_31#Sainte-Foy-D'Aigrefeuille, Saint-Pierre-De-Lages</v>
      </c>
    </row>
    <row r="692" spans="1:17">
      <c r="A692">
        <v>1716</v>
      </c>
      <c r="B692" t="s">
        <v>4565</v>
      </c>
      <c r="C692">
        <v>71</v>
      </c>
      <c r="D692" t="s">
        <v>4559</v>
      </c>
      <c r="E692" t="s">
        <v>7108</v>
      </c>
      <c r="F692">
        <v>480</v>
      </c>
      <c r="G692">
        <v>1</v>
      </c>
      <c r="H692" t="s">
        <v>30</v>
      </c>
      <c r="I692" t="s">
        <v>31</v>
      </c>
      <c r="J692" t="s">
        <v>4560</v>
      </c>
      <c r="K692" t="s">
        <v>4561</v>
      </c>
      <c r="L692" t="s">
        <v>4562</v>
      </c>
      <c r="M692">
        <v>195</v>
      </c>
      <c r="N692">
        <v>35</v>
      </c>
      <c r="O692" t="s">
        <v>7109</v>
      </c>
      <c r="P692" t="s">
        <v>4559</v>
      </c>
      <c r="Q692" t="str">
        <f t="shared" si="10"/>
        <v>71_sfasp_31#Sainte-Foy-D'Aigrefeuille, Saint-Pierre-De-Lages</v>
      </c>
    </row>
    <row r="693" spans="1:17">
      <c r="A693">
        <v>1761</v>
      </c>
      <c r="B693" t="s">
        <v>4564</v>
      </c>
      <c r="C693">
        <v>71</v>
      </c>
      <c r="D693" t="s">
        <v>4559</v>
      </c>
      <c r="E693" t="s">
        <v>7108</v>
      </c>
      <c r="F693">
        <v>480</v>
      </c>
      <c r="G693">
        <v>1</v>
      </c>
      <c r="H693" t="s">
        <v>30</v>
      </c>
      <c r="I693" t="s">
        <v>31</v>
      </c>
      <c r="J693" t="s">
        <v>4560</v>
      </c>
      <c r="K693" t="s">
        <v>4561</v>
      </c>
      <c r="L693" t="s">
        <v>4562</v>
      </c>
      <c r="M693">
        <v>195</v>
      </c>
      <c r="N693">
        <v>35</v>
      </c>
      <c r="O693" t="s">
        <v>7109</v>
      </c>
      <c r="P693" t="s">
        <v>4559</v>
      </c>
      <c r="Q693" t="str">
        <f t="shared" si="10"/>
        <v>71_sfasp_31#Sainte-Foy-D'Aigrefeuille, Saint-Pierre-De-Lages</v>
      </c>
    </row>
    <row r="694" spans="1:17">
      <c r="A694">
        <v>1774</v>
      </c>
      <c r="B694" t="s">
        <v>4558</v>
      </c>
      <c r="C694">
        <v>71</v>
      </c>
      <c r="D694" t="s">
        <v>4559</v>
      </c>
      <c r="E694" t="s">
        <v>7108</v>
      </c>
      <c r="F694">
        <v>480</v>
      </c>
      <c r="G694">
        <v>1</v>
      </c>
      <c r="H694" t="s">
        <v>30</v>
      </c>
      <c r="I694" t="s">
        <v>31</v>
      </c>
      <c r="J694" t="s">
        <v>4560</v>
      </c>
      <c r="K694" t="s">
        <v>4561</v>
      </c>
      <c r="L694" t="s">
        <v>4562</v>
      </c>
      <c r="M694">
        <v>195</v>
      </c>
      <c r="N694">
        <v>35</v>
      </c>
      <c r="O694" t="s">
        <v>7109</v>
      </c>
      <c r="P694" t="s">
        <v>4559</v>
      </c>
      <c r="Q694" t="str">
        <f t="shared" si="10"/>
        <v>71_sfasp_31#Sainte-Foy-D'Aigrefeuille, Saint-Pierre-De-Lages</v>
      </c>
    </row>
    <row r="695" spans="1:17">
      <c r="A695">
        <v>1828</v>
      </c>
      <c r="B695" t="s">
        <v>4563</v>
      </c>
      <c r="C695">
        <v>71</v>
      </c>
      <c r="D695" t="s">
        <v>4559</v>
      </c>
      <c r="E695" t="s">
        <v>7108</v>
      </c>
      <c r="F695">
        <v>480</v>
      </c>
      <c r="G695">
        <v>1</v>
      </c>
      <c r="H695" t="s">
        <v>30</v>
      </c>
      <c r="I695" t="s">
        <v>31</v>
      </c>
      <c r="J695" t="s">
        <v>4560</v>
      </c>
      <c r="K695" t="s">
        <v>4561</v>
      </c>
      <c r="L695" t="s">
        <v>4562</v>
      </c>
      <c r="M695">
        <v>195</v>
      </c>
      <c r="N695">
        <v>35</v>
      </c>
      <c r="O695" t="s">
        <v>7109</v>
      </c>
      <c r="P695" t="s">
        <v>4559</v>
      </c>
      <c r="Q695" t="str">
        <f t="shared" si="10"/>
        <v>71_sfasp_31#Sainte-Foy-D'Aigrefeuille, Saint-Pierre-De-Lages</v>
      </c>
    </row>
    <row r="696" spans="1:17">
      <c r="A696">
        <v>1851</v>
      </c>
      <c r="B696" t="s">
        <v>4569</v>
      </c>
      <c r="C696">
        <v>71</v>
      </c>
      <c r="D696" t="s">
        <v>4559</v>
      </c>
      <c r="E696" t="s">
        <v>7108</v>
      </c>
      <c r="F696">
        <v>480</v>
      </c>
      <c r="G696">
        <v>1</v>
      </c>
      <c r="H696" t="s">
        <v>30</v>
      </c>
      <c r="I696" t="s">
        <v>31</v>
      </c>
      <c r="J696" t="s">
        <v>4568</v>
      </c>
      <c r="K696" t="s">
        <v>4561</v>
      </c>
      <c r="L696" t="s">
        <v>4562</v>
      </c>
      <c r="M696">
        <v>195</v>
      </c>
      <c r="N696">
        <v>35</v>
      </c>
      <c r="O696" t="s">
        <v>7109</v>
      </c>
      <c r="P696" t="s">
        <v>4559</v>
      </c>
      <c r="Q696" t="str">
        <f t="shared" si="10"/>
        <v>71_sfasp_31#Sainte-Foy-D'Aigrefeuille, Saint-Pierre-De-Lages</v>
      </c>
    </row>
    <row r="697" spans="1:17">
      <c r="A697">
        <v>1087</v>
      </c>
      <c r="B697" t="s">
        <v>2268</v>
      </c>
      <c r="C697">
        <v>72</v>
      </c>
      <c r="D697" t="s">
        <v>2259</v>
      </c>
      <c r="E697" t="s">
        <v>7067</v>
      </c>
      <c r="F697">
        <v>355</v>
      </c>
      <c r="G697">
        <v>1</v>
      </c>
      <c r="H697" t="s">
        <v>30</v>
      </c>
      <c r="I697" t="s">
        <v>45</v>
      </c>
      <c r="J697" t="s">
        <v>2260</v>
      </c>
      <c r="K697" t="s">
        <v>2261</v>
      </c>
      <c r="L697" t="s">
        <v>2262</v>
      </c>
      <c r="M697">
        <v>107</v>
      </c>
      <c r="N697">
        <v>9</v>
      </c>
      <c r="O697" t="s">
        <v>2260</v>
      </c>
      <c r="P697" t="s">
        <v>2259</v>
      </c>
      <c r="Q697" t="str">
        <f t="shared" si="10"/>
        <v>72_felco_11#Ferrals Les CorbiÃ¨res</v>
      </c>
    </row>
    <row r="698" spans="1:17">
      <c r="A698">
        <v>700</v>
      </c>
      <c r="B698" t="s">
        <v>2270</v>
      </c>
      <c r="C698">
        <v>72</v>
      </c>
      <c r="D698" t="s">
        <v>2259</v>
      </c>
      <c r="E698" t="s">
        <v>7067</v>
      </c>
      <c r="F698">
        <v>355</v>
      </c>
      <c r="G698">
        <v>1</v>
      </c>
      <c r="H698" t="s">
        <v>30</v>
      </c>
      <c r="I698" t="s">
        <v>45</v>
      </c>
      <c r="J698" t="s">
        <v>2260</v>
      </c>
      <c r="K698" t="s">
        <v>2261</v>
      </c>
      <c r="L698" t="s">
        <v>2262</v>
      </c>
      <c r="M698">
        <v>107</v>
      </c>
      <c r="N698">
        <v>9</v>
      </c>
      <c r="O698" t="s">
        <v>2260</v>
      </c>
      <c r="P698" t="s">
        <v>2259</v>
      </c>
      <c r="Q698" t="str">
        <f t="shared" si="10"/>
        <v>72_felco_11#Ferrals Les CorbiÃ¨res</v>
      </c>
    </row>
    <row r="699" spans="1:17">
      <c r="A699">
        <v>701</v>
      </c>
      <c r="B699" t="s">
        <v>2267</v>
      </c>
      <c r="C699">
        <v>72</v>
      </c>
      <c r="D699" t="s">
        <v>2259</v>
      </c>
      <c r="E699" t="s">
        <v>7067</v>
      </c>
      <c r="F699">
        <v>355</v>
      </c>
      <c r="G699">
        <v>1</v>
      </c>
      <c r="H699" t="s">
        <v>30</v>
      </c>
      <c r="I699" t="s">
        <v>45</v>
      </c>
      <c r="J699" t="s">
        <v>2260</v>
      </c>
      <c r="K699" t="s">
        <v>2261</v>
      </c>
      <c r="L699" t="s">
        <v>2262</v>
      </c>
      <c r="M699">
        <v>107</v>
      </c>
      <c r="N699">
        <v>9</v>
      </c>
      <c r="O699" t="s">
        <v>2260</v>
      </c>
      <c r="P699" t="s">
        <v>2259</v>
      </c>
      <c r="Q699" t="str">
        <f t="shared" si="10"/>
        <v>72_felco_11#Ferrals Les CorbiÃ¨res</v>
      </c>
    </row>
    <row r="700" spans="1:17">
      <c r="A700">
        <v>702</v>
      </c>
      <c r="B700" t="s">
        <v>2265</v>
      </c>
      <c r="C700">
        <v>72</v>
      </c>
      <c r="D700" t="s">
        <v>2259</v>
      </c>
      <c r="E700" t="s">
        <v>7067</v>
      </c>
      <c r="F700">
        <v>355</v>
      </c>
      <c r="G700">
        <v>1</v>
      </c>
      <c r="H700" t="s">
        <v>30</v>
      </c>
      <c r="I700" t="s">
        <v>45</v>
      </c>
      <c r="J700" t="s">
        <v>2260</v>
      </c>
      <c r="K700" t="s">
        <v>2261</v>
      </c>
      <c r="L700" t="s">
        <v>2262</v>
      </c>
      <c r="M700">
        <v>107</v>
      </c>
      <c r="N700">
        <v>9</v>
      </c>
      <c r="O700" t="s">
        <v>2260</v>
      </c>
      <c r="P700" t="s">
        <v>2259</v>
      </c>
      <c r="Q700" t="str">
        <f t="shared" si="10"/>
        <v>72_felco_11#Ferrals Les CorbiÃ¨res</v>
      </c>
    </row>
    <row r="701" spans="1:17">
      <c r="A701">
        <v>1377</v>
      </c>
      <c r="B701" t="s">
        <v>2269</v>
      </c>
      <c r="C701">
        <v>72</v>
      </c>
      <c r="D701" t="s">
        <v>2259</v>
      </c>
      <c r="E701" t="s">
        <v>7067</v>
      </c>
      <c r="F701">
        <v>355</v>
      </c>
      <c r="G701">
        <v>1</v>
      </c>
      <c r="H701" t="s">
        <v>30</v>
      </c>
      <c r="I701" t="s">
        <v>45</v>
      </c>
      <c r="J701" t="s">
        <v>2260</v>
      </c>
      <c r="K701" t="s">
        <v>2261</v>
      </c>
      <c r="L701" t="s">
        <v>2262</v>
      </c>
      <c r="M701">
        <v>107</v>
      </c>
      <c r="N701">
        <v>9</v>
      </c>
      <c r="O701" t="s">
        <v>2260</v>
      </c>
      <c r="P701" t="s">
        <v>2259</v>
      </c>
      <c r="Q701" t="str">
        <f t="shared" si="10"/>
        <v>72_felco_11#Ferrals Les CorbiÃ¨res</v>
      </c>
    </row>
    <row r="702" spans="1:17">
      <c r="A702">
        <v>1378</v>
      </c>
      <c r="B702" t="s">
        <v>2264</v>
      </c>
      <c r="C702">
        <v>72</v>
      </c>
      <c r="D702" t="s">
        <v>2259</v>
      </c>
      <c r="E702" t="s">
        <v>7067</v>
      </c>
      <c r="F702">
        <v>355</v>
      </c>
      <c r="G702">
        <v>1</v>
      </c>
      <c r="H702" t="s">
        <v>30</v>
      </c>
      <c r="I702" t="s">
        <v>45</v>
      </c>
      <c r="J702" t="s">
        <v>2260</v>
      </c>
      <c r="K702" t="s">
        <v>2261</v>
      </c>
      <c r="L702" t="s">
        <v>2262</v>
      </c>
      <c r="M702">
        <v>107</v>
      </c>
      <c r="N702">
        <v>9</v>
      </c>
      <c r="O702" t="s">
        <v>2260</v>
      </c>
      <c r="P702" t="s">
        <v>2259</v>
      </c>
      <c r="Q702" t="str">
        <f t="shared" si="10"/>
        <v>72_felco_11#Ferrals Les CorbiÃ¨res</v>
      </c>
    </row>
    <row r="703" spans="1:17">
      <c r="A703">
        <v>1379</v>
      </c>
      <c r="B703" t="s">
        <v>2263</v>
      </c>
      <c r="C703">
        <v>72</v>
      </c>
      <c r="D703" t="s">
        <v>2259</v>
      </c>
      <c r="E703" t="s">
        <v>7067</v>
      </c>
      <c r="F703">
        <v>355</v>
      </c>
      <c r="G703">
        <v>1</v>
      </c>
      <c r="H703" t="s">
        <v>30</v>
      </c>
      <c r="I703" t="s">
        <v>45</v>
      </c>
      <c r="J703" t="s">
        <v>2260</v>
      </c>
      <c r="K703" t="s">
        <v>2261</v>
      </c>
      <c r="L703" t="s">
        <v>2262</v>
      </c>
      <c r="M703">
        <v>107</v>
      </c>
      <c r="N703">
        <v>9</v>
      </c>
      <c r="O703" t="s">
        <v>2260</v>
      </c>
      <c r="P703" t="s">
        <v>2259</v>
      </c>
      <c r="Q703" t="str">
        <f t="shared" si="10"/>
        <v>72_felco_11#Ferrals Les CorbiÃ¨res</v>
      </c>
    </row>
    <row r="704" spans="1:17">
      <c r="A704">
        <v>1402</v>
      </c>
      <c r="B704" t="s">
        <v>2266</v>
      </c>
      <c r="C704">
        <v>72</v>
      </c>
      <c r="D704" t="s">
        <v>2259</v>
      </c>
      <c r="E704" t="s">
        <v>7067</v>
      </c>
      <c r="F704">
        <v>355</v>
      </c>
      <c r="G704">
        <v>1</v>
      </c>
      <c r="H704" t="s">
        <v>30</v>
      </c>
      <c r="I704" t="s">
        <v>45</v>
      </c>
      <c r="J704" t="s">
        <v>2260</v>
      </c>
      <c r="K704" t="s">
        <v>2261</v>
      </c>
      <c r="L704" t="s">
        <v>2262</v>
      </c>
      <c r="M704">
        <v>107</v>
      </c>
      <c r="N704">
        <v>9</v>
      </c>
      <c r="O704" t="s">
        <v>2260</v>
      </c>
      <c r="P704" t="s">
        <v>2259</v>
      </c>
      <c r="Q704" t="str">
        <f t="shared" si="10"/>
        <v>72_felco_11#Ferrals Les CorbiÃ¨res</v>
      </c>
    </row>
    <row r="705" spans="1:17">
      <c r="A705">
        <v>1381</v>
      </c>
      <c r="B705" t="s">
        <v>2258</v>
      </c>
      <c r="C705">
        <v>72</v>
      </c>
      <c r="D705" t="s">
        <v>2259</v>
      </c>
      <c r="E705" t="s">
        <v>7067</v>
      </c>
      <c r="F705">
        <v>355</v>
      </c>
      <c r="G705">
        <v>1</v>
      </c>
      <c r="H705" t="s">
        <v>30</v>
      </c>
      <c r="I705" t="s">
        <v>45</v>
      </c>
      <c r="J705" t="s">
        <v>2260</v>
      </c>
      <c r="K705" t="s">
        <v>2261</v>
      </c>
      <c r="L705" t="s">
        <v>2262</v>
      </c>
      <c r="M705">
        <v>107</v>
      </c>
      <c r="N705">
        <v>9</v>
      </c>
      <c r="O705" t="s">
        <v>2260</v>
      </c>
      <c r="P705" t="s">
        <v>2259</v>
      </c>
      <c r="Q705" t="str">
        <f t="shared" si="10"/>
        <v>72_felco_11#Ferrals Les CorbiÃ¨res</v>
      </c>
    </row>
    <row r="706" spans="1:17">
      <c r="A706">
        <v>419</v>
      </c>
      <c r="B706" t="s">
        <v>355</v>
      </c>
      <c r="C706">
        <v>73</v>
      </c>
      <c r="D706" t="s">
        <v>347</v>
      </c>
      <c r="E706" t="s">
        <v>348</v>
      </c>
      <c r="F706">
        <v>380</v>
      </c>
      <c r="G706" t="s">
        <v>348</v>
      </c>
      <c r="H706" t="s">
        <v>91</v>
      </c>
      <c r="I706" t="s">
        <v>92</v>
      </c>
      <c r="J706" t="s">
        <v>319</v>
      </c>
      <c r="K706" t="s">
        <v>320</v>
      </c>
      <c r="L706" t="s">
        <v>321</v>
      </c>
      <c r="M706">
        <v>173</v>
      </c>
      <c r="N706">
        <v>96</v>
      </c>
      <c r="O706" t="s">
        <v>319</v>
      </c>
      <c r="P706" t="s">
        <v>5417</v>
      </c>
      <c r="Q706" t="str">
        <f t="shared" ref="Q706:Q769" si="11">CONCATENATE(C706,"_",D706,"#",E706)</f>
        <v>73_aureille4_13#Tapie</v>
      </c>
    </row>
    <row r="707" spans="1:17">
      <c r="A707">
        <v>955</v>
      </c>
      <c r="B707" t="s">
        <v>350</v>
      </c>
      <c r="C707">
        <v>73</v>
      </c>
      <c r="D707" t="s">
        <v>347</v>
      </c>
      <c r="E707" t="s">
        <v>348</v>
      </c>
      <c r="F707">
        <v>380</v>
      </c>
      <c r="G707" t="s">
        <v>348</v>
      </c>
      <c r="H707" t="s">
        <v>91</v>
      </c>
      <c r="I707" t="s">
        <v>92</v>
      </c>
      <c r="J707" t="s">
        <v>319</v>
      </c>
      <c r="K707" t="s">
        <v>320</v>
      </c>
      <c r="L707" t="s">
        <v>321</v>
      </c>
      <c r="M707">
        <v>173</v>
      </c>
      <c r="N707">
        <v>96</v>
      </c>
      <c r="O707" t="s">
        <v>319</v>
      </c>
      <c r="P707" t="s">
        <v>5417</v>
      </c>
      <c r="Q707" t="str">
        <f t="shared" si="11"/>
        <v>73_aureille4_13#Tapie</v>
      </c>
    </row>
    <row r="708" spans="1:17">
      <c r="A708">
        <v>958</v>
      </c>
      <c r="B708" t="s">
        <v>354</v>
      </c>
      <c r="C708">
        <v>73</v>
      </c>
      <c r="D708" t="s">
        <v>347</v>
      </c>
      <c r="E708" t="s">
        <v>348</v>
      </c>
      <c r="F708">
        <v>380</v>
      </c>
      <c r="G708" t="s">
        <v>348</v>
      </c>
      <c r="H708" t="s">
        <v>91</v>
      </c>
      <c r="I708" t="s">
        <v>92</v>
      </c>
      <c r="J708" t="s">
        <v>319</v>
      </c>
      <c r="K708" t="s">
        <v>320</v>
      </c>
      <c r="L708" t="s">
        <v>321</v>
      </c>
      <c r="M708">
        <v>173</v>
      </c>
      <c r="N708">
        <v>96</v>
      </c>
      <c r="O708" t="s">
        <v>319</v>
      </c>
      <c r="P708" t="s">
        <v>5417</v>
      </c>
      <c r="Q708" t="str">
        <f t="shared" si="11"/>
        <v>73_aureille4_13#Tapie</v>
      </c>
    </row>
    <row r="709" spans="1:17">
      <c r="A709">
        <v>1432</v>
      </c>
      <c r="B709" t="s">
        <v>349</v>
      </c>
      <c r="C709">
        <v>73</v>
      </c>
      <c r="D709" t="s">
        <v>347</v>
      </c>
      <c r="E709" t="s">
        <v>348</v>
      </c>
      <c r="F709">
        <v>380</v>
      </c>
      <c r="G709" t="s">
        <v>348</v>
      </c>
      <c r="H709" t="s">
        <v>91</v>
      </c>
      <c r="I709" t="s">
        <v>92</v>
      </c>
      <c r="J709" t="s">
        <v>319</v>
      </c>
      <c r="K709" t="s">
        <v>320</v>
      </c>
      <c r="L709" t="s">
        <v>321</v>
      </c>
      <c r="M709">
        <v>173</v>
      </c>
      <c r="N709">
        <v>96</v>
      </c>
      <c r="O709" t="s">
        <v>319</v>
      </c>
      <c r="P709" t="s">
        <v>5417</v>
      </c>
      <c r="Q709" t="str">
        <f t="shared" si="11"/>
        <v>73_aureille4_13#Tapie</v>
      </c>
    </row>
    <row r="710" spans="1:17">
      <c r="A710">
        <v>235</v>
      </c>
      <c r="B710" t="s">
        <v>351</v>
      </c>
      <c r="C710">
        <v>73</v>
      </c>
      <c r="D710" t="s">
        <v>347</v>
      </c>
      <c r="E710" t="s">
        <v>348</v>
      </c>
      <c r="F710">
        <v>380</v>
      </c>
      <c r="G710" t="s">
        <v>348</v>
      </c>
      <c r="H710" t="s">
        <v>91</v>
      </c>
      <c r="I710" t="s">
        <v>92</v>
      </c>
      <c r="J710" t="s">
        <v>319</v>
      </c>
      <c r="K710" t="s">
        <v>320</v>
      </c>
      <c r="L710" t="s">
        <v>321</v>
      </c>
      <c r="M710">
        <v>173</v>
      </c>
      <c r="N710">
        <v>96</v>
      </c>
      <c r="O710" t="s">
        <v>319</v>
      </c>
      <c r="P710" t="s">
        <v>5417</v>
      </c>
      <c r="Q710" t="str">
        <f t="shared" si="11"/>
        <v>73_aureille4_13#Tapie</v>
      </c>
    </row>
    <row r="711" spans="1:17">
      <c r="A711">
        <v>956</v>
      </c>
      <c r="B711" t="s">
        <v>352</v>
      </c>
      <c r="C711">
        <v>73</v>
      </c>
      <c r="D711" t="s">
        <v>347</v>
      </c>
      <c r="E711" t="s">
        <v>348</v>
      </c>
      <c r="F711">
        <v>380</v>
      </c>
      <c r="G711" t="s">
        <v>348</v>
      </c>
      <c r="H711" t="s">
        <v>91</v>
      </c>
      <c r="I711" t="s">
        <v>92</v>
      </c>
      <c r="J711" t="s">
        <v>319</v>
      </c>
      <c r="K711" t="s">
        <v>320</v>
      </c>
      <c r="L711" t="s">
        <v>321</v>
      </c>
      <c r="M711">
        <v>173</v>
      </c>
      <c r="N711">
        <v>96</v>
      </c>
      <c r="O711" t="s">
        <v>319</v>
      </c>
      <c r="P711" t="s">
        <v>5417</v>
      </c>
      <c r="Q711" t="str">
        <f t="shared" si="11"/>
        <v>73_aureille4_13#Tapie</v>
      </c>
    </row>
    <row r="712" spans="1:17">
      <c r="A712">
        <v>1220</v>
      </c>
      <c r="B712" t="s">
        <v>353</v>
      </c>
      <c r="C712">
        <v>73</v>
      </c>
      <c r="D712" t="s">
        <v>347</v>
      </c>
      <c r="E712" t="s">
        <v>348</v>
      </c>
      <c r="F712">
        <v>380</v>
      </c>
      <c r="G712" t="s">
        <v>348</v>
      </c>
      <c r="H712" t="s">
        <v>91</v>
      </c>
      <c r="I712" t="s">
        <v>92</v>
      </c>
      <c r="J712" t="s">
        <v>319</v>
      </c>
      <c r="K712" t="s">
        <v>320</v>
      </c>
      <c r="L712" t="s">
        <v>321</v>
      </c>
      <c r="M712">
        <v>173</v>
      </c>
      <c r="N712">
        <v>96</v>
      </c>
      <c r="O712" t="s">
        <v>319</v>
      </c>
      <c r="P712" t="s">
        <v>5417</v>
      </c>
      <c r="Q712" t="str">
        <f t="shared" si="11"/>
        <v>73_aureille4_13#Tapie</v>
      </c>
    </row>
    <row r="713" spans="1:17">
      <c r="A713">
        <v>919</v>
      </c>
      <c r="B713" t="s">
        <v>346</v>
      </c>
      <c r="C713">
        <v>73</v>
      </c>
      <c r="D713" t="s">
        <v>347</v>
      </c>
      <c r="E713" t="s">
        <v>348</v>
      </c>
      <c r="F713">
        <v>380</v>
      </c>
      <c r="G713" t="s">
        <v>348</v>
      </c>
      <c r="H713" t="s">
        <v>91</v>
      </c>
      <c r="I713" t="s">
        <v>92</v>
      </c>
      <c r="J713" t="s">
        <v>319</v>
      </c>
      <c r="K713" t="s">
        <v>320</v>
      </c>
      <c r="L713" t="s">
        <v>321</v>
      </c>
      <c r="M713">
        <v>173</v>
      </c>
      <c r="N713">
        <v>96</v>
      </c>
      <c r="O713" t="s">
        <v>319</v>
      </c>
      <c r="P713" t="s">
        <v>5417</v>
      </c>
      <c r="Q713" t="str">
        <f t="shared" si="11"/>
        <v>73_aureille4_13#Tapie</v>
      </c>
    </row>
    <row r="714" spans="1:17">
      <c r="A714">
        <v>481</v>
      </c>
      <c r="B714" t="s">
        <v>2304</v>
      </c>
      <c r="C714">
        <v>74</v>
      </c>
      <c r="D714" t="s">
        <v>2301</v>
      </c>
      <c r="E714">
        <v>3</v>
      </c>
      <c r="F714">
        <v>390</v>
      </c>
      <c r="G714">
        <v>3</v>
      </c>
      <c r="H714" t="s">
        <v>91</v>
      </c>
      <c r="I714" t="s">
        <v>92</v>
      </c>
      <c r="J714" t="s">
        <v>2283</v>
      </c>
      <c r="K714" t="s">
        <v>2284</v>
      </c>
      <c r="L714" t="s">
        <v>2285</v>
      </c>
      <c r="M714">
        <v>68</v>
      </c>
      <c r="N714">
        <v>175</v>
      </c>
      <c r="O714" t="s">
        <v>2283</v>
      </c>
      <c r="P714" t="s">
        <v>5451</v>
      </c>
      <c r="Q714" t="str">
        <f t="shared" si="11"/>
        <v>74_fontvieille3_13#3</v>
      </c>
    </row>
    <row r="715" spans="1:17">
      <c r="A715">
        <v>1527</v>
      </c>
      <c r="B715" t="s">
        <v>2306</v>
      </c>
      <c r="C715">
        <v>74</v>
      </c>
      <c r="D715" t="s">
        <v>2301</v>
      </c>
      <c r="E715">
        <v>3</v>
      </c>
      <c r="F715">
        <v>390</v>
      </c>
      <c r="G715">
        <v>3</v>
      </c>
      <c r="H715" t="s">
        <v>91</v>
      </c>
      <c r="I715" t="s">
        <v>92</v>
      </c>
      <c r="J715" t="s">
        <v>2283</v>
      </c>
      <c r="K715" t="s">
        <v>2284</v>
      </c>
      <c r="L715" t="s">
        <v>2285</v>
      </c>
      <c r="M715">
        <v>68</v>
      </c>
      <c r="N715">
        <v>175</v>
      </c>
      <c r="O715" t="s">
        <v>2283</v>
      </c>
      <c r="P715" t="s">
        <v>5451</v>
      </c>
      <c r="Q715" t="str">
        <f t="shared" si="11"/>
        <v>74_fontvieille3_13#3</v>
      </c>
    </row>
    <row r="716" spans="1:17">
      <c r="A716">
        <v>1526</v>
      </c>
      <c r="B716" t="s">
        <v>2305</v>
      </c>
      <c r="C716">
        <v>74</v>
      </c>
      <c r="D716" t="s">
        <v>2301</v>
      </c>
      <c r="E716">
        <v>3</v>
      </c>
      <c r="F716">
        <v>390</v>
      </c>
      <c r="G716">
        <v>3</v>
      </c>
      <c r="H716" t="s">
        <v>91</v>
      </c>
      <c r="I716" t="s">
        <v>92</v>
      </c>
      <c r="J716" t="s">
        <v>2283</v>
      </c>
      <c r="K716" t="s">
        <v>2284</v>
      </c>
      <c r="L716" t="s">
        <v>2285</v>
      </c>
      <c r="M716">
        <v>68</v>
      </c>
      <c r="N716">
        <v>175</v>
      </c>
      <c r="O716" t="s">
        <v>2283</v>
      </c>
      <c r="P716" t="s">
        <v>5451</v>
      </c>
      <c r="Q716" t="str">
        <f t="shared" si="11"/>
        <v>74_fontvieille3_13#3</v>
      </c>
    </row>
    <row r="717" spans="1:17">
      <c r="A717">
        <v>1265</v>
      </c>
      <c r="B717" t="s">
        <v>2303</v>
      </c>
      <c r="C717">
        <v>74</v>
      </c>
      <c r="D717" t="s">
        <v>2301</v>
      </c>
      <c r="E717">
        <v>3</v>
      </c>
      <c r="F717">
        <v>390</v>
      </c>
      <c r="G717">
        <v>3</v>
      </c>
      <c r="H717" t="s">
        <v>91</v>
      </c>
      <c r="I717" t="s">
        <v>92</v>
      </c>
      <c r="J717" t="s">
        <v>2283</v>
      </c>
      <c r="K717" t="s">
        <v>2284</v>
      </c>
      <c r="L717" t="s">
        <v>2285</v>
      </c>
      <c r="M717">
        <v>68</v>
      </c>
      <c r="N717">
        <v>175</v>
      </c>
      <c r="O717" t="s">
        <v>2283</v>
      </c>
      <c r="P717" t="s">
        <v>5451</v>
      </c>
      <c r="Q717" t="str">
        <f t="shared" si="11"/>
        <v>74_fontvieille3_13#3</v>
      </c>
    </row>
    <row r="718" spans="1:17">
      <c r="A718">
        <v>1353</v>
      </c>
      <c r="B718" t="s">
        <v>2300</v>
      </c>
      <c r="C718">
        <v>74</v>
      </c>
      <c r="D718" t="s">
        <v>2301</v>
      </c>
      <c r="E718">
        <v>3</v>
      </c>
      <c r="F718">
        <v>390</v>
      </c>
      <c r="G718">
        <v>3</v>
      </c>
      <c r="H718" t="s">
        <v>91</v>
      </c>
      <c r="I718" t="s">
        <v>92</v>
      </c>
      <c r="J718" t="s">
        <v>2283</v>
      </c>
      <c r="K718" t="s">
        <v>2284</v>
      </c>
      <c r="L718" t="s">
        <v>2285</v>
      </c>
      <c r="M718">
        <v>68</v>
      </c>
      <c r="N718">
        <v>175</v>
      </c>
      <c r="O718" t="s">
        <v>2283</v>
      </c>
      <c r="P718" t="s">
        <v>5451</v>
      </c>
      <c r="Q718" t="str">
        <f t="shared" si="11"/>
        <v>74_fontvieille3_13#3</v>
      </c>
    </row>
    <row r="719" spans="1:17">
      <c r="A719">
        <v>1894</v>
      </c>
      <c r="B719" t="s">
        <v>2302</v>
      </c>
      <c r="C719">
        <v>74</v>
      </c>
      <c r="D719" t="s">
        <v>2301</v>
      </c>
      <c r="E719">
        <v>3</v>
      </c>
      <c r="F719">
        <v>390</v>
      </c>
      <c r="G719">
        <v>3</v>
      </c>
      <c r="H719" t="s">
        <v>91</v>
      </c>
      <c r="I719" t="s">
        <v>92</v>
      </c>
      <c r="J719" t="s">
        <v>2283</v>
      </c>
      <c r="K719" t="s">
        <v>2284</v>
      </c>
      <c r="L719" t="s">
        <v>2285</v>
      </c>
      <c r="M719">
        <v>68</v>
      </c>
      <c r="N719">
        <v>175</v>
      </c>
      <c r="O719" t="s">
        <v>2283</v>
      </c>
      <c r="P719" t="s">
        <v>5451</v>
      </c>
      <c r="Q719" t="str">
        <f t="shared" si="11"/>
        <v>74_fontvieille3_13#3</v>
      </c>
    </row>
    <row r="720" spans="1:17">
      <c r="A720">
        <v>1420</v>
      </c>
      <c r="B720" t="s">
        <v>2307</v>
      </c>
      <c r="C720">
        <v>74</v>
      </c>
      <c r="D720" t="s">
        <v>2301</v>
      </c>
      <c r="E720">
        <v>3</v>
      </c>
      <c r="F720">
        <v>390</v>
      </c>
      <c r="G720">
        <v>3</v>
      </c>
      <c r="H720" t="s">
        <v>91</v>
      </c>
      <c r="I720" t="s">
        <v>92</v>
      </c>
      <c r="J720" t="s">
        <v>2283</v>
      </c>
      <c r="K720" t="s">
        <v>2284</v>
      </c>
      <c r="L720" t="s">
        <v>2285</v>
      </c>
      <c r="M720">
        <v>68</v>
      </c>
      <c r="N720">
        <v>175</v>
      </c>
      <c r="O720" t="s">
        <v>2283</v>
      </c>
      <c r="P720" t="s">
        <v>5451</v>
      </c>
      <c r="Q720" t="str">
        <f t="shared" si="11"/>
        <v>74_fontvieille3_13#3</v>
      </c>
    </row>
    <row r="721" spans="1:17">
      <c r="A721">
        <v>171</v>
      </c>
      <c r="B721" t="s">
        <v>2298</v>
      </c>
      <c r="C721">
        <v>75</v>
      </c>
      <c r="D721" t="s">
        <v>2294</v>
      </c>
      <c r="E721">
        <v>2</v>
      </c>
      <c r="F721">
        <v>389</v>
      </c>
      <c r="G721">
        <v>2</v>
      </c>
      <c r="H721" t="s">
        <v>91</v>
      </c>
      <c r="I721" t="s">
        <v>92</v>
      </c>
      <c r="J721" t="s">
        <v>2283</v>
      </c>
      <c r="K721" t="s">
        <v>2284</v>
      </c>
      <c r="L721" t="s">
        <v>2285</v>
      </c>
      <c r="M721">
        <v>68</v>
      </c>
      <c r="N721">
        <v>175</v>
      </c>
      <c r="O721" t="s">
        <v>2283</v>
      </c>
      <c r="P721" t="s">
        <v>5451</v>
      </c>
      <c r="Q721" t="str">
        <f t="shared" si="11"/>
        <v>75_fontvieille2_13#2</v>
      </c>
    </row>
    <row r="722" spans="1:17">
      <c r="A722">
        <v>103</v>
      </c>
      <c r="B722" t="s">
        <v>2295</v>
      </c>
      <c r="C722">
        <v>75</v>
      </c>
      <c r="D722" t="s">
        <v>2294</v>
      </c>
      <c r="E722">
        <v>2</v>
      </c>
      <c r="F722">
        <v>389</v>
      </c>
      <c r="G722">
        <v>2</v>
      </c>
      <c r="H722" t="s">
        <v>91</v>
      </c>
      <c r="I722" t="s">
        <v>92</v>
      </c>
      <c r="J722" t="s">
        <v>2283</v>
      </c>
      <c r="K722" t="s">
        <v>2284</v>
      </c>
      <c r="L722" t="s">
        <v>2285</v>
      </c>
      <c r="M722">
        <v>68</v>
      </c>
      <c r="N722">
        <v>175</v>
      </c>
      <c r="O722" t="s">
        <v>2283</v>
      </c>
      <c r="P722" t="s">
        <v>5451</v>
      </c>
      <c r="Q722" t="str">
        <f t="shared" si="11"/>
        <v>75_fontvieille2_13#2</v>
      </c>
    </row>
    <row r="723" spans="1:17">
      <c r="A723">
        <v>1266</v>
      </c>
      <c r="B723" t="s">
        <v>2293</v>
      </c>
      <c r="C723">
        <v>75</v>
      </c>
      <c r="D723" t="s">
        <v>2294</v>
      </c>
      <c r="E723">
        <v>2</v>
      </c>
      <c r="F723">
        <v>389</v>
      </c>
      <c r="G723">
        <v>2</v>
      </c>
      <c r="H723" t="s">
        <v>91</v>
      </c>
      <c r="I723" t="s">
        <v>92</v>
      </c>
      <c r="J723" t="s">
        <v>2283</v>
      </c>
      <c r="K723" t="s">
        <v>2284</v>
      </c>
      <c r="L723" t="s">
        <v>2285</v>
      </c>
      <c r="M723">
        <v>68</v>
      </c>
      <c r="N723">
        <v>175</v>
      </c>
      <c r="O723" t="s">
        <v>2283</v>
      </c>
      <c r="P723" t="s">
        <v>5451</v>
      </c>
      <c r="Q723" t="str">
        <f t="shared" si="11"/>
        <v>75_fontvieille2_13#2</v>
      </c>
    </row>
    <row r="724" spans="1:17">
      <c r="A724">
        <v>1897</v>
      </c>
      <c r="B724" t="s">
        <v>2299</v>
      </c>
      <c r="C724">
        <v>75</v>
      </c>
      <c r="D724" t="s">
        <v>2294</v>
      </c>
      <c r="E724">
        <v>2</v>
      </c>
      <c r="F724">
        <v>389</v>
      </c>
      <c r="G724">
        <v>2</v>
      </c>
      <c r="H724" t="s">
        <v>91</v>
      </c>
      <c r="I724" t="s">
        <v>92</v>
      </c>
      <c r="J724" t="s">
        <v>2283</v>
      </c>
      <c r="K724" t="s">
        <v>2284</v>
      </c>
      <c r="L724" t="s">
        <v>2285</v>
      </c>
      <c r="M724">
        <v>68</v>
      </c>
      <c r="N724">
        <v>175</v>
      </c>
      <c r="O724" t="s">
        <v>2283</v>
      </c>
      <c r="P724" t="s">
        <v>5451</v>
      </c>
      <c r="Q724" t="str">
        <f t="shared" si="11"/>
        <v>75_fontvieille2_13#2</v>
      </c>
    </row>
    <row r="725" spans="1:17">
      <c r="A725">
        <v>1264</v>
      </c>
      <c r="B725" t="s">
        <v>2297</v>
      </c>
      <c r="C725">
        <v>75</v>
      </c>
      <c r="D725" t="s">
        <v>2294</v>
      </c>
      <c r="E725">
        <v>2</v>
      </c>
      <c r="F725">
        <v>389</v>
      </c>
      <c r="G725">
        <v>2</v>
      </c>
      <c r="H725" t="s">
        <v>91</v>
      </c>
      <c r="I725" t="s">
        <v>92</v>
      </c>
      <c r="J725" t="s">
        <v>2283</v>
      </c>
      <c r="K725" t="s">
        <v>2284</v>
      </c>
      <c r="L725" t="s">
        <v>2285</v>
      </c>
      <c r="M725">
        <v>68</v>
      </c>
      <c r="N725">
        <v>175</v>
      </c>
      <c r="O725" t="s">
        <v>2283</v>
      </c>
      <c r="P725" t="s">
        <v>5451</v>
      </c>
      <c r="Q725" t="str">
        <f t="shared" si="11"/>
        <v>75_fontvieille2_13#2</v>
      </c>
    </row>
    <row r="726" spans="1:17">
      <c r="A726">
        <v>1358</v>
      </c>
      <c r="B726" t="s">
        <v>2296</v>
      </c>
      <c r="C726">
        <v>75</v>
      </c>
      <c r="D726" t="s">
        <v>2294</v>
      </c>
      <c r="E726">
        <v>2</v>
      </c>
      <c r="F726">
        <v>389</v>
      </c>
      <c r="G726">
        <v>2</v>
      </c>
      <c r="H726" t="s">
        <v>91</v>
      </c>
      <c r="I726" t="s">
        <v>92</v>
      </c>
      <c r="J726" t="s">
        <v>2283</v>
      </c>
      <c r="K726" t="s">
        <v>2284</v>
      </c>
      <c r="L726" t="s">
        <v>2285</v>
      </c>
      <c r="M726">
        <v>68</v>
      </c>
      <c r="N726">
        <v>175</v>
      </c>
      <c r="O726" t="s">
        <v>2283</v>
      </c>
      <c r="P726" t="s">
        <v>5451</v>
      </c>
      <c r="Q726" t="str">
        <f t="shared" si="11"/>
        <v>75_fontvieille2_13#2</v>
      </c>
    </row>
    <row r="727" spans="1:17">
      <c r="A727">
        <v>2138</v>
      </c>
      <c r="B727" t="s">
        <v>757</v>
      </c>
      <c r="C727">
        <v>76</v>
      </c>
      <c r="D727" t="s">
        <v>729</v>
      </c>
      <c r="E727" t="s">
        <v>6949</v>
      </c>
      <c r="F727">
        <v>340</v>
      </c>
      <c r="G727">
        <v>2</v>
      </c>
      <c r="H727" t="s">
        <v>723</v>
      </c>
      <c r="I727" t="s">
        <v>724</v>
      </c>
      <c r="J727" t="s">
        <v>725</v>
      </c>
      <c r="K727" t="s">
        <v>726</v>
      </c>
      <c r="L727" t="s">
        <v>727</v>
      </c>
      <c r="M727">
        <v>234</v>
      </c>
      <c r="N727">
        <v>147</v>
      </c>
      <c r="O727" t="s">
        <v>725</v>
      </c>
      <c r="P727" t="s">
        <v>5415</v>
      </c>
      <c r="Q727" t="str">
        <f t="shared" si="11"/>
        <v>76_bsa2_07#Darbousset</v>
      </c>
    </row>
    <row r="728" spans="1:17">
      <c r="A728">
        <v>1241</v>
      </c>
      <c r="B728" t="s">
        <v>728</v>
      </c>
      <c r="C728">
        <v>76</v>
      </c>
      <c r="D728" t="s">
        <v>729</v>
      </c>
      <c r="E728" t="s">
        <v>6949</v>
      </c>
      <c r="F728">
        <v>340</v>
      </c>
      <c r="G728">
        <v>2</v>
      </c>
      <c r="H728" t="s">
        <v>723</v>
      </c>
      <c r="I728" t="s">
        <v>724</v>
      </c>
      <c r="J728" t="s">
        <v>725</v>
      </c>
      <c r="K728" t="s">
        <v>726</v>
      </c>
      <c r="L728" t="s">
        <v>727</v>
      </c>
      <c r="M728">
        <v>234</v>
      </c>
      <c r="N728">
        <v>147</v>
      </c>
      <c r="O728" t="s">
        <v>725</v>
      </c>
      <c r="P728" t="s">
        <v>5415</v>
      </c>
      <c r="Q728" t="str">
        <f t="shared" si="11"/>
        <v>76_bsa2_07#Darbousset</v>
      </c>
    </row>
    <row r="729" spans="1:17">
      <c r="A729">
        <v>1295</v>
      </c>
      <c r="B729" t="s">
        <v>733</v>
      </c>
      <c r="C729">
        <v>76</v>
      </c>
      <c r="D729" t="s">
        <v>729</v>
      </c>
      <c r="E729" t="s">
        <v>6949</v>
      </c>
      <c r="F729">
        <v>340</v>
      </c>
      <c r="G729">
        <v>2</v>
      </c>
      <c r="H729" t="s">
        <v>723</v>
      </c>
      <c r="I729" t="s">
        <v>724</v>
      </c>
      <c r="J729" t="s">
        <v>725</v>
      </c>
      <c r="K729" t="s">
        <v>726</v>
      </c>
      <c r="L729" t="s">
        <v>727</v>
      </c>
      <c r="M729">
        <v>234</v>
      </c>
      <c r="N729">
        <v>147</v>
      </c>
      <c r="O729" t="s">
        <v>725</v>
      </c>
      <c r="P729" t="s">
        <v>5415</v>
      </c>
      <c r="Q729" t="str">
        <f t="shared" si="11"/>
        <v>76_bsa2_07#Darbousset</v>
      </c>
    </row>
    <row r="730" spans="1:17">
      <c r="A730">
        <v>592</v>
      </c>
      <c r="B730" t="s">
        <v>734</v>
      </c>
      <c r="C730">
        <v>76</v>
      </c>
      <c r="D730" t="s">
        <v>729</v>
      </c>
      <c r="E730" t="s">
        <v>6949</v>
      </c>
      <c r="F730">
        <v>340</v>
      </c>
      <c r="G730">
        <v>2</v>
      </c>
      <c r="H730" t="s">
        <v>723</v>
      </c>
      <c r="I730" t="s">
        <v>724</v>
      </c>
      <c r="J730" t="s">
        <v>725</v>
      </c>
      <c r="K730" t="s">
        <v>726</v>
      </c>
      <c r="L730" t="s">
        <v>727</v>
      </c>
      <c r="M730">
        <v>234</v>
      </c>
      <c r="N730">
        <v>147</v>
      </c>
      <c r="O730" t="s">
        <v>725</v>
      </c>
      <c r="P730" t="s">
        <v>5415</v>
      </c>
      <c r="Q730" t="str">
        <f t="shared" si="11"/>
        <v>76_bsa2_07#Darbousset</v>
      </c>
    </row>
    <row r="731" spans="1:17">
      <c r="A731">
        <v>992</v>
      </c>
      <c r="B731" t="s">
        <v>730</v>
      </c>
      <c r="C731">
        <v>76</v>
      </c>
      <c r="D731" t="s">
        <v>729</v>
      </c>
      <c r="E731" t="s">
        <v>6949</v>
      </c>
      <c r="F731">
        <v>340</v>
      </c>
      <c r="G731">
        <v>2</v>
      </c>
      <c r="H731" t="s">
        <v>723</v>
      </c>
      <c r="I731" t="s">
        <v>724</v>
      </c>
      <c r="J731" t="s">
        <v>725</v>
      </c>
      <c r="K731" t="s">
        <v>726</v>
      </c>
      <c r="L731" t="s">
        <v>727</v>
      </c>
      <c r="M731">
        <v>234</v>
      </c>
      <c r="N731">
        <v>147</v>
      </c>
      <c r="O731" t="s">
        <v>725</v>
      </c>
      <c r="P731" t="s">
        <v>5415</v>
      </c>
      <c r="Q731" t="str">
        <f t="shared" si="11"/>
        <v>76_bsa2_07#Darbousset</v>
      </c>
    </row>
    <row r="732" spans="1:17">
      <c r="A732">
        <v>991</v>
      </c>
      <c r="B732" t="s">
        <v>756</v>
      </c>
      <c r="C732">
        <v>76</v>
      </c>
      <c r="D732" t="s">
        <v>729</v>
      </c>
      <c r="E732" t="s">
        <v>6949</v>
      </c>
      <c r="F732">
        <v>340</v>
      </c>
      <c r="G732">
        <v>2</v>
      </c>
      <c r="H732" t="s">
        <v>723</v>
      </c>
      <c r="I732" t="s">
        <v>724</v>
      </c>
      <c r="J732" t="s">
        <v>725</v>
      </c>
      <c r="K732" t="s">
        <v>726</v>
      </c>
      <c r="L732" t="s">
        <v>727</v>
      </c>
      <c r="M732">
        <v>234</v>
      </c>
      <c r="N732">
        <v>147</v>
      </c>
      <c r="O732" t="s">
        <v>725</v>
      </c>
      <c r="P732" t="s">
        <v>5415</v>
      </c>
      <c r="Q732" t="str">
        <f t="shared" si="11"/>
        <v>76_bsa2_07#Darbousset</v>
      </c>
    </row>
    <row r="733" spans="1:17">
      <c r="A733">
        <v>1088</v>
      </c>
      <c r="B733" t="s">
        <v>732</v>
      </c>
      <c r="C733">
        <v>76</v>
      </c>
      <c r="D733" t="s">
        <v>729</v>
      </c>
      <c r="E733" t="s">
        <v>6949</v>
      </c>
      <c r="F733">
        <v>340</v>
      </c>
      <c r="G733">
        <v>2</v>
      </c>
      <c r="H733" t="s">
        <v>723</v>
      </c>
      <c r="I733" t="s">
        <v>724</v>
      </c>
      <c r="J733" t="s">
        <v>725</v>
      </c>
      <c r="K733" t="s">
        <v>726</v>
      </c>
      <c r="L733" t="s">
        <v>727</v>
      </c>
      <c r="M733">
        <v>234</v>
      </c>
      <c r="N733">
        <v>147</v>
      </c>
      <c r="O733" t="s">
        <v>725</v>
      </c>
      <c r="P733" t="s">
        <v>5415</v>
      </c>
      <c r="Q733" t="str">
        <f t="shared" si="11"/>
        <v>76_bsa2_07#Darbousset</v>
      </c>
    </row>
    <row r="734" spans="1:17">
      <c r="A734">
        <v>1332</v>
      </c>
      <c r="B734" t="s">
        <v>731</v>
      </c>
      <c r="C734">
        <v>76</v>
      </c>
      <c r="D734" t="s">
        <v>729</v>
      </c>
      <c r="E734" t="s">
        <v>6949</v>
      </c>
      <c r="F734">
        <v>340</v>
      </c>
      <c r="G734">
        <v>2</v>
      </c>
      <c r="H734" t="s">
        <v>723</v>
      </c>
      <c r="I734" t="s">
        <v>724</v>
      </c>
      <c r="J734" t="s">
        <v>725</v>
      </c>
      <c r="K734" t="s">
        <v>726</v>
      </c>
      <c r="L734" t="s">
        <v>727</v>
      </c>
      <c r="M734">
        <v>234</v>
      </c>
      <c r="N734">
        <v>147</v>
      </c>
      <c r="O734" t="s">
        <v>725</v>
      </c>
      <c r="P734" t="s">
        <v>5415</v>
      </c>
      <c r="Q734" t="str">
        <f t="shared" si="11"/>
        <v>76_bsa2_07#Darbousset</v>
      </c>
    </row>
    <row r="735" spans="1:17">
      <c r="A735">
        <v>983</v>
      </c>
      <c r="B735" t="s">
        <v>758</v>
      </c>
      <c r="C735">
        <v>76</v>
      </c>
      <c r="D735" t="s">
        <v>729</v>
      </c>
      <c r="E735" t="s">
        <v>6949</v>
      </c>
      <c r="F735">
        <v>340</v>
      </c>
      <c r="G735">
        <v>2</v>
      </c>
      <c r="H735" t="s">
        <v>723</v>
      </c>
      <c r="I735" t="s">
        <v>724</v>
      </c>
      <c r="J735" t="s">
        <v>725</v>
      </c>
      <c r="K735" t="s">
        <v>726</v>
      </c>
      <c r="L735" t="s">
        <v>727</v>
      </c>
      <c r="M735">
        <v>234</v>
      </c>
      <c r="N735">
        <v>147</v>
      </c>
      <c r="O735" t="s">
        <v>725</v>
      </c>
      <c r="P735" t="s">
        <v>5415</v>
      </c>
      <c r="Q735" t="str">
        <f t="shared" si="11"/>
        <v>76_bsa2_07#Darbousset</v>
      </c>
    </row>
    <row r="736" spans="1:17">
      <c r="A736">
        <v>984</v>
      </c>
      <c r="B736" t="s">
        <v>751</v>
      </c>
      <c r="C736">
        <v>76</v>
      </c>
      <c r="D736" t="s">
        <v>729</v>
      </c>
      <c r="E736" t="s">
        <v>6949</v>
      </c>
      <c r="F736">
        <v>342</v>
      </c>
      <c r="G736">
        <v>4</v>
      </c>
      <c r="H736" t="s">
        <v>723</v>
      </c>
      <c r="I736" t="s">
        <v>724</v>
      </c>
      <c r="J736" t="s">
        <v>725</v>
      </c>
      <c r="K736" t="s">
        <v>726</v>
      </c>
      <c r="L736" t="s">
        <v>727</v>
      </c>
      <c r="M736">
        <v>234</v>
      </c>
      <c r="N736">
        <v>147</v>
      </c>
      <c r="O736" t="s">
        <v>725</v>
      </c>
      <c r="P736" t="s">
        <v>5415</v>
      </c>
      <c r="Q736" t="str">
        <f t="shared" si="11"/>
        <v>76_bsa2_07#Darbousset</v>
      </c>
    </row>
    <row r="737" spans="1:17">
      <c r="A737">
        <v>424</v>
      </c>
      <c r="B737" t="s">
        <v>3072</v>
      </c>
      <c r="C737">
        <v>77</v>
      </c>
      <c r="D737" t="s">
        <v>3054</v>
      </c>
      <c r="E737" t="s">
        <v>7073</v>
      </c>
      <c r="F737">
        <v>619</v>
      </c>
      <c r="G737">
        <v>2</v>
      </c>
      <c r="H737" t="s">
        <v>91</v>
      </c>
      <c r="I737" t="s">
        <v>1756</v>
      </c>
      <c r="J737" t="s">
        <v>1757</v>
      </c>
      <c r="K737" t="s">
        <v>2976</v>
      </c>
      <c r="L737" t="s">
        <v>2977</v>
      </c>
      <c r="M737">
        <v>405</v>
      </c>
      <c r="N737">
        <v>208</v>
      </c>
      <c r="O737" t="s">
        <v>6962</v>
      </c>
      <c r="P737" t="s">
        <v>5393</v>
      </c>
      <c r="Q737" t="str">
        <f t="shared" si="11"/>
        <v>77_luberon4_84#Zone Test Ancienne</v>
      </c>
    </row>
    <row r="738" spans="1:17">
      <c r="A738">
        <v>531</v>
      </c>
      <c r="B738" t="s">
        <v>3073</v>
      </c>
      <c r="C738">
        <v>77</v>
      </c>
      <c r="D738" t="s">
        <v>3054</v>
      </c>
      <c r="E738" t="s">
        <v>7073</v>
      </c>
      <c r="F738">
        <v>619</v>
      </c>
      <c r="G738">
        <v>2</v>
      </c>
      <c r="H738" t="s">
        <v>91</v>
      </c>
      <c r="I738" t="s">
        <v>1756</v>
      </c>
      <c r="J738" t="s">
        <v>1757</v>
      </c>
      <c r="K738" t="s">
        <v>2976</v>
      </c>
      <c r="L738" t="s">
        <v>2977</v>
      </c>
      <c r="M738">
        <v>405</v>
      </c>
      <c r="N738">
        <v>208</v>
      </c>
      <c r="O738" t="s">
        <v>6962</v>
      </c>
      <c r="P738" t="s">
        <v>5393</v>
      </c>
      <c r="Q738" t="str">
        <f t="shared" si="11"/>
        <v>77_luberon4_84#Zone Test Ancienne</v>
      </c>
    </row>
    <row r="739" spans="1:17">
      <c r="A739">
        <v>415</v>
      </c>
      <c r="B739" t="s">
        <v>3061</v>
      </c>
      <c r="C739">
        <v>77</v>
      </c>
      <c r="D739" t="s">
        <v>3054</v>
      </c>
      <c r="E739" t="s">
        <v>7073</v>
      </c>
      <c r="F739">
        <v>619</v>
      </c>
      <c r="G739">
        <v>2</v>
      </c>
      <c r="H739" t="s">
        <v>91</v>
      </c>
      <c r="I739" t="s">
        <v>1756</v>
      </c>
      <c r="J739" t="s">
        <v>1757</v>
      </c>
      <c r="K739" t="s">
        <v>2976</v>
      </c>
      <c r="L739" t="s">
        <v>2977</v>
      </c>
      <c r="M739">
        <v>405</v>
      </c>
      <c r="N739">
        <v>208</v>
      </c>
      <c r="O739" t="s">
        <v>6962</v>
      </c>
      <c r="P739" t="s">
        <v>5393</v>
      </c>
      <c r="Q739" t="str">
        <f t="shared" si="11"/>
        <v>77_luberon4_84#Zone Test Ancienne</v>
      </c>
    </row>
    <row r="740" spans="1:17">
      <c r="A740">
        <v>422</v>
      </c>
      <c r="B740" t="s">
        <v>3065</v>
      </c>
      <c r="C740">
        <v>77</v>
      </c>
      <c r="D740" t="s">
        <v>3054</v>
      </c>
      <c r="E740" t="s">
        <v>7073</v>
      </c>
      <c r="F740">
        <v>619</v>
      </c>
      <c r="G740">
        <v>2</v>
      </c>
      <c r="H740" t="s">
        <v>91</v>
      </c>
      <c r="I740" t="s">
        <v>1756</v>
      </c>
      <c r="J740" t="s">
        <v>1757</v>
      </c>
      <c r="K740" t="s">
        <v>2976</v>
      </c>
      <c r="L740" t="s">
        <v>2977</v>
      </c>
      <c r="M740">
        <v>405</v>
      </c>
      <c r="N740">
        <v>208</v>
      </c>
      <c r="O740" t="s">
        <v>6962</v>
      </c>
      <c r="P740" t="s">
        <v>5393</v>
      </c>
      <c r="Q740" t="str">
        <f t="shared" si="11"/>
        <v>77_luberon4_84#Zone Test Ancienne</v>
      </c>
    </row>
    <row r="741" spans="1:17">
      <c r="A741">
        <v>420</v>
      </c>
      <c r="B741" t="s">
        <v>3063</v>
      </c>
      <c r="C741">
        <v>77</v>
      </c>
      <c r="D741" t="s">
        <v>3054</v>
      </c>
      <c r="E741" t="s">
        <v>7073</v>
      </c>
      <c r="F741">
        <v>619</v>
      </c>
      <c r="G741">
        <v>2</v>
      </c>
      <c r="H741" t="s">
        <v>91</v>
      </c>
      <c r="I741" t="s">
        <v>1756</v>
      </c>
      <c r="J741" t="s">
        <v>1757</v>
      </c>
      <c r="K741" t="s">
        <v>2976</v>
      </c>
      <c r="L741" t="s">
        <v>2977</v>
      </c>
      <c r="M741">
        <v>405</v>
      </c>
      <c r="N741">
        <v>208</v>
      </c>
      <c r="O741" t="s">
        <v>6962</v>
      </c>
      <c r="P741" t="s">
        <v>5393</v>
      </c>
      <c r="Q741" t="str">
        <f t="shared" si="11"/>
        <v>77_luberon4_84#Zone Test Ancienne</v>
      </c>
    </row>
    <row r="742" spans="1:17">
      <c r="A742">
        <v>3847</v>
      </c>
      <c r="B742" t="s">
        <v>3053</v>
      </c>
      <c r="C742">
        <v>77</v>
      </c>
      <c r="D742" t="s">
        <v>3054</v>
      </c>
      <c r="E742" t="s">
        <v>7073</v>
      </c>
      <c r="F742">
        <v>806</v>
      </c>
      <c r="G742">
        <v>5</v>
      </c>
      <c r="H742" t="s">
        <v>91</v>
      </c>
      <c r="I742" t="s">
        <v>1756</v>
      </c>
      <c r="J742" t="s">
        <v>1757</v>
      </c>
      <c r="K742" t="s">
        <v>2976</v>
      </c>
      <c r="L742" t="s">
        <v>2977</v>
      </c>
      <c r="M742">
        <v>405</v>
      </c>
      <c r="N742">
        <v>208</v>
      </c>
      <c r="O742" t="s">
        <v>6962</v>
      </c>
      <c r="P742" t="s">
        <v>5393</v>
      </c>
      <c r="Q742" t="str">
        <f t="shared" si="11"/>
        <v>77_luberon4_84#Zone Test Ancienne</v>
      </c>
    </row>
    <row r="743" spans="1:17">
      <c r="A743">
        <v>3846</v>
      </c>
      <c r="B743" t="s">
        <v>3055</v>
      </c>
      <c r="C743">
        <v>77</v>
      </c>
      <c r="D743" t="s">
        <v>3054</v>
      </c>
      <c r="E743" t="s">
        <v>7073</v>
      </c>
      <c r="F743">
        <v>806</v>
      </c>
      <c r="G743">
        <v>5</v>
      </c>
      <c r="H743" t="s">
        <v>91</v>
      </c>
      <c r="I743" t="s">
        <v>1756</v>
      </c>
      <c r="J743" t="s">
        <v>1757</v>
      </c>
      <c r="K743" t="s">
        <v>2976</v>
      </c>
      <c r="L743" t="s">
        <v>2977</v>
      </c>
      <c r="M743">
        <v>405</v>
      </c>
      <c r="N743">
        <v>208</v>
      </c>
      <c r="O743" t="s">
        <v>6962</v>
      </c>
      <c r="P743" t="s">
        <v>5393</v>
      </c>
      <c r="Q743" t="str">
        <f t="shared" si="11"/>
        <v>77_luberon4_84#Zone Test Ancienne</v>
      </c>
    </row>
    <row r="744" spans="1:17">
      <c r="A744">
        <v>3851</v>
      </c>
      <c r="B744" t="s">
        <v>3070</v>
      </c>
      <c r="C744">
        <v>77</v>
      </c>
      <c r="D744" t="s">
        <v>3054</v>
      </c>
      <c r="E744" t="s">
        <v>7073</v>
      </c>
      <c r="F744">
        <v>806</v>
      </c>
      <c r="G744">
        <v>5</v>
      </c>
      <c r="H744" t="s">
        <v>91</v>
      </c>
      <c r="I744" t="s">
        <v>1756</v>
      </c>
      <c r="J744" t="s">
        <v>1757</v>
      </c>
      <c r="K744" t="s">
        <v>2976</v>
      </c>
      <c r="L744" t="s">
        <v>2977</v>
      </c>
      <c r="M744">
        <v>405</v>
      </c>
      <c r="N744">
        <v>208</v>
      </c>
      <c r="O744" t="s">
        <v>6962</v>
      </c>
      <c r="P744" t="s">
        <v>5393</v>
      </c>
      <c r="Q744" t="str">
        <f t="shared" si="11"/>
        <v>77_luberon4_84#Zone Test Ancienne</v>
      </c>
    </row>
    <row r="745" spans="1:17">
      <c r="A745">
        <v>3850</v>
      </c>
      <c r="B745" t="s">
        <v>3071</v>
      </c>
      <c r="C745">
        <v>77</v>
      </c>
      <c r="D745" t="s">
        <v>3054</v>
      </c>
      <c r="E745" t="s">
        <v>7073</v>
      </c>
      <c r="F745">
        <v>806</v>
      </c>
      <c r="G745">
        <v>5</v>
      </c>
      <c r="H745" t="s">
        <v>91</v>
      </c>
      <c r="I745" t="s">
        <v>1756</v>
      </c>
      <c r="J745" t="s">
        <v>1757</v>
      </c>
      <c r="K745" t="s">
        <v>2976</v>
      </c>
      <c r="L745" t="s">
        <v>2977</v>
      </c>
      <c r="M745">
        <v>405</v>
      </c>
      <c r="N745">
        <v>208</v>
      </c>
      <c r="O745" t="s">
        <v>6962</v>
      </c>
      <c r="P745" t="s">
        <v>5393</v>
      </c>
      <c r="Q745" t="str">
        <f t="shared" si="11"/>
        <v>77_luberon4_84#Zone Test Ancienne</v>
      </c>
    </row>
    <row r="746" spans="1:17">
      <c r="A746">
        <v>3852</v>
      </c>
      <c r="B746" t="s">
        <v>3069</v>
      </c>
      <c r="C746">
        <v>77</v>
      </c>
      <c r="D746" t="s">
        <v>3054</v>
      </c>
      <c r="E746" t="s">
        <v>7073</v>
      </c>
      <c r="F746">
        <v>806</v>
      </c>
      <c r="G746">
        <v>5</v>
      </c>
      <c r="H746" t="s">
        <v>91</v>
      </c>
      <c r="I746" t="s">
        <v>1756</v>
      </c>
      <c r="J746" t="s">
        <v>1757</v>
      </c>
      <c r="K746" t="s">
        <v>2976</v>
      </c>
      <c r="L746" t="s">
        <v>2977</v>
      </c>
      <c r="M746">
        <v>405</v>
      </c>
      <c r="N746">
        <v>208</v>
      </c>
      <c r="O746" t="s">
        <v>6962</v>
      </c>
      <c r="P746" t="s">
        <v>5393</v>
      </c>
      <c r="Q746" t="str">
        <f t="shared" si="11"/>
        <v>77_luberon4_84#Zone Test Ancienne</v>
      </c>
    </row>
    <row r="747" spans="1:17">
      <c r="A747">
        <v>322</v>
      </c>
      <c r="B747" t="s">
        <v>2953</v>
      </c>
      <c r="C747">
        <v>78</v>
      </c>
      <c r="D747" t="s">
        <v>2948</v>
      </c>
      <c r="E747" t="s">
        <v>7006</v>
      </c>
      <c r="F747">
        <v>450</v>
      </c>
      <c r="G747">
        <v>1</v>
      </c>
      <c r="H747" t="s">
        <v>30</v>
      </c>
      <c r="I747" t="s">
        <v>64</v>
      </c>
      <c r="J747" t="s">
        <v>2954</v>
      </c>
      <c r="K747" t="s">
        <v>2950</v>
      </c>
      <c r="L747" t="s">
        <v>2951</v>
      </c>
      <c r="M747">
        <v>1</v>
      </c>
      <c r="N747">
        <v>53</v>
      </c>
      <c r="O747" t="s">
        <v>7006</v>
      </c>
      <c r="P747" t="s">
        <v>2948</v>
      </c>
      <c r="Q747" t="str">
        <f t="shared" si="11"/>
        <v>78_listel_30#Listel</v>
      </c>
    </row>
    <row r="748" spans="1:17">
      <c r="A748">
        <v>589</v>
      </c>
      <c r="B748" t="s">
        <v>2957</v>
      </c>
      <c r="C748">
        <v>78</v>
      </c>
      <c r="D748" t="s">
        <v>2948</v>
      </c>
      <c r="E748" t="s">
        <v>7006</v>
      </c>
      <c r="F748">
        <v>450</v>
      </c>
      <c r="G748">
        <v>1</v>
      </c>
      <c r="H748" t="s">
        <v>30</v>
      </c>
      <c r="I748" t="s">
        <v>64</v>
      </c>
      <c r="J748" t="s">
        <v>2954</v>
      </c>
      <c r="K748" t="s">
        <v>2950</v>
      </c>
      <c r="L748" t="s">
        <v>2951</v>
      </c>
      <c r="M748">
        <v>1</v>
      </c>
      <c r="N748">
        <v>53</v>
      </c>
      <c r="O748" t="s">
        <v>7006</v>
      </c>
      <c r="P748" t="s">
        <v>2948</v>
      </c>
      <c r="Q748" t="str">
        <f t="shared" si="11"/>
        <v>78_listel_30#Listel</v>
      </c>
    </row>
    <row r="749" spans="1:17">
      <c r="A749">
        <v>442</v>
      </c>
      <c r="B749" t="s">
        <v>2947</v>
      </c>
      <c r="C749">
        <v>78</v>
      </c>
      <c r="D749" t="s">
        <v>2948</v>
      </c>
      <c r="E749" t="s">
        <v>7006</v>
      </c>
      <c r="F749">
        <v>450</v>
      </c>
      <c r="G749">
        <v>1</v>
      </c>
      <c r="H749" t="s">
        <v>30</v>
      </c>
      <c r="I749" t="s">
        <v>64</v>
      </c>
      <c r="J749" t="s">
        <v>2949</v>
      </c>
      <c r="K749" t="s">
        <v>2950</v>
      </c>
      <c r="L749" t="s">
        <v>2951</v>
      </c>
      <c r="M749">
        <v>1</v>
      </c>
      <c r="N749">
        <v>53</v>
      </c>
      <c r="O749" t="s">
        <v>7006</v>
      </c>
      <c r="P749" t="s">
        <v>2948</v>
      </c>
      <c r="Q749" t="str">
        <f t="shared" si="11"/>
        <v>78_listel_30#Listel</v>
      </c>
    </row>
    <row r="750" spans="1:17">
      <c r="A750">
        <v>937</v>
      </c>
      <c r="B750" t="s">
        <v>2952</v>
      </c>
      <c r="C750">
        <v>78</v>
      </c>
      <c r="D750" t="s">
        <v>2948</v>
      </c>
      <c r="E750" t="s">
        <v>7006</v>
      </c>
      <c r="F750">
        <v>450</v>
      </c>
      <c r="G750">
        <v>1</v>
      </c>
      <c r="H750" t="s">
        <v>30</v>
      </c>
      <c r="I750" t="s">
        <v>64</v>
      </c>
      <c r="J750" t="s">
        <v>2949</v>
      </c>
      <c r="K750" t="s">
        <v>2950</v>
      </c>
      <c r="L750" t="s">
        <v>2951</v>
      </c>
      <c r="M750">
        <v>1</v>
      </c>
      <c r="N750">
        <v>53</v>
      </c>
      <c r="O750" t="s">
        <v>7006</v>
      </c>
      <c r="P750" t="s">
        <v>2948</v>
      </c>
      <c r="Q750" t="str">
        <f t="shared" si="11"/>
        <v>78_listel_30#Listel</v>
      </c>
    </row>
    <row r="751" spans="1:17">
      <c r="A751">
        <v>2578</v>
      </c>
      <c r="B751" t="s">
        <v>2959</v>
      </c>
      <c r="C751">
        <v>78</v>
      </c>
      <c r="D751" t="s">
        <v>2948</v>
      </c>
      <c r="E751" t="s">
        <v>7006</v>
      </c>
      <c r="F751">
        <v>450</v>
      </c>
      <c r="G751">
        <v>1</v>
      </c>
      <c r="H751" t="s">
        <v>30</v>
      </c>
      <c r="I751" t="s">
        <v>64</v>
      </c>
      <c r="J751" t="s">
        <v>2954</v>
      </c>
      <c r="K751" t="s">
        <v>2950</v>
      </c>
      <c r="L751" t="s">
        <v>2951</v>
      </c>
      <c r="M751">
        <v>1</v>
      </c>
      <c r="N751">
        <v>53</v>
      </c>
      <c r="O751" t="s">
        <v>7006</v>
      </c>
      <c r="P751" t="s">
        <v>2948</v>
      </c>
      <c r="Q751" t="str">
        <f t="shared" si="11"/>
        <v>78_listel_30#Listel</v>
      </c>
    </row>
    <row r="752" spans="1:17">
      <c r="A752">
        <v>2473</v>
      </c>
      <c r="B752" t="s">
        <v>2956</v>
      </c>
      <c r="C752">
        <v>78</v>
      </c>
      <c r="D752" t="s">
        <v>2948</v>
      </c>
      <c r="E752" t="s">
        <v>7006</v>
      </c>
      <c r="F752">
        <v>450</v>
      </c>
      <c r="G752">
        <v>1</v>
      </c>
      <c r="H752" t="s">
        <v>30</v>
      </c>
      <c r="I752" t="s">
        <v>64</v>
      </c>
      <c r="J752" t="s">
        <v>2954</v>
      </c>
      <c r="K752" t="s">
        <v>2950</v>
      </c>
      <c r="L752" t="s">
        <v>2951</v>
      </c>
      <c r="M752">
        <v>1</v>
      </c>
      <c r="N752">
        <v>53</v>
      </c>
      <c r="O752" t="s">
        <v>7006</v>
      </c>
      <c r="P752" t="s">
        <v>2948</v>
      </c>
      <c r="Q752" t="str">
        <f t="shared" si="11"/>
        <v>78_listel_30#Listel</v>
      </c>
    </row>
    <row r="753" spans="1:17">
      <c r="A753">
        <v>590</v>
      </c>
      <c r="B753" t="s">
        <v>2958</v>
      </c>
      <c r="C753">
        <v>78</v>
      </c>
      <c r="D753" t="s">
        <v>2948</v>
      </c>
      <c r="E753" t="s">
        <v>7006</v>
      </c>
      <c r="F753">
        <v>450</v>
      </c>
      <c r="G753">
        <v>1</v>
      </c>
      <c r="H753" t="s">
        <v>30</v>
      </c>
      <c r="I753" t="s">
        <v>64</v>
      </c>
      <c r="J753" t="s">
        <v>2954</v>
      </c>
      <c r="K753" t="s">
        <v>2950</v>
      </c>
      <c r="L753" t="s">
        <v>2951</v>
      </c>
      <c r="M753">
        <v>1</v>
      </c>
      <c r="N753">
        <v>53</v>
      </c>
      <c r="O753" t="s">
        <v>7006</v>
      </c>
      <c r="P753" t="s">
        <v>2948</v>
      </c>
      <c r="Q753" t="str">
        <f t="shared" si="11"/>
        <v>78_listel_30#Listel</v>
      </c>
    </row>
    <row r="754" spans="1:17">
      <c r="A754">
        <v>2443</v>
      </c>
      <c r="B754" t="s">
        <v>2960</v>
      </c>
      <c r="C754">
        <v>78</v>
      </c>
      <c r="D754" t="s">
        <v>2948</v>
      </c>
      <c r="E754" t="s">
        <v>7006</v>
      </c>
      <c r="F754">
        <v>450</v>
      </c>
      <c r="G754">
        <v>1</v>
      </c>
      <c r="H754" t="s">
        <v>30</v>
      </c>
      <c r="I754" t="s">
        <v>64</v>
      </c>
      <c r="J754" t="s">
        <v>2954</v>
      </c>
      <c r="K754" t="s">
        <v>2950</v>
      </c>
      <c r="L754" t="s">
        <v>2951</v>
      </c>
      <c r="M754">
        <v>1</v>
      </c>
      <c r="N754">
        <v>53</v>
      </c>
      <c r="O754" t="s">
        <v>7006</v>
      </c>
      <c r="P754" t="s">
        <v>2948</v>
      </c>
      <c r="Q754" t="str">
        <f t="shared" si="11"/>
        <v>78_listel_30#Listel</v>
      </c>
    </row>
    <row r="755" spans="1:17">
      <c r="A755">
        <v>507</v>
      </c>
      <c r="B755" t="s">
        <v>2955</v>
      </c>
      <c r="C755">
        <v>78</v>
      </c>
      <c r="D755" t="s">
        <v>2948</v>
      </c>
      <c r="E755" t="s">
        <v>7006</v>
      </c>
      <c r="F755">
        <v>450</v>
      </c>
      <c r="G755">
        <v>1</v>
      </c>
      <c r="H755" t="s">
        <v>30</v>
      </c>
      <c r="I755" t="s">
        <v>64</v>
      </c>
      <c r="J755" t="s">
        <v>2954</v>
      </c>
      <c r="K755" t="s">
        <v>2950</v>
      </c>
      <c r="L755" t="s">
        <v>2951</v>
      </c>
      <c r="M755">
        <v>1</v>
      </c>
      <c r="N755">
        <v>53</v>
      </c>
      <c r="O755" t="s">
        <v>7006</v>
      </c>
      <c r="P755" t="s">
        <v>2948</v>
      </c>
      <c r="Q755" t="str">
        <f t="shared" si="11"/>
        <v>78_listel_30#Listel</v>
      </c>
    </row>
    <row r="756" spans="1:17">
      <c r="A756">
        <v>663</v>
      </c>
      <c r="B756" t="s">
        <v>3393</v>
      </c>
      <c r="C756">
        <v>79</v>
      </c>
      <c r="D756" t="s">
        <v>3384</v>
      </c>
      <c r="E756" t="s">
        <v>7098</v>
      </c>
      <c r="F756">
        <v>451</v>
      </c>
      <c r="G756">
        <v>1</v>
      </c>
      <c r="H756" t="s">
        <v>30</v>
      </c>
      <c r="I756" t="s">
        <v>64</v>
      </c>
      <c r="J756" t="s">
        <v>3385</v>
      </c>
      <c r="K756" t="s">
        <v>3386</v>
      </c>
      <c r="L756" t="s">
        <v>3387</v>
      </c>
      <c r="M756">
        <v>279</v>
      </c>
      <c r="N756">
        <v>85</v>
      </c>
      <c r="O756" t="s">
        <v>3385</v>
      </c>
      <c r="P756" t="s">
        <v>3384</v>
      </c>
      <c r="Q756" t="str">
        <f t="shared" si="11"/>
        <v>79_mejannes_30#Mejannes Le Clap</v>
      </c>
    </row>
    <row r="757" spans="1:17">
      <c r="A757">
        <v>1536</v>
      </c>
      <c r="B757" t="s">
        <v>3383</v>
      </c>
      <c r="C757">
        <v>79</v>
      </c>
      <c r="D757" t="s">
        <v>3384</v>
      </c>
      <c r="E757" t="s">
        <v>7098</v>
      </c>
      <c r="F757">
        <v>451</v>
      </c>
      <c r="G757">
        <v>1</v>
      </c>
      <c r="H757" t="s">
        <v>30</v>
      </c>
      <c r="I757" t="s">
        <v>64</v>
      </c>
      <c r="J757" t="s">
        <v>3385</v>
      </c>
      <c r="K757" t="s">
        <v>3386</v>
      </c>
      <c r="L757" t="s">
        <v>3387</v>
      </c>
      <c r="M757">
        <v>279</v>
      </c>
      <c r="N757">
        <v>85</v>
      </c>
      <c r="O757" t="s">
        <v>3385</v>
      </c>
      <c r="P757" t="s">
        <v>3384</v>
      </c>
      <c r="Q757" t="str">
        <f t="shared" si="11"/>
        <v>79_mejannes_30#Mejannes Le Clap</v>
      </c>
    </row>
    <row r="758" spans="1:17">
      <c r="A758">
        <v>1537</v>
      </c>
      <c r="B758" t="s">
        <v>3388</v>
      </c>
      <c r="C758">
        <v>79</v>
      </c>
      <c r="D758" t="s">
        <v>3384</v>
      </c>
      <c r="E758" t="s">
        <v>7098</v>
      </c>
      <c r="F758">
        <v>451</v>
      </c>
      <c r="G758">
        <v>1</v>
      </c>
      <c r="H758" t="s">
        <v>30</v>
      </c>
      <c r="I758" t="s">
        <v>64</v>
      </c>
      <c r="J758" t="s">
        <v>3385</v>
      </c>
      <c r="K758" t="s">
        <v>3386</v>
      </c>
      <c r="L758" t="s">
        <v>3387</v>
      </c>
      <c r="M758">
        <v>279</v>
      </c>
      <c r="N758">
        <v>85</v>
      </c>
      <c r="O758" t="s">
        <v>3385</v>
      </c>
      <c r="P758" t="s">
        <v>3384</v>
      </c>
      <c r="Q758" t="str">
        <f t="shared" si="11"/>
        <v>79_mejannes_30#Mejannes Le Clap</v>
      </c>
    </row>
    <row r="759" spans="1:17">
      <c r="A759">
        <v>1538</v>
      </c>
      <c r="B759" t="s">
        <v>3389</v>
      </c>
      <c r="C759">
        <v>79</v>
      </c>
      <c r="D759" t="s">
        <v>3384</v>
      </c>
      <c r="E759" t="s">
        <v>7098</v>
      </c>
      <c r="F759">
        <v>451</v>
      </c>
      <c r="G759">
        <v>1</v>
      </c>
      <c r="H759" t="s">
        <v>30</v>
      </c>
      <c r="I759" t="s">
        <v>64</v>
      </c>
      <c r="J759" t="s">
        <v>3385</v>
      </c>
      <c r="K759" t="s">
        <v>3386</v>
      </c>
      <c r="L759" t="s">
        <v>3387</v>
      </c>
      <c r="M759">
        <v>279</v>
      </c>
      <c r="N759">
        <v>85</v>
      </c>
      <c r="O759" t="s">
        <v>3385</v>
      </c>
      <c r="P759" t="s">
        <v>3384</v>
      </c>
      <c r="Q759" t="str">
        <f t="shared" si="11"/>
        <v>79_mejannes_30#Mejannes Le Clap</v>
      </c>
    </row>
    <row r="760" spans="1:17">
      <c r="A760">
        <v>1597</v>
      </c>
      <c r="B760" t="s">
        <v>3392</v>
      </c>
      <c r="C760">
        <v>79</v>
      </c>
      <c r="D760" t="s">
        <v>3384</v>
      </c>
      <c r="E760" t="s">
        <v>7098</v>
      </c>
      <c r="F760">
        <v>451</v>
      </c>
      <c r="G760">
        <v>1</v>
      </c>
      <c r="H760" t="s">
        <v>30</v>
      </c>
      <c r="I760" t="s">
        <v>64</v>
      </c>
      <c r="J760" t="s">
        <v>3385</v>
      </c>
      <c r="K760" t="s">
        <v>3386</v>
      </c>
      <c r="L760" t="s">
        <v>3387</v>
      </c>
      <c r="M760">
        <v>279</v>
      </c>
      <c r="N760">
        <v>85</v>
      </c>
      <c r="O760" t="s">
        <v>3385</v>
      </c>
      <c r="P760" t="s">
        <v>3384</v>
      </c>
      <c r="Q760" t="str">
        <f t="shared" si="11"/>
        <v>79_mejannes_30#Mejannes Le Clap</v>
      </c>
    </row>
    <row r="761" spans="1:17">
      <c r="A761">
        <v>1342</v>
      </c>
      <c r="B761" t="s">
        <v>3390</v>
      </c>
      <c r="C761">
        <v>79</v>
      </c>
      <c r="D761" t="s">
        <v>3384</v>
      </c>
      <c r="E761" t="s">
        <v>7098</v>
      </c>
      <c r="F761">
        <v>451</v>
      </c>
      <c r="G761">
        <v>1</v>
      </c>
      <c r="H761" t="s">
        <v>30</v>
      </c>
      <c r="I761" t="s">
        <v>64</v>
      </c>
      <c r="J761" t="s">
        <v>3385</v>
      </c>
      <c r="K761" t="s">
        <v>3386</v>
      </c>
      <c r="L761" t="s">
        <v>3387</v>
      </c>
      <c r="M761">
        <v>279</v>
      </c>
      <c r="N761">
        <v>85</v>
      </c>
      <c r="O761" t="s">
        <v>3385</v>
      </c>
      <c r="P761" t="s">
        <v>3384</v>
      </c>
      <c r="Q761" t="str">
        <f t="shared" si="11"/>
        <v>79_mejannes_30#Mejannes Le Clap</v>
      </c>
    </row>
    <row r="762" spans="1:17">
      <c r="A762">
        <v>1576</v>
      </c>
      <c r="B762" t="s">
        <v>3394</v>
      </c>
      <c r="C762">
        <v>79</v>
      </c>
      <c r="D762" t="s">
        <v>3384</v>
      </c>
      <c r="E762" t="s">
        <v>7098</v>
      </c>
      <c r="F762">
        <v>451</v>
      </c>
      <c r="G762">
        <v>1</v>
      </c>
      <c r="H762" t="s">
        <v>30</v>
      </c>
      <c r="I762" t="s">
        <v>64</v>
      </c>
      <c r="J762" t="s">
        <v>3385</v>
      </c>
      <c r="K762" t="s">
        <v>3386</v>
      </c>
      <c r="L762" t="s">
        <v>3387</v>
      </c>
      <c r="M762">
        <v>279</v>
      </c>
      <c r="N762">
        <v>85</v>
      </c>
      <c r="O762" t="s">
        <v>3385</v>
      </c>
      <c r="P762" t="s">
        <v>3384</v>
      </c>
      <c r="Q762" t="str">
        <f t="shared" si="11"/>
        <v>79_mejannes_30#Mejannes Le Clap</v>
      </c>
    </row>
    <row r="763" spans="1:17">
      <c r="A763">
        <v>1729</v>
      </c>
      <c r="B763" t="s">
        <v>3391</v>
      </c>
      <c r="C763">
        <v>79</v>
      </c>
      <c r="D763" t="s">
        <v>3384</v>
      </c>
      <c r="E763" t="s">
        <v>7098</v>
      </c>
      <c r="F763">
        <v>451</v>
      </c>
      <c r="G763">
        <v>1</v>
      </c>
      <c r="H763" t="s">
        <v>30</v>
      </c>
      <c r="I763" t="s">
        <v>64</v>
      </c>
      <c r="J763" t="s">
        <v>3385</v>
      </c>
      <c r="K763" t="s">
        <v>3386</v>
      </c>
      <c r="L763" t="s">
        <v>3387</v>
      </c>
      <c r="M763">
        <v>279</v>
      </c>
      <c r="N763">
        <v>85</v>
      </c>
      <c r="O763" t="s">
        <v>3385</v>
      </c>
      <c r="P763" t="s">
        <v>3384</v>
      </c>
      <c r="Q763" t="str">
        <f t="shared" si="11"/>
        <v>79_mejannes_30#Mejannes Le Clap</v>
      </c>
    </row>
    <row r="764" spans="1:17">
      <c r="A764">
        <v>960</v>
      </c>
      <c r="B764" t="s">
        <v>4798</v>
      </c>
      <c r="C764">
        <v>80</v>
      </c>
      <c r="D764" t="s">
        <v>4799</v>
      </c>
      <c r="E764" t="s">
        <v>4800</v>
      </c>
      <c r="F764">
        <v>462</v>
      </c>
      <c r="G764">
        <v>1</v>
      </c>
      <c r="H764" t="s">
        <v>30</v>
      </c>
      <c r="I764" t="s">
        <v>64</v>
      </c>
      <c r="J764" t="s">
        <v>4800</v>
      </c>
      <c r="K764" t="s">
        <v>4801</v>
      </c>
      <c r="L764" t="s">
        <v>4802</v>
      </c>
      <c r="M764">
        <v>447</v>
      </c>
      <c r="N764">
        <v>122</v>
      </c>
      <c r="O764" t="s">
        <v>4800</v>
      </c>
      <c r="P764" t="s">
        <v>4799</v>
      </c>
      <c r="Q764" t="str">
        <f t="shared" si="11"/>
        <v>80_sumene_30#SumÃ¨ne</v>
      </c>
    </row>
    <row r="765" spans="1:17">
      <c r="A765">
        <v>2653</v>
      </c>
      <c r="B765" t="s">
        <v>4805</v>
      </c>
      <c r="C765">
        <v>80</v>
      </c>
      <c r="D765" t="s">
        <v>4799</v>
      </c>
      <c r="E765" t="s">
        <v>4800</v>
      </c>
      <c r="F765">
        <v>462</v>
      </c>
      <c r="G765">
        <v>1</v>
      </c>
      <c r="H765" t="s">
        <v>30</v>
      </c>
      <c r="I765" t="s">
        <v>64</v>
      </c>
      <c r="J765" t="s">
        <v>4800</v>
      </c>
      <c r="K765" t="s">
        <v>4801</v>
      </c>
      <c r="L765" t="s">
        <v>4802</v>
      </c>
      <c r="M765">
        <v>447</v>
      </c>
      <c r="N765">
        <v>122</v>
      </c>
      <c r="O765" t="s">
        <v>4800</v>
      </c>
      <c r="P765" t="s">
        <v>4799</v>
      </c>
      <c r="Q765" t="str">
        <f t="shared" si="11"/>
        <v>80_sumene_30#SumÃ¨ne</v>
      </c>
    </row>
    <row r="766" spans="1:17">
      <c r="A766">
        <v>1635</v>
      </c>
      <c r="B766" t="s">
        <v>4803</v>
      </c>
      <c r="C766">
        <v>80</v>
      </c>
      <c r="D766" t="s">
        <v>4799</v>
      </c>
      <c r="E766" t="s">
        <v>4800</v>
      </c>
      <c r="F766">
        <v>462</v>
      </c>
      <c r="G766">
        <v>1</v>
      </c>
      <c r="H766" t="s">
        <v>30</v>
      </c>
      <c r="I766" t="s">
        <v>64</v>
      </c>
      <c r="J766" t="s">
        <v>4800</v>
      </c>
      <c r="K766" t="s">
        <v>4801</v>
      </c>
      <c r="L766" t="s">
        <v>4802</v>
      </c>
      <c r="M766">
        <v>447</v>
      </c>
      <c r="N766">
        <v>122</v>
      </c>
      <c r="O766" t="s">
        <v>4800</v>
      </c>
      <c r="P766" t="s">
        <v>4799</v>
      </c>
      <c r="Q766" t="str">
        <f t="shared" si="11"/>
        <v>80_sumene_30#SumÃ¨ne</v>
      </c>
    </row>
    <row r="767" spans="1:17">
      <c r="A767">
        <v>2446</v>
      </c>
      <c r="B767" t="s">
        <v>4804</v>
      </c>
      <c r="C767">
        <v>80</v>
      </c>
      <c r="D767" t="s">
        <v>4799</v>
      </c>
      <c r="E767" t="s">
        <v>4800</v>
      </c>
      <c r="F767">
        <v>462</v>
      </c>
      <c r="G767">
        <v>1</v>
      </c>
      <c r="H767" t="s">
        <v>30</v>
      </c>
      <c r="I767" t="s">
        <v>64</v>
      </c>
      <c r="J767" t="s">
        <v>4800</v>
      </c>
      <c r="K767" t="s">
        <v>4801</v>
      </c>
      <c r="L767" t="s">
        <v>4802</v>
      </c>
      <c r="M767">
        <v>447</v>
      </c>
      <c r="N767">
        <v>122</v>
      </c>
      <c r="O767" t="s">
        <v>4800</v>
      </c>
      <c r="P767" t="s">
        <v>4799</v>
      </c>
      <c r="Q767" t="str">
        <f t="shared" si="11"/>
        <v>80_sumene_30#SumÃ¨ne</v>
      </c>
    </row>
    <row r="768" spans="1:17">
      <c r="A768">
        <v>2102</v>
      </c>
      <c r="B768" t="s">
        <v>4806</v>
      </c>
      <c r="C768">
        <v>80</v>
      </c>
      <c r="D768" t="s">
        <v>4799</v>
      </c>
      <c r="E768" t="s">
        <v>4800</v>
      </c>
      <c r="F768">
        <v>462</v>
      </c>
      <c r="G768">
        <v>1</v>
      </c>
      <c r="H768" t="s">
        <v>30</v>
      </c>
      <c r="I768" t="s">
        <v>64</v>
      </c>
      <c r="J768" t="s">
        <v>4800</v>
      </c>
      <c r="K768" t="s">
        <v>4801</v>
      </c>
      <c r="L768" t="s">
        <v>4802</v>
      </c>
      <c r="M768">
        <v>447</v>
      </c>
      <c r="N768">
        <v>122</v>
      </c>
      <c r="O768" t="s">
        <v>4800</v>
      </c>
      <c r="P768" t="s">
        <v>4799</v>
      </c>
      <c r="Q768" t="str">
        <f t="shared" si="11"/>
        <v>80_sumene_30#SumÃ¨ne</v>
      </c>
    </row>
    <row r="769" spans="1:17">
      <c r="A769">
        <v>96</v>
      </c>
      <c r="B769" t="s">
        <v>4807</v>
      </c>
      <c r="C769">
        <v>80</v>
      </c>
      <c r="D769" t="s">
        <v>4799</v>
      </c>
      <c r="E769" t="s">
        <v>4800</v>
      </c>
      <c r="F769">
        <v>462</v>
      </c>
      <c r="G769">
        <v>1</v>
      </c>
      <c r="H769" t="s">
        <v>30</v>
      </c>
      <c r="I769" t="s">
        <v>64</v>
      </c>
      <c r="J769" t="s">
        <v>4800</v>
      </c>
      <c r="K769" t="s">
        <v>4801</v>
      </c>
      <c r="L769" t="s">
        <v>4802</v>
      </c>
      <c r="M769">
        <v>447</v>
      </c>
      <c r="N769">
        <v>122</v>
      </c>
      <c r="O769" t="s">
        <v>4800</v>
      </c>
      <c r="P769" t="s">
        <v>4799</v>
      </c>
      <c r="Q769" t="str">
        <f t="shared" si="11"/>
        <v>80_sumene_30#SumÃ¨ne</v>
      </c>
    </row>
    <row r="770" spans="1:17">
      <c r="A770">
        <v>119</v>
      </c>
      <c r="B770" t="s">
        <v>4053</v>
      </c>
      <c r="C770">
        <v>81</v>
      </c>
      <c r="D770" t="s">
        <v>4054</v>
      </c>
      <c r="E770" t="s">
        <v>7012</v>
      </c>
      <c r="F770">
        <v>605</v>
      </c>
      <c r="G770" t="s">
        <v>4055</v>
      </c>
      <c r="H770" t="s">
        <v>91</v>
      </c>
      <c r="I770" t="s">
        <v>649</v>
      </c>
      <c r="J770" t="s">
        <v>4033</v>
      </c>
      <c r="K770" t="s">
        <v>4034</v>
      </c>
      <c r="L770" t="s">
        <v>4035</v>
      </c>
      <c r="M770">
        <v>35</v>
      </c>
      <c r="N770">
        <v>116</v>
      </c>
      <c r="O770" t="s">
        <v>4055</v>
      </c>
      <c r="P770" t="s">
        <v>5401</v>
      </c>
      <c r="Q770" t="str">
        <f t="shared" ref="Q770:Q833" si="12">CONCATENATE(C770,"_",D770,"#",E770)</f>
        <v>81_porq_pqa_83#Plaine-Porquerolles</v>
      </c>
    </row>
    <row r="771" spans="1:17">
      <c r="A771">
        <v>123</v>
      </c>
      <c r="B771" t="s">
        <v>4058</v>
      </c>
      <c r="C771">
        <v>81</v>
      </c>
      <c r="D771" t="s">
        <v>4054</v>
      </c>
      <c r="E771" t="s">
        <v>7012</v>
      </c>
      <c r="F771">
        <v>605</v>
      </c>
      <c r="G771" t="s">
        <v>4055</v>
      </c>
      <c r="H771" t="s">
        <v>91</v>
      </c>
      <c r="I771" t="s">
        <v>649</v>
      </c>
      <c r="J771" t="s">
        <v>4033</v>
      </c>
      <c r="K771" t="s">
        <v>4034</v>
      </c>
      <c r="L771" t="s">
        <v>4035</v>
      </c>
      <c r="M771">
        <v>35</v>
      </c>
      <c r="N771">
        <v>116</v>
      </c>
      <c r="O771" t="s">
        <v>4055</v>
      </c>
      <c r="P771" t="s">
        <v>5401</v>
      </c>
      <c r="Q771" t="str">
        <f t="shared" si="12"/>
        <v>81_porq_pqa_83#Plaine-Porquerolles</v>
      </c>
    </row>
    <row r="772" spans="1:17">
      <c r="A772">
        <v>120</v>
      </c>
      <c r="B772" t="s">
        <v>4056</v>
      </c>
      <c r="C772">
        <v>81</v>
      </c>
      <c r="D772" t="s">
        <v>4054</v>
      </c>
      <c r="E772" t="s">
        <v>7012</v>
      </c>
      <c r="F772">
        <v>605</v>
      </c>
      <c r="G772" t="s">
        <v>4055</v>
      </c>
      <c r="H772" t="s">
        <v>91</v>
      </c>
      <c r="I772" t="s">
        <v>649</v>
      </c>
      <c r="J772" t="s">
        <v>4033</v>
      </c>
      <c r="K772" t="s">
        <v>4034</v>
      </c>
      <c r="L772" t="s">
        <v>4035</v>
      </c>
      <c r="M772">
        <v>35</v>
      </c>
      <c r="N772">
        <v>116</v>
      </c>
      <c r="O772" t="s">
        <v>4055</v>
      </c>
      <c r="P772" t="s">
        <v>5401</v>
      </c>
      <c r="Q772" t="str">
        <f t="shared" si="12"/>
        <v>81_porq_pqa_83#Plaine-Porquerolles</v>
      </c>
    </row>
    <row r="773" spans="1:17">
      <c r="A773">
        <v>121</v>
      </c>
      <c r="B773" t="s">
        <v>4057</v>
      </c>
      <c r="C773">
        <v>81</v>
      </c>
      <c r="D773" t="s">
        <v>4054</v>
      </c>
      <c r="E773" t="s">
        <v>7012</v>
      </c>
      <c r="F773">
        <v>605</v>
      </c>
      <c r="G773" t="s">
        <v>4055</v>
      </c>
      <c r="H773" t="s">
        <v>91</v>
      </c>
      <c r="I773" t="s">
        <v>649</v>
      </c>
      <c r="J773" t="s">
        <v>4033</v>
      </c>
      <c r="K773" t="s">
        <v>4034</v>
      </c>
      <c r="L773" t="s">
        <v>4035</v>
      </c>
      <c r="M773">
        <v>35</v>
      </c>
      <c r="N773">
        <v>116</v>
      </c>
      <c r="O773" t="s">
        <v>4055</v>
      </c>
      <c r="P773" t="s">
        <v>5401</v>
      </c>
      <c r="Q773" t="str">
        <f t="shared" si="12"/>
        <v>81_porq_pqa_83#Plaine-Porquerolles</v>
      </c>
    </row>
    <row r="774" spans="1:17">
      <c r="A774">
        <v>124</v>
      </c>
      <c r="B774" t="s">
        <v>4059</v>
      </c>
      <c r="C774">
        <v>81</v>
      </c>
      <c r="D774" t="s">
        <v>4054</v>
      </c>
      <c r="E774" t="s">
        <v>7012</v>
      </c>
      <c r="F774">
        <v>605</v>
      </c>
      <c r="G774" t="s">
        <v>4055</v>
      </c>
      <c r="H774" t="s">
        <v>91</v>
      </c>
      <c r="I774" t="s">
        <v>649</v>
      </c>
      <c r="J774" t="s">
        <v>4033</v>
      </c>
      <c r="K774" t="s">
        <v>4034</v>
      </c>
      <c r="L774" t="s">
        <v>4035</v>
      </c>
      <c r="M774">
        <v>35</v>
      </c>
      <c r="N774">
        <v>116</v>
      </c>
      <c r="O774" t="s">
        <v>4055</v>
      </c>
      <c r="P774" t="s">
        <v>5401</v>
      </c>
      <c r="Q774" t="str">
        <f t="shared" si="12"/>
        <v>81_porq_pqa_83#Plaine-Porquerolles</v>
      </c>
    </row>
    <row r="775" spans="1:17">
      <c r="A775">
        <v>4799</v>
      </c>
      <c r="B775" t="s">
        <v>4061</v>
      </c>
      <c r="C775">
        <v>81</v>
      </c>
      <c r="D775" t="s">
        <v>4054</v>
      </c>
      <c r="E775" t="s">
        <v>7012</v>
      </c>
      <c r="F775">
        <v>605</v>
      </c>
      <c r="G775" t="s">
        <v>4055</v>
      </c>
      <c r="H775" t="s">
        <v>91</v>
      </c>
      <c r="I775" t="s">
        <v>649</v>
      </c>
      <c r="J775" t="s">
        <v>4033</v>
      </c>
      <c r="K775" t="s">
        <v>4034</v>
      </c>
      <c r="L775" t="s">
        <v>4035</v>
      </c>
      <c r="M775">
        <v>35</v>
      </c>
      <c r="N775">
        <v>116</v>
      </c>
      <c r="O775" t="s">
        <v>4055</v>
      </c>
      <c r="P775" t="s">
        <v>5401</v>
      </c>
      <c r="Q775" t="str">
        <f t="shared" si="12"/>
        <v>81_porq_pqa_83#Plaine-Porquerolles</v>
      </c>
    </row>
    <row r="776" spans="1:17">
      <c r="A776">
        <v>1333</v>
      </c>
      <c r="B776" t="s">
        <v>4060</v>
      </c>
      <c r="C776">
        <v>81</v>
      </c>
      <c r="D776" t="s">
        <v>4054</v>
      </c>
      <c r="E776" t="s">
        <v>7012</v>
      </c>
      <c r="F776">
        <v>605</v>
      </c>
      <c r="G776" t="s">
        <v>4055</v>
      </c>
      <c r="H776" t="s">
        <v>91</v>
      </c>
      <c r="I776" t="s">
        <v>649</v>
      </c>
      <c r="J776" t="s">
        <v>4033</v>
      </c>
      <c r="K776" t="s">
        <v>4034</v>
      </c>
      <c r="L776" t="s">
        <v>4035</v>
      </c>
      <c r="M776">
        <v>35</v>
      </c>
      <c r="N776">
        <v>116</v>
      </c>
      <c r="O776" t="s">
        <v>4055</v>
      </c>
      <c r="P776" t="s">
        <v>5401</v>
      </c>
      <c r="Q776" t="str">
        <f t="shared" si="12"/>
        <v>81_porq_pqa_83#Plaine-Porquerolles</v>
      </c>
    </row>
    <row r="777" spans="1:17">
      <c r="A777">
        <v>414</v>
      </c>
      <c r="B777" t="s">
        <v>3079</v>
      </c>
      <c r="C777">
        <v>83</v>
      </c>
      <c r="D777" t="s">
        <v>2993</v>
      </c>
      <c r="E777" t="s">
        <v>7073</v>
      </c>
      <c r="F777">
        <v>620</v>
      </c>
      <c r="G777">
        <v>1</v>
      </c>
      <c r="H777" t="s">
        <v>91</v>
      </c>
      <c r="I777" t="s">
        <v>1756</v>
      </c>
      <c r="J777" t="s">
        <v>1757</v>
      </c>
      <c r="K777" t="s">
        <v>2976</v>
      </c>
      <c r="L777" t="s">
        <v>2977</v>
      </c>
      <c r="M777">
        <v>405</v>
      </c>
      <c r="N777">
        <v>208</v>
      </c>
      <c r="O777" t="s">
        <v>6962</v>
      </c>
      <c r="P777" t="s">
        <v>5393</v>
      </c>
      <c r="Q777" t="str">
        <f t="shared" si="12"/>
        <v>83_luberon5_84#Zone Test Ancienne</v>
      </c>
    </row>
    <row r="778" spans="1:17">
      <c r="A778">
        <v>410</v>
      </c>
      <c r="B778" t="s">
        <v>3075</v>
      </c>
      <c r="C778">
        <v>83</v>
      </c>
      <c r="D778" t="s">
        <v>2993</v>
      </c>
      <c r="E778" t="s">
        <v>7073</v>
      </c>
      <c r="F778">
        <v>620</v>
      </c>
      <c r="G778">
        <v>1</v>
      </c>
      <c r="H778" t="s">
        <v>91</v>
      </c>
      <c r="I778" t="s">
        <v>1756</v>
      </c>
      <c r="J778" t="s">
        <v>1757</v>
      </c>
      <c r="K778" t="s">
        <v>2976</v>
      </c>
      <c r="L778" t="s">
        <v>2977</v>
      </c>
      <c r="M778">
        <v>405</v>
      </c>
      <c r="N778">
        <v>208</v>
      </c>
      <c r="O778" t="s">
        <v>6962</v>
      </c>
      <c r="P778" t="s">
        <v>5393</v>
      </c>
      <c r="Q778" t="str">
        <f t="shared" si="12"/>
        <v>83_luberon5_84#Zone Test Ancienne</v>
      </c>
    </row>
    <row r="779" spans="1:17">
      <c r="A779">
        <v>411</v>
      </c>
      <c r="B779" t="s">
        <v>3076</v>
      </c>
      <c r="C779">
        <v>83</v>
      </c>
      <c r="D779" t="s">
        <v>2993</v>
      </c>
      <c r="E779" t="s">
        <v>7073</v>
      </c>
      <c r="F779">
        <v>620</v>
      </c>
      <c r="G779">
        <v>1</v>
      </c>
      <c r="H779" t="s">
        <v>91</v>
      </c>
      <c r="I779" t="s">
        <v>1756</v>
      </c>
      <c r="J779" t="s">
        <v>1757</v>
      </c>
      <c r="K779" t="s">
        <v>2976</v>
      </c>
      <c r="L779" t="s">
        <v>2977</v>
      </c>
      <c r="M779">
        <v>405</v>
      </c>
      <c r="N779">
        <v>208</v>
      </c>
      <c r="O779" t="s">
        <v>6962</v>
      </c>
      <c r="P779" t="s">
        <v>5393</v>
      </c>
      <c r="Q779" t="str">
        <f t="shared" si="12"/>
        <v>83_luberon5_84#Zone Test Ancienne</v>
      </c>
    </row>
    <row r="780" spans="1:17">
      <c r="A780">
        <v>408</v>
      </c>
      <c r="B780" t="s">
        <v>2992</v>
      </c>
      <c r="C780">
        <v>83</v>
      </c>
      <c r="D780" t="s">
        <v>2993</v>
      </c>
      <c r="E780" t="s">
        <v>7073</v>
      </c>
      <c r="F780">
        <v>620</v>
      </c>
      <c r="G780">
        <v>1</v>
      </c>
      <c r="H780" t="s">
        <v>91</v>
      </c>
      <c r="I780" t="s">
        <v>1756</v>
      </c>
      <c r="J780" t="s">
        <v>1757</v>
      </c>
      <c r="K780" t="s">
        <v>2976</v>
      </c>
      <c r="L780" t="s">
        <v>2977</v>
      </c>
      <c r="M780">
        <v>405</v>
      </c>
      <c r="N780">
        <v>208</v>
      </c>
      <c r="O780" t="s">
        <v>6962</v>
      </c>
      <c r="P780" t="s">
        <v>5393</v>
      </c>
      <c r="Q780" t="str">
        <f t="shared" si="12"/>
        <v>83_luberon5_84#Zone Test Ancienne</v>
      </c>
    </row>
    <row r="781" spans="1:17">
      <c r="A781">
        <v>407</v>
      </c>
      <c r="B781" t="s">
        <v>2994</v>
      </c>
      <c r="C781">
        <v>83</v>
      </c>
      <c r="D781" t="s">
        <v>2993</v>
      </c>
      <c r="E781" t="s">
        <v>7073</v>
      </c>
      <c r="F781">
        <v>620</v>
      </c>
      <c r="G781">
        <v>1</v>
      </c>
      <c r="H781" t="s">
        <v>91</v>
      </c>
      <c r="I781" t="s">
        <v>1756</v>
      </c>
      <c r="J781" t="s">
        <v>1757</v>
      </c>
      <c r="K781" t="s">
        <v>2976</v>
      </c>
      <c r="L781" t="s">
        <v>2977</v>
      </c>
      <c r="M781">
        <v>405</v>
      </c>
      <c r="N781">
        <v>208</v>
      </c>
      <c r="O781" t="s">
        <v>6962</v>
      </c>
      <c r="P781" t="s">
        <v>5393</v>
      </c>
      <c r="Q781" t="str">
        <f t="shared" si="12"/>
        <v>83_luberon5_84#Zone Test Ancienne</v>
      </c>
    </row>
    <row r="782" spans="1:17">
      <c r="A782">
        <v>406</v>
      </c>
      <c r="B782" t="s">
        <v>2995</v>
      </c>
      <c r="C782">
        <v>83</v>
      </c>
      <c r="D782" t="s">
        <v>2993</v>
      </c>
      <c r="E782" t="s">
        <v>7073</v>
      </c>
      <c r="F782">
        <v>620</v>
      </c>
      <c r="G782">
        <v>1</v>
      </c>
      <c r="H782" t="s">
        <v>91</v>
      </c>
      <c r="I782" t="s">
        <v>1756</v>
      </c>
      <c r="J782" t="s">
        <v>1757</v>
      </c>
      <c r="K782" t="s">
        <v>2976</v>
      </c>
      <c r="L782" t="s">
        <v>2977</v>
      </c>
      <c r="M782">
        <v>405</v>
      </c>
      <c r="N782">
        <v>208</v>
      </c>
      <c r="O782" t="s">
        <v>6962</v>
      </c>
      <c r="P782" t="s">
        <v>5393</v>
      </c>
      <c r="Q782" t="str">
        <f t="shared" si="12"/>
        <v>83_luberon5_84#Zone Test Ancienne</v>
      </c>
    </row>
    <row r="783" spans="1:17">
      <c r="A783">
        <v>412</v>
      </c>
      <c r="B783" t="s">
        <v>3074</v>
      </c>
      <c r="C783">
        <v>83</v>
      </c>
      <c r="D783" t="s">
        <v>2993</v>
      </c>
      <c r="E783" t="s">
        <v>7073</v>
      </c>
      <c r="F783">
        <v>620</v>
      </c>
      <c r="G783">
        <v>1</v>
      </c>
      <c r="H783" t="s">
        <v>91</v>
      </c>
      <c r="I783" t="s">
        <v>1756</v>
      </c>
      <c r="J783" t="s">
        <v>1757</v>
      </c>
      <c r="K783" t="s">
        <v>2976</v>
      </c>
      <c r="L783" t="s">
        <v>2977</v>
      </c>
      <c r="M783">
        <v>405</v>
      </c>
      <c r="N783">
        <v>208</v>
      </c>
      <c r="O783" t="s">
        <v>6962</v>
      </c>
      <c r="P783" t="s">
        <v>5393</v>
      </c>
      <c r="Q783" t="str">
        <f t="shared" si="12"/>
        <v>83_luberon5_84#Zone Test Ancienne</v>
      </c>
    </row>
    <row r="784" spans="1:17">
      <c r="A784">
        <v>413</v>
      </c>
      <c r="B784" t="s">
        <v>3078</v>
      </c>
      <c r="C784">
        <v>83</v>
      </c>
      <c r="D784" t="s">
        <v>2993</v>
      </c>
      <c r="E784" t="s">
        <v>7073</v>
      </c>
      <c r="F784">
        <v>620</v>
      </c>
      <c r="G784">
        <v>1</v>
      </c>
      <c r="H784" t="s">
        <v>91</v>
      </c>
      <c r="I784" t="s">
        <v>1756</v>
      </c>
      <c r="J784" t="s">
        <v>1757</v>
      </c>
      <c r="K784" t="s">
        <v>2976</v>
      </c>
      <c r="L784" t="s">
        <v>2977</v>
      </c>
      <c r="M784">
        <v>405</v>
      </c>
      <c r="N784">
        <v>208</v>
      </c>
      <c r="O784" t="s">
        <v>6962</v>
      </c>
      <c r="P784" t="s">
        <v>5393</v>
      </c>
      <c r="Q784" t="str">
        <f t="shared" si="12"/>
        <v>83_luberon5_84#Zone Test Ancienne</v>
      </c>
    </row>
    <row r="785" spans="1:17">
      <c r="A785">
        <v>4466</v>
      </c>
      <c r="B785" t="s">
        <v>3077</v>
      </c>
      <c r="C785">
        <v>83</v>
      </c>
      <c r="D785" t="s">
        <v>2993</v>
      </c>
      <c r="E785" t="s">
        <v>7073</v>
      </c>
      <c r="F785">
        <v>620</v>
      </c>
      <c r="G785">
        <v>1</v>
      </c>
      <c r="H785" t="s">
        <v>91</v>
      </c>
      <c r="I785" t="s">
        <v>1756</v>
      </c>
      <c r="J785" t="s">
        <v>1757</v>
      </c>
      <c r="K785" t="s">
        <v>2976</v>
      </c>
      <c r="L785" t="s">
        <v>2977</v>
      </c>
      <c r="M785">
        <v>405</v>
      </c>
      <c r="N785">
        <v>208</v>
      </c>
      <c r="O785" t="s">
        <v>6962</v>
      </c>
      <c r="P785" t="s">
        <v>5393</v>
      </c>
      <c r="Q785" t="str">
        <f t="shared" si="12"/>
        <v>83_luberon5_84#Zone Test Ancienne</v>
      </c>
    </row>
    <row r="786" spans="1:17">
      <c r="A786">
        <v>4467</v>
      </c>
      <c r="B786" t="s">
        <v>3080</v>
      </c>
      <c r="C786">
        <v>83</v>
      </c>
      <c r="D786" t="s">
        <v>2993</v>
      </c>
      <c r="E786" t="s">
        <v>7073</v>
      </c>
      <c r="F786">
        <v>620</v>
      </c>
      <c r="G786">
        <v>1</v>
      </c>
      <c r="H786" t="s">
        <v>91</v>
      </c>
      <c r="I786" t="s">
        <v>1756</v>
      </c>
      <c r="J786" t="s">
        <v>1757</v>
      </c>
      <c r="K786" t="s">
        <v>2976</v>
      </c>
      <c r="L786" t="s">
        <v>2977</v>
      </c>
      <c r="M786">
        <v>405</v>
      </c>
      <c r="N786">
        <v>208</v>
      </c>
      <c r="O786" t="s">
        <v>6962</v>
      </c>
      <c r="P786" t="s">
        <v>5393</v>
      </c>
      <c r="Q786" t="str">
        <f t="shared" si="12"/>
        <v>83_luberon5_84#Zone Test Ancienne</v>
      </c>
    </row>
    <row r="787" spans="1:17">
      <c r="A787">
        <v>423</v>
      </c>
      <c r="B787" t="s">
        <v>3066</v>
      </c>
      <c r="C787">
        <v>83</v>
      </c>
      <c r="D787" t="s">
        <v>2993</v>
      </c>
      <c r="E787" t="s">
        <v>7073</v>
      </c>
      <c r="F787">
        <v>619</v>
      </c>
      <c r="G787">
        <v>2</v>
      </c>
      <c r="H787" t="s">
        <v>91</v>
      </c>
      <c r="I787" t="s">
        <v>1756</v>
      </c>
      <c r="J787" t="s">
        <v>1757</v>
      </c>
      <c r="K787" t="s">
        <v>2976</v>
      </c>
      <c r="L787" t="s">
        <v>2977</v>
      </c>
      <c r="M787">
        <v>405</v>
      </c>
      <c r="N787">
        <v>208</v>
      </c>
      <c r="O787" t="s">
        <v>6962</v>
      </c>
      <c r="P787" t="s">
        <v>5393</v>
      </c>
      <c r="Q787" t="str">
        <f t="shared" si="12"/>
        <v>83_luberon5_84#Zone Test Ancienne</v>
      </c>
    </row>
    <row r="788" spans="1:17">
      <c r="A788">
        <v>539</v>
      </c>
      <c r="B788" t="s">
        <v>3062</v>
      </c>
      <c r="C788">
        <v>83</v>
      </c>
      <c r="D788" t="s">
        <v>2993</v>
      </c>
      <c r="E788" t="s">
        <v>7073</v>
      </c>
      <c r="F788">
        <v>619</v>
      </c>
      <c r="G788">
        <v>2</v>
      </c>
      <c r="H788" t="s">
        <v>91</v>
      </c>
      <c r="I788" t="s">
        <v>1756</v>
      </c>
      <c r="J788" t="s">
        <v>1757</v>
      </c>
      <c r="K788" t="s">
        <v>2976</v>
      </c>
      <c r="L788" t="s">
        <v>2977</v>
      </c>
      <c r="M788">
        <v>405</v>
      </c>
      <c r="N788">
        <v>208</v>
      </c>
      <c r="O788" t="s">
        <v>6962</v>
      </c>
      <c r="P788" t="s">
        <v>5393</v>
      </c>
      <c r="Q788" t="str">
        <f t="shared" si="12"/>
        <v>83_luberon5_84#Zone Test Ancienne</v>
      </c>
    </row>
    <row r="789" spans="1:17">
      <c r="A789">
        <v>421</v>
      </c>
      <c r="B789" t="s">
        <v>3064</v>
      </c>
      <c r="C789">
        <v>83</v>
      </c>
      <c r="D789" t="s">
        <v>2993</v>
      </c>
      <c r="E789" t="s">
        <v>7073</v>
      </c>
      <c r="F789">
        <v>619</v>
      </c>
      <c r="G789">
        <v>2</v>
      </c>
      <c r="H789" t="s">
        <v>91</v>
      </c>
      <c r="I789" t="s">
        <v>1756</v>
      </c>
      <c r="J789" t="s">
        <v>1757</v>
      </c>
      <c r="K789" t="s">
        <v>2976</v>
      </c>
      <c r="L789" t="s">
        <v>2977</v>
      </c>
      <c r="M789">
        <v>405</v>
      </c>
      <c r="N789">
        <v>208</v>
      </c>
      <c r="O789" t="s">
        <v>6962</v>
      </c>
      <c r="P789" t="s">
        <v>5393</v>
      </c>
      <c r="Q789" t="str">
        <f t="shared" si="12"/>
        <v>83_luberon5_84#Zone Test Ancienne</v>
      </c>
    </row>
    <row r="790" spans="1:17">
      <c r="A790">
        <v>4465</v>
      </c>
      <c r="B790" t="s">
        <v>3067</v>
      </c>
      <c r="C790">
        <v>83</v>
      </c>
      <c r="D790" t="s">
        <v>2993</v>
      </c>
      <c r="E790" t="s">
        <v>7073</v>
      </c>
      <c r="F790">
        <v>619</v>
      </c>
      <c r="G790">
        <v>2</v>
      </c>
      <c r="H790" t="s">
        <v>91</v>
      </c>
      <c r="I790" t="s">
        <v>1756</v>
      </c>
      <c r="J790" t="s">
        <v>1757</v>
      </c>
      <c r="K790" t="s">
        <v>2976</v>
      </c>
      <c r="L790" t="s">
        <v>2977</v>
      </c>
      <c r="M790">
        <v>405</v>
      </c>
      <c r="N790">
        <v>208</v>
      </c>
      <c r="O790" t="s">
        <v>6962</v>
      </c>
      <c r="P790" t="s">
        <v>5393</v>
      </c>
      <c r="Q790" t="str">
        <f t="shared" si="12"/>
        <v>83_luberon5_84#Zone Test Ancienne</v>
      </c>
    </row>
    <row r="791" spans="1:17">
      <c r="A791">
        <v>3859</v>
      </c>
      <c r="B791" t="s">
        <v>2996</v>
      </c>
      <c r="C791">
        <v>83</v>
      </c>
      <c r="D791" t="s">
        <v>2993</v>
      </c>
      <c r="E791" t="s">
        <v>7073</v>
      </c>
      <c r="F791">
        <v>807</v>
      </c>
      <c r="G791">
        <v>6</v>
      </c>
      <c r="H791" t="s">
        <v>91</v>
      </c>
      <c r="I791" t="s">
        <v>1756</v>
      </c>
      <c r="J791" t="s">
        <v>1757</v>
      </c>
      <c r="K791" t="s">
        <v>2976</v>
      </c>
      <c r="L791" t="s">
        <v>2977</v>
      </c>
      <c r="M791">
        <v>405</v>
      </c>
      <c r="N791">
        <v>208</v>
      </c>
      <c r="O791" t="s">
        <v>6962</v>
      </c>
      <c r="P791" t="s">
        <v>5393</v>
      </c>
      <c r="Q791" t="str">
        <f t="shared" si="12"/>
        <v>83_luberon5_84#Zone Test Ancienne</v>
      </c>
    </row>
    <row r="792" spans="1:17">
      <c r="A792">
        <v>3858</v>
      </c>
      <c r="B792" t="s">
        <v>2997</v>
      </c>
      <c r="C792">
        <v>83</v>
      </c>
      <c r="D792" t="s">
        <v>2993</v>
      </c>
      <c r="E792" t="s">
        <v>7073</v>
      </c>
      <c r="F792">
        <v>807</v>
      </c>
      <c r="G792">
        <v>6</v>
      </c>
      <c r="H792" t="s">
        <v>91</v>
      </c>
      <c r="I792" t="s">
        <v>1756</v>
      </c>
      <c r="J792" t="s">
        <v>1757</v>
      </c>
      <c r="K792" t="s">
        <v>2976</v>
      </c>
      <c r="L792" t="s">
        <v>2977</v>
      </c>
      <c r="M792">
        <v>405</v>
      </c>
      <c r="N792">
        <v>208</v>
      </c>
      <c r="O792" t="s">
        <v>6962</v>
      </c>
      <c r="P792" t="s">
        <v>5393</v>
      </c>
      <c r="Q792" t="str">
        <f t="shared" si="12"/>
        <v>83_luberon5_84#Zone Test Ancienne</v>
      </c>
    </row>
    <row r="793" spans="1:17">
      <c r="A793">
        <v>3863</v>
      </c>
      <c r="B793" t="s">
        <v>3013</v>
      </c>
      <c r="C793">
        <v>83</v>
      </c>
      <c r="D793" t="s">
        <v>2993</v>
      </c>
      <c r="E793" t="s">
        <v>7073</v>
      </c>
      <c r="F793">
        <v>807</v>
      </c>
      <c r="G793">
        <v>6</v>
      </c>
      <c r="H793" t="s">
        <v>91</v>
      </c>
      <c r="I793" t="s">
        <v>1756</v>
      </c>
      <c r="J793" t="s">
        <v>1757</v>
      </c>
      <c r="K793" t="s">
        <v>2976</v>
      </c>
      <c r="L793" t="s">
        <v>2977</v>
      </c>
      <c r="M793">
        <v>405</v>
      </c>
      <c r="N793">
        <v>208</v>
      </c>
      <c r="O793" t="s">
        <v>6962</v>
      </c>
      <c r="P793" t="s">
        <v>5393</v>
      </c>
      <c r="Q793" t="str">
        <f t="shared" si="12"/>
        <v>83_luberon5_84#Zone Test Ancienne</v>
      </c>
    </row>
    <row r="794" spans="1:17">
      <c r="A794">
        <v>3862</v>
      </c>
      <c r="B794" t="s">
        <v>2998</v>
      </c>
      <c r="C794">
        <v>83</v>
      </c>
      <c r="D794" t="s">
        <v>2993</v>
      </c>
      <c r="E794" t="s">
        <v>7073</v>
      </c>
      <c r="F794">
        <v>807</v>
      </c>
      <c r="G794">
        <v>6</v>
      </c>
      <c r="H794" t="s">
        <v>91</v>
      </c>
      <c r="I794" t="s">
        <v>1756</v>
      </c>
      <c r="J794" t="s">
        <v>1757</v>
      </c>
      <c r="K794" t="s">
        <v>2976</v>
      </c>
      <c r="L794" t="s">
        <v>2977</v>
      </c>
      <c r="M794">
        <v>405</v>
      </c>
      <c r="N794">
        <v>208</v>
      </c>
      <c r="O794" t="s">
        <v>6962</v>
      </c>
      <c r="P794" t="s">
        <v>5393</v>
      </c>
      <c r="Q794" t="str">
        <f t="shared" si="12"/>
        <v>83_luberon5_84#Zone Test Ancienne</v>
      </c>
    </row>
    <row r="795" spans="1:17">
      <c r="A795">
        <v>4461</v>
      </c>
      <c r="B795" t="s">
        <v>2999</v>
      </c>
      <c r="C795">
        <v>83</v>
      </c>
      <c r="D795" t="s">
        <v>2993</v>
      </c>
      <c r="E795" t="s">
        <v>7073</v>
      </c>
      <c r="F795">
        <v>807</v>
      </c>
      <c r="G795">
        <v>6</v>
      </c>
      <c r="H795" t="s">
        <v>91</v>
      </c>
      <c r="I795" t="s">
        <v>1756</v>
      </c>
      <c r="J795" t="s">
        <v>1757</v>
      </c>
      <c r="K795" t="s">
        <v>2976</v>
      </c>
      <c r="L795" t="s">
        <v>2977</v>
      </c>
      <c r="M795">
        <v>405</v>
      </c>
      <c r="N795">
        <v>208</v>
      </c>
      <c r="O795" t="s">
        <v>6962</v>
      </c>
      <c r="P795" t="s">
        <v>5393</v>
      </c>
      <c r="Q795" t="str">
        <f t="shared" si="12"/>
        <v>83_luberon5_84#Zone Test Ancienne</v>
      </c>
    </row>
    <row r="796" spans="1:17">
      <c r="A796">
        <v>4463</v>
      </c>
      <c r="B796" t="s">
        <v>3014</v>
      </c>
      <c r="C796">
        <v>83</v>
      </c>
      <c r="D796" t="s">
        <v>2993</v>
      </c>
      <c r="E796" t="s">
        <v>7073</v>
      </c>
      <c r="F796">
        <v>807</v>
      </c>
      <c r="G796">
        <v>6</v>
      </c>
      <c r="H796" t="s">
        <v>91</v>
      </c>
      <c r="I796" t="s">
        <v>1756</v>
      </c>
      <c r="J796" t="s">
        <v>1757</v>
      </c>
      <c r="K796" t="s">
        <v>2976</v>
      </c>
      <c r="L796" t="s">
        <v>2977</v>
      </c>
      <c r="M796">
        <v>405</v>
      </c>
      <c r="N796">
        <v>208</v>
      </c>
      <c r="O796" t="s">
        <v>6962</v>
      </c>
      <c r="P796" t="s">
        <v>5393</v>
      </c>
      <c r="Q796" t="str">
        <f t="shared" si="12"/>
        <v>83_luberon5_84#Zone Test Ancienne</v>
      </c>
    </row>
    <row r="797" spans="1:17">
      <c r="A797">
        <v>474</v>
      </c>
      <c r="B797" t="s">
        <v>3000</v>
      </c>
      <c r="C797">
        <v>83</v>
      </c>
      <c r="D797" t="s">
        <v>2993</v>
      </c>
      <c r="E797" t="s">
        <v>7073</v>
      </c>
      <c r="F797">
        <v>622</v>
      </c>
      <c r="G797">
        <v>7</v>
      </c>
      <c r="H797" t="s">
        <v>91</v>
      </c>
      <c r="I797" t="s">
        <v>1756</v>
      </c>
      <c r="J797" t="s">
        <v>1757</v>
      </c>
      <c r="K797" t="s">
        <v>2976</v>
      </c>
      <c r="L797" t="s">
        <v>2977</v>
      </c>
      <c r="M797">
        <v>405</v>
      </c>
      <c r="N797">
        <v>208</v>
      </c>
      <c r="O797" t="s">
        <v>6962</v>
      </c>
      <c r="P797" t="s">
        <v>5393</v>
      </c>
      <c r="Q797" t="str">
        <f t="shared" si="12"/>
        <v>83_luberon5_84#Zone Test Ancienne</v>
      </c>
    </row>
    <row r="798" spans="1:17">
      <c r="A798">
        <v>4018</v>
      </c>
      <c r="B798" t="s">
        <v>3037</v>
      </c>
      <c r="C798">
        <v>83</v>
      </c>
      <c r="D798" t="s">
        <v>2993</v>
      </c>
      <c r="E798" t="s">
        <v>7073</v>
      </c>
      <c r="F798">
        <v>828</v>
      </c>
      <c r="G798" t="s">
        <v>3031</v>
      </c>
      <c r="H798" t="s">
        <v>91</v>
      </c>
      <c r="I798" t="s">
        <v>1756</v>
      </c>
      <c r="J798" t="s">
        <v>1757</v>
      </c>
      <c r="K798" t="s">
        <v>2976</v>
      </c>
      <c r="L798" t="s">
        <v>2977</v>
      </c>
      <c r="M798">
        <v>405</v>
      </c>
      <c r="N798">
        <v>208</v>
      </c>
      <c r="O798" t="s">
        <v>6962</v>
      </c>
      <c r="P798" t="s">
        <v>5393</v>
      </c>
      <c r="Q798" t="str">
        <f t="shared" si="12"/>
        <v>83_luberon5_84#Zone Test Ancienne</v>
      </c>
    </row>
    <row r="799" spans="1:17">
      <c r="A799">
        <v>4019</v>
      </c>
      <c r="B799" t="s">
        <v>3038</v>
      </c>
      <c r="C799">
        <v>83</v>
      </c>
      <c r="D799" t="s">
        <v>2993</v>
      </c>
      <c r="E799" t="s">
        <v>7073</v>
      </c>
      <c r="F799">
        <v>828</v>
      </c>
      <c r="G799" t="s">
        <v>3031</v>
      </c>
      <c r="H799" t="s">
        <v>91</v>
      </c>
      <c r="I799" t="s">
        <v>1756</v>
      </c>
      <c r="J799" t="s">
        <v>1757</v>
      </c>
      <c r="K799" t="s">
        <v>2976</v>
      </c>
      <c r="L799" t="s">
        <v>2977</v>
      </c>
      <c r="M799">
        <v>405</v>
      </c>
      <c r="N799">
        <v>208</v>
      </c>
      <c r="O799" t="s">
        <v>6962</v>
      </c>
      <c r="P799" t="s">
        <v>5393</v>
      </c>
      <c r="Q799" t="str">
        <f t="shared" si="12"/>
        <v>83_luberon5_84#Zone Test Ancienne</v>
      </c>
    </row>
    <row r="800" spans="1:17">
      <c r="A800">
        <v>2027</v>
      </c>
      <c r="B800" t="s">
        <v>1522</v>
      </c>
      <c r="C800">
        <v>84</v>
      </c>
      <c r="D800" t="s">
        <v>1513</v>
      </c>
      <c r="E800" t="s">
        <v>1514</v>
      </c>
      <c r="F800">
        <v>582</v>
      </c>
      <c r="G800">
        <v>1</v>
      </c>
      <c r="H800" t="s">
        <v>30</v>
      </c>
      <c r="I800" t="s">
        <v>160</v>
      </c>
      <c r="J800" t="s">
        <v>1514</v>
      </c>
      <c r="K800" t="s">
        <v>1515</v>
      </c>
      <c r="L800" t="s">
        <v>1516</v>
      </c>
      <c r="M800">
        <v>11</v>
      </c>
      <c r="N800">
        <v>171</v>
      </c>
      <c r="O800" t="s">
        <v>1514</v>
      </c>
      <c r="P800" t="s">
        <v>1513</v>
      </c>
      <c r="Q800" t="str">
        <f t="shared" si="12"/>
        <v>84_claira_66#Claira</v>
      </c>
    </row>
    <row r="801" spans="1:17">
      <c r="A801">
        <v>2407</v>
      </c>
      <c r="B801" t="s">
        <v>1512</v>
      </c>
      <c r="C801">
        <v>84</v>
      </c>
      <c r="D801" t="s">
        <v>1513</v>
      </c>
      <c r="E801" t="s">
        <v>1514</v>
      </c>
      <c r="F801">
        <v>582</v>
      </c>
      <c r="G801">
        <v>1</v>
      </c>
      <c r="H801" t="s">
        <v>30</v>
      </c>
      <c r="I801" t="s">
        <v>160</v>
      </c>
      <c r="J801" t="s">
        <v>1514</v>
      </c>
      <c r="K801" t="s">
        <v>1515</v>
      </c>
      <c r="L801" t="s">
        <v>1516</v>
      </c>
      <c r="M801">
        <v>11</v>
      </c>
      <c r="N801">
        <v>171</v>
      </c>
      <c r="O801" t="s">
        <v>1514</v>
      </c>
      <c r="P801" t="s">
        <v>1513</v>
      </c>
      <c r="Q801" t="str">
        <f t="shared" si="12"/>
        <v>84_claira_66#Claira</v>
      </c>
    </row>
    <row r="802" spans="1:17">
      <c r="A802">
        <v>63</v>
      </c>
      <c r="B802" t="s">
        <v>1518</v>
      </c>
      <c r="C802">
        <v>84</v>
      </c>
      <c r="D802" t="s">
        <v>1513</v>
      </c>
      <c r="E802" t="s">
        <v>1514</v>
      </c>
      <c r="F802">
        <v>582</v>
      </c>
      <c r="G802">
        <v>1</v>
      </c>
      <c r="H802" t="s">
        <v>30</v>
      </c>
      <c r="I802" t="s">
        <v>160</v>
      </c>
      <c r="J802" t="s">
        <v>1514</v>
      </c>
      <c r="K802" t="s">
        <v>1515</v>
      </c>
      <c r="L802" t="s">
        <v>1516</v>
      </c>
      <c r="M802">
        <v>11</v>
      </c>
      <c r="N802">
        <v>171</v>
      </c>
      <c r="O802" t="s">
        <v>1514</v>
      </c>
      <c r="P802" t="s">
        <v>1513</v>
      </c>
      <c r="Q802" t="str">
        <f t="shared" si="12"/>
        <v>84_claira_66#Claira</v>
      </c>
    </row>
    <row r="803" spans="1:17">
      <c r="A803">
        <v>667</v>
      </c>
      <c r="B803" t="s">
        <v>1520</v>
      </c>
      <c r="C803">
        <v>84</v>
      </c>
      <c r="D803" t="s">
        <v>1513</v>
      </c>
      <c r="E803" t="s">
        <v>1514</v>
      </c>
      <c r="F803">
        <v>582</v>
      </c>
      <c r="G803">
        <v>1</v>
      </c>
      <c r="H803" t="s">
        <v>30</v>
      </c>
      <c r="I803" t="s">
        <v>160</v>
      </c>
      <c r="J803" t="s">
        <v>1514</v>
      </c>
      <c r="K803" t="s">
        <v>1515</v>
      </c>
      <c r="L803" t="s">
        <v>1516</v>
      </c>
      <c r="M803">
        <v>11</v>
      </c>
      <c r="N803">
        <v>171</v>
      </c>
      <c r="O803" t="s">
        <v>1514</v>
      </c>
      <c r="P803" t="s">
        <v>1513</v>
      </c>
      <c r="Q803" t="str">
        <f t="shared" si="12"/>
        <v>84_claira_66#Claira</v>
      </c>
    </row>
    <row r="804" spans="1:17">
      <c r="A804">
        <v>2291</v>
      </c>
      <c r="B804" t="s">
        <v>1517</v>
      </c>
      <c r="C804">
        <v>84</v>
      </c>
      <c r="D804" t="s">
        <v>1513</v>
      </c>
      <c r="E804" t="s">
        <v>1514</v>
      </c>
      <c r="F804">
        <v>582</v>
      </c>
      <c r="G804">
        <v>1</v>
      </c>
      <c r="H804" t="s">
        <v>30</v>
      </c>
      <c r="I804" t="s">
        <v>160</v>
      </c>
      <c r="J804" t="s">
        <v>1514</v>
      </c>
      <c r="K804" t="s">
        <v>1515</v>
      </c>
      <c r="L804" t="s">
        <v>1516</v>
      </c>
      <c r="M804">
        <v>11</v>
      </c>
      <c r="N804">
        <v>171</v>
      </c>
      <c r="O804" t="s">
        <v>1514</v>
      </c>
      <c r="P804" t="s">
        <v>1513</v>
      </c>
      <c r="Q804" t="str">
        <f t="shared" si="12"/>
        <v>84_claira_66#Claira</v>
      </c>
    </row>
    <row r="805" spans="1:17">
      <c r="A805">
        <v>1127</v>
      </c>
      <c r="B805" t="s">
        <v>1523</v>
      </c>
      <c r="C805">
        <v>84</v>
      </c>
      <c r="D805" t="s">
        <v>1513</v>
      </c>
      <c r="E805" t="s">
        <v>1514</v>
      </c>
      <c r="F805">
        <v>582</v>
      </c>
      <c r="G805">
        <v>1</v>
      </c>
      <c r="H805" t="s">
        <v>30</v>
      </c>
      <c r="I805" t="s">
        <v>160</v>
      </c>
      <c r="J805" t="s">
        <v>1514</v>
      </c>
      <c r="K805" t="s">
        <v>1515</v>
      </c>
      <c r="L805" t="s">
        <v>1516</v>
      </c>
      <c r="M805">
        <v>11</v>
      </c>
      <c r="N805">
        <v>171</v>
      </c>
      <c r="O805" t="s">
        <v>1514</v>
      </c>
      <c r="P805" t="s">
        <v>1513</v>
      </c>
      <c r="Q805" t="str">
        <f t="shared" si="12"/>
        <v>84_claira_66#Claira</v>
      </c>
    </row>
    <row r="806" spans="1:17">
      <c r="A806">
        <v>1632</v>
      </c>
      <c r="B806" t="s">
        <v>1519</v>
      </c>
      <c r="C806">
        <v>84</v>
      </c>
      <c r="D806" t="s">
        <v>1513</v>
      </c>
      <c r="E806" t="s">
        <v>1514</v>
      </c>
      <c r="F806">
        <v>582</v>
      </c>
      <c r="G806">
        <v>1</v>
      </c>
      <c r="H806" t="s">
        <v>30</v>
      </c>
      <c r="I806" t="s">
        <v>160</v>
      </c>
      <c r="J806" t="s">
        <v>1514</v>
      </c>
      <c r="K806" t="s">
        <v>1515</v>
      </c>
      <c r="L806" t="s">
        <v>1516</v>
      </c>
      <c r="M806">
        <v>11</v>
      </c>
      <c r="N806">
        <v>171</v>
      </c>
      <c r="O806" t="s">
        <v>1514</v>
      </c>
      <c r="P806" t="s">
        <v>1513</v>
      </c>
      <c r="Q806" t="str">
        <f t="shared" si="12"/>
        <v>84_claira_66#Claira</v>
      </c>
    </row>
    <row r="807" spans="1:17">
      <c r="A807">
        <v>2481</v>
      </c>
      <c r="B807" t="s">
        <v>1521</v>
      </c>
      <c r="C807">
        <v>84</v>
      </c>
      <c r="D807" t="s">
        <v>1513</v>
      </c>
      <c r="E807" t="s">
        <v>1514</v>
      </c>
      <c r="F807">
        <v>582</v>
      </c>
      <c r="G807">
        <v>1</v>
      </c>
      <c r="H807" t="s">
        <v>30</v>
      </c>
      <c r="I807" t="s">
        <v>160</v>
      </c>
      <c r="J807" t="s">
        <v>1514</v>
      </c>
      <c r="K807" t="s">
        <v>1515</v>
      </c>
      <c r="L807" t="s">
        <v>1516</v>
      </c>
      <c r="M807">
        <v>11</v>
      </c>
      <c r="N807">
        <v>171</v>
      </c>
      <c r="O807" t="s">
        <v>1514</v>
      </c>
      <c r="P807" t="s">
        <v>1513</v>
      </c>
      <c r="Q807" t="str">
        <f t="shared" si="12"/>
        <v>84_claira_66#Claira</v>
      </c>
    </row>
    <row r="808" spans="1:17">
      <c r="A808">
        <v>3503</v>
      </c>
      <c r="B808" t="s">
        <v>1693</v>
      </c>
      <c r="C808">
        <v>85</v>
      </c>
      <c r="D808" t="s">
        <v>1688</v>
      </c>
      <c r="E808" t="s">
        <v>318</v>
      </c>
      <c r="F808">
        <v>759</v>
      </c>
      <c r="G808" t="s">
        <v>520</v>
      </c>
      <c r="H808" t="s">
        <v>91</v>
      </c>
      <c r="I808" t="s">
        <v>92</v>
      </c>
      <c r="J808" t="s">
        <v>610</v>
      </c>
      <c r="K808" t="s">
        <v>1669</v>
      </c>
      <c r="L808" t="s">
        <v>1670</v>
      </c>
      <c r="M808">
        <v>6</v>
      </c>
      <c r="N808">
        <v>76</v>
      </c>
      <c r="O808" t="s">
        <v>7045</v>
      </c>
      <c r="P808" t="s">
        <v>5414</v>
      </c>
      <c r="Q808" t="str">
        <f t="shared" si="12"/>
        <v>85_crau3_13#Centre</v>
      </c>
    </row>
    <row r="809" spans="1:17">
      <c r="A809">
        <v>3501</v>
      </c>
      <c r="B809" t="s">
        <v>1687</v>
      </c>
      <c r="C809">
        <v>85</v>
      </c>
      <c r="D809" t="s">
        <v>1688</v>
      </c>
      <c r="E809" t="s">
        <v>318</v>
      </c>
      <c r="F809">
        <v>759</v>
      </c>
      <c r="G809" t="s">
        <v>520</v>
      </c>
      <c r="H809" t="s">
        <v>91</v>
      </c>
      <c r="I809" t="s">
        <v>92</v>
      </c>
      <c r="J809" t="s">
        <v>610</v>
      </c>
      <c r="K809" t="s">
        <v>1669</v>
      </c>
      <c r="L809" t="s">
        <v>1670</v>
      </c>
      <c r="M809">
        <v>6</v>
      </c>
      <c r="N809">
        <v>76</v>
      </c>
      <c r="O809" t="s">
        <v>7045</v>
      </c>
      <c r="P809" t="s">
        <v>5414</v>
      </c>
      <c r="Q809" t="str">
        <f t="shared" si="12"/>
        <v>85_crau3_13#Centre</v>
      </c>
    </row>
    <row r="810" spans="1:17">
      <c r="A810">
        <v>3502</v>
      </c>
      <c r="B810" t="s">
        <v>1694</v>
      </c>
      <c r="C810">
        <v>85</v>
      </c>
      <c r="D810" t="s">
        <v>1688</v>
      </c>
      <c r="E810" t="s">
        <v>318</v>
      </c>
      <c r="F810">
        <v>759</v>
      </c>
      <c r="G810" t="s">
        <v>520</v>
      </c>
      <c r="H810" t="s">
        <v>91</v>
      </c>
      <c r="I810" t="s">
        <v>92</v>
      </c>
      <c r="J810" t="s">
        <v>610</v>
      </c>
      <c r="K810" t="s">
        <v>1669</v>
      </c>
      <c r="L810" t="s">
        <v>1670</v>
      </c>
      <c r="M810">
        <v>6</v>
      </c>
      <c r="N810">
        <v>76</v>
      </c>
      <c r="O810" t="s">
        <v>7045</v>
      </c>
      <c r="P810" t="s">
        <v>5414</v>
      </c>
      <c r="Q810" t="str">
        <f t="shared" si="12"/>
        <v>85_crau3_13#Centre</v>
      </c>
    </row>
    <row r="811" spans="1:17">
      <c r="A811">
        <v>3492</v>
      </c>
      <c r="B811" t="s">
        <v>1689</v>
      </c>
      <c r="C811">
        <v>85</v>
      </c>
      <c r="D811" t="s">
        <v>1688</v>
      </c>
      <c r="E811" t="s">
        <v>318</v>
      </c>
      <c r="F811">
        <v>758</v>
      </c>
      <c r="G811" t="s">
        <v>296</v>
      </c>
      <c r="H811" t="s">
        <v>91</v>
      </c>
      <c r="I811" t="s">
        <v>92</v>
      </c>
      <c r="J811" t="s">
        <v>610</v>
      </c>
      <c r="K811" t="s">
        <v>1669</v>
      </c>
      <c r="L811" t="s">
        <v>1670</v>
      </c>
      <c r="M811">
        <v>6</v>
      </c>
      <c r="N811">
        <v>76</v>
      </c>
      <c r="O811" t="s">
        <v>7045</v>
      </c>
      <c r="P811" t="s">
        <v>5414</v>
      </c>
      <c r="Q811" t="str">
        <f t="shared" si="12"/>
        <v>85_crau3_13#Centre</v>
      </c>
    </row>
    <row r="812" spans="1:17">
      <c r="A812">
        <v>3494</v>
      </c>
      <c r="B812" t="s">
        <v>1692</v>
      </c>
      <c r="C812">
        <v>85</v>
      </c>
      <c r="D812" t="s">
        <v>1688</v>
      </c>
      <c r="E812" t="s">
        <v>318</v>
      </c>
      <c r="F812">
        <v>758</v>
      </c>
      <c r="G812" t="s">
        <v>296</v>
      </c>
      <c r="H812" t="s">
        <v>91</v>
      </c>
      <c r="I812" t="s">
        <v>92</v>
      </c>
      <c r="J812" t="s">
        <v>610</v>
      </c>
      <c r="K812" t="s">
        <v>1669</v>
      </c>
      <c r="L812" t="s">
        <v>1670</v>
      </c>
      <c r="M812">
        <v>6</v>
      </c>
      <c r="N812">
        <v>76</v>
      </c>
      <c r="O812" t="s">
        <v>7045</v>
      </c>
      <c r="P812" t="s">
        <v>5414</v>
      </c>
      <c r="Q812" t="str">
        <f t="shared" si="12"/>
        <v>85_crau3_13#Centre</v>
      </c>
    </row>
    <row r="813" spans="1:17">
      <c r="A813">
        <v>4151</v>
      </c>
      <c r="B813" t="s">
        <v>1691</v>
      </c>
      <c r="C813">
        <v>85</v>
      </c>
      <c r="D813" t="s">
        <v>1688</v>
      </c>
      <c r="E813" t="s">
        <v>318</v>
      </c>
      <c r="F813">
        <v>758</v>
      </c>
      <c r="G813" t="s">
        <v>296</v>
      </c>
      <c r="H813" t="s">
        <v>91</v>
      </c>
      <c r="I813" t="s">
        <v>92</v>
      </c>
      <c r="J813" t="s">
        <v>610</v>
      </c>
      <c r="K813" t="s">
        <v>1669</v>
      </c>
      <c r="L813" t="s">
        <v>1670</v>
      </c>
      <c r="M813">
        <v>6</v>
      </c>
      <c r="N813">
        <v>76</v>
      </c>
      <c r="O813" t="s">
        <v>7045</v>
      </c>
      <c r="P813" t="s">
        <v>5414</v>
      </c>
      <c r="Q813" t="str">
        <f t="shared" si="12"/>
        <v>85_crau3_13#Centre</v>
      </c>
    </row>
    <row r="814" spans="1:17">
      <c r="A814">
        <v>1439</v>
      </c>
      <c r="B814" t="s">
        <v>4373</v>
      </c>
      <c r="C814">
        <v>86</v>
      </c>
      <c r="D814" t="s">
        <v>4374</v>
      </c>
      <c r="E814" t="s">
        <v>2572</v>
      </c>
      <c r="F814">
        <v>611</v>
      </c>
      <c r="G814" t="s">
        <v>318</v>
      </c>
      <c r="H814" t="s">
        <v>91</v>
      </c>
      <c r="I814" t="s">
        <v>649</v>
      </c>
      <c r="J814" t="s">
        <v>4365</v>
      </c>
      <c r="K814" t="s">
        <v>4366</v>
      </c>
      <c r="L814" t="s">
        <v>4367</v>
      </c>
      <c r="M814">
        <v>425</v>
      </c>
      <c r="N814">
        <v>124</v>
      </c>
      <c r="O814" t="s">
        <v>4365</v>
      </c>
      <c r="P814" t="s">
        <v>5453</v>
      </c>
      <c r="Q814" t="str">
        <f t="shared" si="12"/>
        <v>86_rian2_83#Plaine</v>
      </c>
    </row>
    <row r="815" spans="1:17">
      <c r="A815">
        <v>512</v>
      </c>
      <c r="B815" t="s">
        <v>4375</v>
      </c>
      <c r="C815">
        <v>86</v>
      </c>
      <c r="D815" t="s">
        <v>4374</v>
      </c>
      <c r="E815" t="s">
        <v>2572</v>
      </c>
      <c r="F815">
        <v>611</v>
      </c>
      <c r="G815" t="s">
        <v>318</v>
      </c>
      <c r="H815" t="s">
        <v>91</v>
      </c>
      <c r="I815" t="s">
        <v>649</v>
      </c>
      <c r="J815" t="s">
        <v>4365</v>
      </c>
      <c r="K815" t="s">
        <v>4366</v>
      </c>
      <c r="L815" t="s">
        <v>4367</v>
      </c>
      <c r="M815">
        <v>425</v>
      </c>
      <c r="N815">
        <v>124</v>
      </c>
      <c r="O815" t="s">
        <v>4365</v>
      </c>
      <c r="P815" t="s">
        <v>5453</v>
      </c>
      <c r="Q815" t="str">
        <f t="shared" si="12"/>
        <v>86_rian2_83#Plaine</v>
      </c>
    </row>
    <row r="816" spans="1:17">
      <c r="A816">
        <v>395</v>
      </c>
      <c r="B816" t="s">
        <v>4391</v>
      </c>
      <c r="C816">
        <v>86</v>
      </c>
      <c r="D816" t="s">
        <v>4374</v>
      </c>
      <c r="E816" t="s">
        <v>2572</v>
      </c>
      <c r="F816">
        <v>611</v>
      </c>
      <c r="G816" t="s">
        <v>318</v>
      </c>
      <c r="H816" t="s">
        <v>91</v>
      </c>
      <c r="I816" t="s">
        <v>649</v>
      </c>
      <c r="J816" t="s">
        <v>4365</v>
      </c>
      <c r="K816" t="s">
        <v>4366</v>
      </c>
      <c r="L816" t="s">
        <v>4367</v>
      </c>
      <c r="M816">
        <v>425</v>
      </c>
      <c r="N816">
        <v>124</v>
      </c>
      <c r="O816" t="s">
        <v>4365</v>
      </c>
      <c r="P816" t="s">
        <v>5453</v>
      </c>
      <c r="Q816" t="str">
        <f t="shared" si="12"/>
        <v>86_rian2_83#Plaine</v>
      </c>
    </row>
    <row r="817" spans="1:17">
      <c r="A817">
        <v>1145</v>
      </c>
      <c r="B817" t="s">
        <v>4381</v>
      </c>
      <c r="C817">
        <v>86</v>
      </c>
      <c r="D817" t="s">
        <v>4374</v>
      </c>
      <c r="E817" t="s">
        <v>2572</v>
      </c>
      <c r="F817">
        <v>612</v>
      </c>
      <c r="G817" t="s">
        <v>520</v>
      </c>
      <c r="H817" t="s">
        <v>91</v>
      </c>
      <c r="I817" t="s">
        <v>649</v>
      </c>
      <c r="J817" t="s">
        <v>4365</v>
      </c>
      <c r="K817" t="s">
        <v>4366</v>
      </c>
      <c r="L817" t="s">
        <v>4367</v>
      </c>
      <c r="M817">
        <v>425</v>
      </c>
      <c r="N817">
        <v>124</v>
      </c>
      <c r="O817" t="s">
        <v>4365</v>
      </c>
      <c r="P817" t="s">
        <v>5453</v>
      </c>
      <c r="Q817" t="str">
        <f t="shared" si="12"/>
        <v>86_rian2_83#Plaine</v>
      </c>
    </row>
    <row r="818" spans="1:17">
      <c r="A818">
        <v>1644</v>
      </c>
      <c r="B818" t="s">
        <v>4384</v>
      </c>
      <c r="C818">
        <v>86</v>
      </c>
      <c r="D818" t="s">
        <v>4374</v>
      </c>
      <c r="E818" t="s">
        <v>2572</v>
      </c>
      <c r="F818">
        <v>612</v>
      </c>
      <c r="G818" t="s">
        <v>520</v>
      </c>
      <c r="H818" t="s">
        <v>91</v>
      </c>
      <c r="I818" t="s">
        <v>649</v>
      </c>
      <c r="J818" t="s">
        <v>4365</v>
      </c>
      <c r="K818" t="s">
        <v>4366</v>
      </c>
      <c r="L818" t="s">
        <v>4367</v>
      </c>
      <c r="M818">
        <v>425</v>
      </c>
      <c r="N818">
        <v>124</v>
      </c>
      <c r="O818" t="s">
        <v>4365</v>
      </c>
      <c r="P818" t="s">
        <v>5453</v>
      </c>
      <c r="Q818" t="str">
        <f t="shared" si="12"/>
        <v>86_rian2_83#Plaine</v>
      </c>
    </row>
    <row r="819" spans="1:17">
      <c r="A819">
        <v>1891</v>
      </c>
      <c r="B819" t="s">
        <v>4380</v>
      </c>
      <c r="C819">
        <v>86</v>
      </c>
      <c r="D819" t="s">
        <v>4374</v>
      </c>
      <c r="E819" t="s">
        <v>2572</v>
      </c>
      <c r="F819">
        <v>612</v>
      </c>
      <c r="G819" t="s">
        <v>520</v>
      </c>
      <c r="H819" t="s">
        <v>91</v>
      </c>
      <c r="I819" t="s">
        <v>649</v>
      </c>
      <c r="J819" t="s">
        <v>4365</v>
      </c>
      <c r="K819" t="s">
        <v>4366</v>
      </c>
      <c r="L819" t="s">
        <v>4367</v>
      </c>
      <c r="M819">
        <v>425</v>
      </c>
      <c r="N819">
        <v>124</v>
      </c>
      <c r="O819" t="s">
        <v>4365</v>
      </c>
      <c r="P819" t="s">
        <v>5453</v>
      </c>
      <c r="Q819" t="str">
        <f t="shared" si="12"/>
        <v>86_rian2_83#Plaine</v>
      </c>
    </row>
    <row r="820" spans="1:17">
      <c r="A820">
        <v>405</v>
      </c>
      <c r="B820" t="s">
        <v>4383</v>
      </c>
      <c r="C820">
        <v>86</v>
      </c>
      <c r="D820" t="s">
        <v>4374</v>
      </c>
      <c r="E820" t="s">
        <v>2572</v>
      </c>
      <c r="F820">
        <v>612</v>
      </c>
      <c r="G820" t="s">
        <v>520</v>
      </c>
      <c r="H820" t="s">
        <v>91</v>
      </c>
      <c r="I820" t="s">
        <v>649</v>
      </c>
      <c r="J820" t="s">
        <v>4365</v>
      </c>
      <c r="K820" t="s">
        <v>4366</v>
      </c>
      <c r="L820" t="s">
        <v>4367</v>
      </c>
      <c r="M820">
        <v>425</v>
      </c>
      <c r="N820">
        <v>124</v>
      </c>
      <c r="O820" t="s">
        <v>4365</v>
      </c>
      <c r="P820" t="s">
        <v>5453</v>
      </c>
      <c r="Q820" t="str">
        <f t="shared" si="12"/>
        <v>86_rian2_83#Plaine</v>
      </c>
    </row>
    <row r="821" spans="1:17">
      <c r="A821">
        <v>457</v>
      </c>
      <c r="B821" t="s">
        <v>4376</v>
      </c>
      <c r="C821">
        <v>86</v>
      </c>
      <c r="D821" t="s">
        <v>4374</v>
      </c>
      <c r="E821" t="s">
        <v>2572</v>
      </c>
      <c r="F821">
        <v>612</v>
      </c>
      <c r="G821" t="s">
        <v>520</v>
      </c>
      <c r="H821" t="s">
        <v>91</v>
      </c>
      <c r="I821" t="s">
        <v>649</v>
      </c>
      <c r="J821" t="s">
        <v>4365</v>
      </c>
      <c r="K821" t="s">
        <v>4366</v>
      </c>
      <c r="L821" t="s">
        <v>4367</v>
      </c>
      <c r="M821">
        <v>425</v>
      </c>
      <c r="N821">
        <v>124</v>
      </c>
      <c r="O821" t="s">
        <v>4365</v>
      </c>
      <c r="P821" t="s">
        <v>5453</v>
      </c>
      <c r="Q821" t="str">
        <f t="shared" si="12"/>
        <v>86_rian2_83#Plaine</v>
      </c>
    </row>
    <row r="822" spans="1:17">
      <c r="A822">
        <v>898</v>
      </c>
      <c r="B822" t="s">
        <v>4377</v>
      </c>
      <c r="C822">
        <v>86</v>
      </c>
      <c r="D822" t="s">
        <v>4374</v>
      </c>
      <c r="E822" t="s">
        <v>2572</v>
      </c>
      <c r="F822">
        <v>612</v>
      </c>
      <c r="G822" t="s">
        <v>520</v>
      </c>
      <c r="H822" t="s">
        <v>91</v>
      </c>
      <c r="I822" t="s">
        <v>649</v>
      </c>
      <c r="J822" t="s">
        <v>4365</v>
      </c>
      <c r="K822" t="s">
        <v>4366</v>
      </c>
      <c r="L822" t="s">
        <v>4367</v>
      </c>
      <c r="M822">
        <v>425</v>
      </c>
      <c r="N822">
        <v>124</v>
      </c>
      <c r="O822" t="s">
        <v>4365</v>
      </c>
      <c r="P822" t="s">
        <v>5453</v>
      </c>
      <c r="Q822" t="str">
        <f t="shared" si="12"/>
        <v>86_rian2_83#Plaine</v>
      </c>
    </row>
    <row r="823" spans="1:17">
      <c r="A823">
        <v>1769</v>
      </c>
      <c r="B823" t="s">
        <v>4382</v>
      </c>
      <c r="C823">
        <v>86</v>
      </c>
      <c r="D823" t="s">
        <v>4374</v>
      </c>
      <c r="E823" t="s">
        <v>2572</v>
      </c>
      <c r="F823">
        <v>612</v>
      </c>
      <c r="G823" t="s">
        <v>520</v>
      </c>
      <c r="H823" t="s">
        <v>91</v>
      </c>
      <c r="I823" t="s">
        <v>649</v>
      </c>
      <c r="J823" t="s">
        <v>4365</v>
      </c>
      <c r="K823" t="s">
        <v>4366</v>
      </c>
      <c r="L823" t="s">
        <v>4367</v>
      </c>
      <c r="M823">
        <v>425</v>
      </c>
      <c r="N823">
        <v>124</v>
      </c>
      <c r="O823" t="s">
        <v>4365</v>
      </c>
      <c r="P823" t="s">
        <v>5453</v>
      </c>
      <c r="Q823" t="str">
        <f t="shared" si="12"/>
        <v>86_rian2_83#Plaine</v>
      </c>
    </row>
    <row r="824" spans="1:17">
      <c r="A824">
        <v>2715</v>
      </c>
      <c r="B824" t="s">
        <v>4378</v>
      </c>
      <c r="C824">
        <v>86</v>
      </c>
      <c r="D824" t="s">
        <v>4374</v>
      </c>
      <c r="E824" t="s">
        <v>2572</v>
      </c>
      <c r="F824">
        <v>612</v>
      </c>
      <c r="G824" t="s">
        <v>520</v>
      </c>
      <c r="H824" t="s">
        <v>91</v>
      </c>
      <c r="I824" t="s">
        <v>649</v>
      </c>
      <c r="J824" t="s">
        <v>4365</v>
      </c>
      <c r="K824" t="s">
        <v>4366</v>
      </c>
      <c r="L824" t="s">
        <v>4367</v>
      </c>
      <c r="M824">
        <v>425</v>
      </c>
      <c r="N824">
        <v>124</v>
      </c>
      <c r="O824" t="s">
        <v>4365</v>
      </c>
      <c r="P824" t="s">
        <v>5453</v>
      </c>
      <c r="Q824" t="str">
        <f t="shared" si="12"/>
        <v>86_rian2_83#Plaine</v>
      </c>
    </row>
    <row r="825" spans="1:17">
      <c r="A825">
        <v>596</v>
      </c>
      <c r="B825" t="s">
        <v>4389</v>
      </c>
      <c r="C825">
        <v>86</v>
      </c>
      <c r="D825" t="s">
        <v>4374</v>
      </c>
      <c r="E825" t="s">
        <v>2572</v>
      </c>
      <c r="F825">
        <v>613</v>
      </c>
      <c r="G825" t="s">
        <v>296</v>
      </c>
      <c r="H825" t="s">
        <v>91</v>
      </c>
      <c r="I825" t="s">
        <v>649</v>
      </c>
      <c r="J825" t="s">
        <v>4365</v>
      </c>
      <c r="K825" t="s">
        <v>4366</v>
      </c>
      <c r="L825" t="s">
        <v>4367</v>
      </c>
      <c r="M825">
        <v>425</v>
      </c>
      <c r="N825">
        <v>124</v>
      </c>
      <c r="O825" t="s">
        <v>4365</v>
      </c>
      <c r="P825" t="s">
        <v>5453</v>
      </c>
      <c r="Q825" t="str">
        <f t="shared" si="12"/>
        <v>86_rian2_83#Plaine</v>
      </c>
    </row>
    <row r="826" spans="1:17">
      <c r="A826">
        <v>1128</v>
      </c>
      <c r="B826" t="s">
        <v>4390</v>
      </c>
      <c r="C826">
        <v>86</v>
      </c>
      <c r="D826" t="s">
        <v>4374</v>
      </c>
      <c r="E826" t="s">
        <v>2572</v>
      </c>
      <c r="F826">
        <v>613</v>
      </c>
      <c r="G826" t="s">
        <v>296</v>
      </c>
      <c r="H826" t="s">
        <v>91</v>
      </c>
      <c r="I826" t="s">
        <v>649</v>
      </c>
      <c r="J826" t="s">
        <v>4365</v>
      </c>
      <c r="K826" t="s">
        <v>4366</v>
      </c>
      <c r="L826" t="s">
        <v>4367</v>
      </c>
      <c r="M826">
        <v>425</v>
      </c>
      <c r="N826">
        <v>124</v>
      </c>
      <c r="O826" t="s">
        <v>4365</v>
      </c>
      <c r="P826" t="s">
        <v>5453</v>
      </c>
      <c r="Q826" t="str">
        <f t="shared" si="12"/>
        <v>86_rian2_83#Plaine</v>
      </c>
    </row>
    <row r="827" spans="1:17">
      <c r="A827">
        <v>1900</v>
      </c>
      <c r="B827" t="s">
        <v>686</v>
      </c>
      <c r="C827">
        <v>87</v>
      </c>
      <c r="D827" t="s">
        <v>675</v>
      </c>
      <c r="E827" t="s">
        <v>677</v>
      </c>
      <c r="F827">
        <v>502</v>
      </c>
      <c r="G827">
        <v>1</v>
      </c>
      <c r="H827" t="s">
        <v>30</v>
      </c>
      <c r="I827" t="s">
        <v>676</v>
      </c>
      <c r="J827" t="s">
        <v>687</v>
      </c>
      <c r="K827" t="s">
        <v>678</v>
      </c>
      <c r="L827" t="s">
        <v>679</v>
      </c>
      <c r="M827">
        <v>337</v>
      </c>
      <c r="N827">
        <v>151</v>
      </c>
      <c r="O827" t="s">
        <v>677</v>
      </c>
      <c r="P827" t="s">
        <v>675</v>
      </c>
      <c r="Q827" t="str">
        <f t="shared" si="12"/>
        <v>87_brenas_34#Brenas</v>
      </c>
    </row>
    <row r="828" spans="1:17">
      <c r="A828">
        <v>524</v>
      </c>
      <c r="B828" t="s">
        <v>680</v>
      </c>
      <c r="C828">
        <v>87</v>
      </c>
      <c r="D828" t="s">
        <v>675</v>
      </c>
      <c r="E828" t="s">
        <v>677</v>
      </c>
      <c r="F828">
        <v>502</v>
      </c>
      <c r="G828">
        <v>1</v>
      </c>
      <c r="H828" t="s">
        <v>30</v>
      </c>
      <c r="I828" t="s">
        <v>676</v>
      </c>
      <c r="J828" t="s">
        <v>677</v>
      </c>
      <c r="K828" t="s">
        <v>678</v>
      </c>
      <c r="L828" t="s">
        <v>679</v>
      </c>
      <c r="M828">
        <v>337</v>
      </c>
      <c r="N828">
        <v>151</v>
      </c>
      <c r="O828" t="s">
        <v>677</v>
      </c>
      <c r="P828" t="s">
        <v>675</v>
      </c>
      <c r="Q828" t="str">
        <f t="shared" si="12"/>
        <v>87_brenas_34#Brenas</v>
      </c>
    </row>
    <row r="829" spans="1:17">
      <c r="A829">
        <v>682</v>
      </c>
      <c r="B829" t="s">
        <v>681</v>
      </c>
      <c r="C829">
        <v>87</v>
      </c>
      <c r="D829" t="s">
        <v>675</v>
      </c>
      <c r="E829" t="s">
        <v>677</v>
      </c>
      <c r="F829">
        <v>502</v>
      </c>
      <c r="G829">
        <v>1</v>
      </c>
      <c r="H829" t="s">
        <v>30</v>
      </c>
      <c r="I829" t="s">
        <v>676</v>
      </c>
      <c r="J829" t="s">
        <v>677</v>
      </c>
      <c r="K829" t="s">
        <v>678</v>
      </c>
      <c r="L829" t="s">
        <v>679</v>
      </c>
      <c r="M829">
        <v>337</v>
      </c>
      <c r="N829">
        <v>151</v>
      </c>
      <c r="O829" t="s">
        <v>677</v>
      </c>
      <c r="P829" t="s">
        <v>675</v>
      </c>
      <c r="Q829" t="str">
        <f t="shared" si="12"/>
        <v>87_brenas_34#Brenas</v>
      </c>
    </row>
    <row r="830" spans="1:17">
      <c r="A830">
        <v>1205</v>
      </c>
      <c r="B830" t="s">
        <v>683</v>
      </c>
      <c r="C830">
        <v>87</v>
      </c>
      <c r="D830" t="s">
        <v>675</v>
      </c>
      <c r="E830" t="s">
        <v>677</v>
      </c>
      <c r="F830">
        <v>502</v>
      </c>
      <c r="G830">
        <v>1</v>
      </c>
      <c r="H830" t="s">
        <v>30</v>
      </c>
      <c r="I830" t="s">
        <v>676</v>
      </c>
      <c r="J830" t="s">
        <v>677</v>
      </c>
      <c r="K830" t="s">
        <v>678</v>
      </c>
      <c r="L830" t="s">
        <v>679</v>
      </c>
      <c r="M830">
        <v>337</v>
      </c>
      <c r="N830">
        <v>151</v>
      </c>
      <c r="O830" t="s">
        <v>677</v>
      </c>
      <c r="P830" t="s">
        <v>675</v>
      </c>
      <c r="Q830" t="str">
        <f t="shared" si="12"/>
        <v>87_brenas_34#Brenas</v>
      </c>
    </row>
    <row r="831" spans="1:17">
      <c r="A831">
        <v>486</v>
      </c>
      <c r="B831" t="s">
        <v>685</v>
      </c>
      <c r="C831">
        <v>87</v>
      </c>
      <c r="D831" t="s">
        <v>675</v>
      </c>
      <c r="E831" t="s">
        <v>677</v>
      </c>
      <c r="F831">
        <v>502</v>
      </c>
      <c r="G831">
        <v>1</v>
      </c>
      <c r="H831" t="s">
        <v>30</v>
      </c>
      <c r="I831" t="s">
        <v>676</v>
      </c>
      <c r="J831" t="s">
        <v>677</v>
      </c>
      <c r="K831" t="s">
        <v>678</v>
      </c>
      <c r="L831" t="s">
        <v>679</v>
      </c>
      <c r="M831">
        <v>337</v>
      </c>
      <c r="N831">
        <v>151</v>
      </c>
      <c r="O831" t="s">
        <v>677</v>
      </c>
      <c r="P831" t="s">
        <v>675</v>
      </c>
      <c r="Q831" t="str">
        <f t="shared" si="12"/>
        <v>87_brenas_34#Brenas</v>
      </c>
    </row>
    <row r="832" spans="1:17">
      <c r="A832">
        <v>2525</v>
      </c>
      <c r="B832" t="s">
        <v>682</v>
      </c>
      <c r="C832">
        <v>87</v>
      </c>
      <c r="D832" t="s">
        <v>675</v>
      </c>
      <c r="E832" t="s">
        <v>677</v>
      </c>
      <c r="F832">
        <v>502</v>
      </c>
      <c r="G832">
        <v>1</v>
      </c>
      <c r="H832" t="s">
        <v>30</v>
      </c>
      <c r="I832" t="s">
        <v>676</v>
      </c>
      <c r="J832" t="s">
        <v>677</v>
      </c>
      <c r="K832" t="s">
        <v>678</v>
      </c>
      <c r="L832" t="s">
        <v>679</v>
      </c>
      <c r="M832">
        <v>337</v>
      </c>
      <c r="N832">
        <v>151</v>
      </c>
      <c r="O832" t="s">
        <v>677</v>
      </c>
      <c r="P832" t="s">
        <v>675</v>
      </c>
      <c r="Q832" t="str">
        <f t="shared" si="12"/>
        <v>87_brenas_34#Brenas</v>
      </c>
    </row>
    <row r="833" spans="1:17">
      <c r="A833">
        <v>2035</v>
      </c>
      <c r="B833" t="s">
        <v>684</v>
      </c>
      <c r="C833">
        <v>87</v>
      </c>
      <c r="D833" t="s">
        <v>675</v>
      </c>
      <c r="E833" t="s">
        <v>677</v>
      </c>
      <c r="F833">
        <v>502</v>
      </c>
      <c r="G833">
        <v>1</v>
      </c>
      <c r="H833" t="s">
        <v>30</v>
      </c>
      <c r="I833" t="s">
        <v>676</v>
      </c>
      <c r="J833" t="s">
        <v>677</v>
      </c>
      <c r="K833" t="s">
        <v>678</v>
      </c>
      <c r="L833" t="s">
        <v>679</v>
      </c>
      <c r="M833">
        <v>337</v>
      </c>
      <c r="N833">
        <v>151</v>
      </c>
      <c r="O833" t="s">
        <v>677</v>
      </c>
      <c r="P833" t="s">
        <v>675</v>
      </c>
      <c r="Q833" t="str">
        <f t="shared" si="12"/>
        <v>87_brenas_34#Brenas</v>
      </c>
    </row>
    <row r="834" spans="1:17">
      <c r="A834">
        <v>1053</v>
      </c>
      <c r="B834" t="s">
        <v>674</v>
      </c>
      <c r="C834">
        <v>87</v>
      </c>
      <c r="D834" t="s">
        <v>675</v>
      </c>
      <c r="E834" t="s">
        <v>677</v>
      </c>
      <c r="F834">
        <v>502</v>
      </c>
      <c r="G834">
        <v>1</v>
      </c>
      <c r="H834" t="s">
        <v>30</v>
      </c>
      <c r="I834" t="s">
        <v>676</v>
      </c>
      <c r="J834" t="s">
        <v>677</v>
      </c>
      <c r="K834" t="s">
        <v>678</v>
      </c>
      <c r="L834" t="s">
        <v>679</v>
      </c>
      <c r="M834">
        <v>337</v>
      </c>
      <c r="N834">
        <v>151</v>
      </c>
      <c r="O834" t="s">
        <v>677</v>
      </c>
      <c r="P834" t="s">
        <v>675</v>
      </c>
      <c r="Q834" t="str">
        <f t="shared" ref="Q834:Q897" si="13">CONCATENATE(C834,"_",D834,"#",E834)</f>
        <v>87_brenas_34#Brenas</v>
      </c>
    </row>
    <row r="835" spans="1:17">
      <c r="A835">
        <v>1934</v>
      </c>
      <c r="B835" t="s">
        <v>1539</v>
      </c>
      <c r="C835">
        <v>88</v>
      </c>
      <c r="D835" t="s">
        <v>1535</v>
      </c>
      <c r="E835" t="s">
        <v>1536</v>
      </c>
      <c r="F835">
        <v>514</v>
      </c>
      <c r="G835">
        <v>1</v>
      </c>
      <c r="H835" t="s">
        <v>30</v>
      </c>
      <c r="I835" t="s">
        <v>676</v>
      </c>
      <c r="J835" t="s">
        <v>1540</v>
      </c>
      <c r="K835" t="s">
        <v>1537</v>
      </c>
      <c r="L835" t="s">
        <v>1538</v>
      </c>
      <c r="M835">
        <v>119</v>
      </c>
      <c r="N835">
        <v>167</v>
      </c>
      <c r="O835" t="s">
        <v>1536</v>
      </c>
      <c r="P835" t="s">
        <v>1535</v>
      </c>
      <c r="Q835" t="str">
        <f t="shared" si="13"/>
        <v>88_combaillaux_34#Combaillaux</v>
      </c>
    </row>
    <row r="836" spans="1:17">
      <c r="A836">
        <v>1689</v>
      </c>
      <c r="B836" t="s">
        <v>1543</v>
      </c>
      <c r="C836">
        <v>88</v>
      </c>
      <c r="D836" t="s">
        <v>1535</v>
      </c>
      <c r="E836" t="s">
        <v>1536</v>
      </c>
      <c r="F836">
        <v>514</v>
      </c>
      <c r="G836">
        <v>1</v>
      </c>
      <c r="H836" t="s">
        <v>30</v>
      </c>
      <c r="I836" t="s">
        <v>676</v>
      </c>
      <c r="J836" t="s">
        <v>1536</v>
      </c>
      <c r="K836" t="s">
        <v>1537</v>
      </c>
      <c r="L836" t="s">
        <v>1538</v>
      </c>
      <c r="M836">
        <v>119</v>
      </c>
      <c r="N836">
        <v>167</v>
      </c>
      <c r="O836" t="s">
        <v>1536</v>
      </c>
      <c r="P836" t="s">
        <v>1535</v>
      </c>
      <c r="Q836" t="str">
        <f t="shared" si="13"/>
        <v>88_combaillaux_34#Combaillaux</v>
      </c>
    </row>
    <row r="837" spans="1:17">
      <c r="A837">
        <v>1937</v>
      </c>
      <c r="B837" t="s">
        <v>1544</v>
      </c>
      <c r="C837">
        <v>88</v>
      </c>
      <c r="D837" t="s">
        <v>1535</v>
      </c>
      <c r="E837" t="s">
        <v>1536</v>
      </c>
      <c r="F837">
        <v>514</v>
      </c>
      <c r="G837">
        <v>1</v>
      </c>
      <c r="H837" t="s">
        <v>30</v>
      </c>
      <c r="I837" t="s">
        <v>676</v>
      </c>
      <c r="J837" t="s">
        <v>1536</v>
      </c>
      <c r="K837" t="s">
        <v>1537</v>
      </c>
      <c r="L837" t="s">
        <v>1538</v>
      </c>
      <c r="M837">
        <v>119</v>
      </c>
      <c r="N837">
        <v>167</v>
      </c>
      <c r="O837" t="s">
        <v>1536</v>
      </c>
      <c r="P837" t="s">
        <v>1535</v>
      </c>
      <c r="Q837" t="str">
        <f t="shared" si="13"/>
        <v>88_combaillaux_34#Combaillaux</v>
      </c>
    </row>
    <row r="838" spans="1:17">
      <c r="A838">
        <v>1936</v>
      </c>
      <c r="B838" t="s">
        <v>1542</v>
      </c>
      <c r="C838">
        <v>88</v>
      </c>
      <c r="D838" t="s">
        <v>1535</v>
      </c>
      <c r="E838" t="s">
        <v>1536</v>
      </c>
      <c r="F838">
        <v>514</v>
      </c>
      <c r="G838">
        <v>1</v>
      </c>
      <c r="H838" t="s">
        <v>30</v>
      </c>
      <c r="I838" t="s">
        <v>676</v>
      </c>
      <c r="J838" t="s">
        <v>1536</v>
      </c>
      <c r="K838" t="s">
        <v>1537</v>
      </c>
      <c r="L838" t="s">
        <v>1538</v>
      </c>
      <c r="M838">
        <v>119</v>
      </c>
      <c r="N838">
        <v>167</v>
      </c>
      <c r="O838" t="s">
        <v>1536</v>
      </c>
      <c r="P838" t="s">
        <v>1535</v>
      </c>
      <c r="Q838" t="str">
        <f t="shared" si="13"/>
        <v>88_combaillaux_34#Combaillaux</v>
      </c>
    </row>
    <row r="839" spans="1:17">
      <c r="A839">
        <v>633</v>
      </c>
      <c r="B839" t="s">
        <v>1534</v>
      </c>
      <c r="C839">
        <v>88</v>
      </c>
      <c r="D839" t="s">
        <v>1535</v>
      </c>
      <c r="E839" t="s">
        <v>1536</v>
      </c>
      <c r="F839">
        <v>514</v>
      </c>
      <c r="G839">
        <v>1</v>
      </c>
      <c r="H839" t="s">
        <v>30</v>
      </c>
      <c r="I839" t="s">
        <v>676</v>
      </c>
      <c r="J839" t="s">
        <v>1536</v>
      </c>
      <c r="K839" t="s">
        <v>1537</v>
      </c>
      <c r="L839" t="s">
        <v>1538</v>
      </c>
      <c r="M839">
        <v>119</v>
      </c>
      <c r="N839">
        <v>167</v>
      </c>
      <c r="O839" t="s">
        <v>1536</v>
      </c>
      <c r="P839" t="s">
        <v>1535</v>
      </c>
      <c r="Q839" t="str">
        <f t="shared" si="13"/>
        <v>88_combaillaux_34#Combaillaux</v>
      </c>
    </row>
    <row r="840" spans="1:17">
      <c r="A840">
        <v>1938</v>
      </c>
      <c r="B840" t="s">
        <v>1545</v>
      </c>
      <c r="C840">
        <v>88</v>
      </c>
      <c r="D840" t="s">
        <v>1535</v>
      </c>
      <c r="E840" t="s">
        <v>1536</v>
      </c>
      <c r="F840">
        <v>514</v>
      </c>
      <c r="G840">
        <v>1</v>
      </c>
      <c r="H840" t="s">
        <v>30</v>
      </c>
      <c r="I840" t="s">
        <v>676</v>
      </c>
      <c r="J840" t="s">
        <v>1536</v>
      </c>
      <c r="K840" t="s">
        <v>1537</v>
      </c>
      <c r="L840" t="s">
        <v>1538</v>
      </c>
      <c r="M840">
        <v>119</v>
      </c>
      <c r="N840">
        <v>167</v>
      </c>
      <c r="O840" t="s">
        <v>1536</v>
      </c>
      <c r="P840" t="s">
        <v>1535</v>
      </c>
      <c r="Q840" t="str">
        <f t="shared" si="13"/>
        <v>88_combaillaux_34#Combaillaux</v>
      </c>
    </row>
    <row r="841" spans="1:17">
      <c r="A841">
        <v>1946</v>
      </c>
      <c r="B841" t="s">
        <v>1548</v>
      </c>
      <c r="C841">
        <v>88</v>
      </c>
      <c r="D841" t="s">
        <v>1535</v>
      </c>
      <c r="E841" t="s">
        <v>1536</v>
      </c>
      <c r="F841">
        <v>514</v>
      </c>
      <c r="G841">
        <v>1</v>
      </c>
      <c r="H841" t="s">
        <v>30</v>
      </c>
      <c r="I841" t="s">
        <v>676</v>
      </c>
      <c r="J841" t="s">
        <v>1536</v>
      </c>
      <c r="K841" t="s">
        <v>1537</v>
      </c>
      <c r="L841" t="s">
        <v>1538</v>
      </c>
      <c r="M841">
        <v>119</v>
      </c>
      <c r="N841">
        <v>167</v>
      </c>
      <c r="O841" t="s">
        <v>1536</v>
      </c>
      <c r="P841" t="s">
        <v>1535</v>
      </c>
      <c r="Q841" t="str">
        <f t="shared" si="13"/>
        <v>88_combaillaux_34#Combaillaux</v>
      </c>
    </row>
    <row r="842" spans="1:17">
      <c r="A842">
        <v>2464</v>
      </c>
      <c r="B842" t="s">
        <v>1541</v>
      </c>
      <c r="C842">
        <v>88</v>
      </c>
      <c r="D842" t="s">
        <v>1535</v>
      </c>
      <c r="E842" t="s">
        <v>1536</v>
      </c>
      <c r="F842">
        <v>514</v>
      </c>
      <c r="G842">
        <v>1</v>
      </c>
      <c r="H842" t="s">
        <v>30</v>
      </c>
      <c r="I842" t="s">
        <v>676</v>
      </c>
      <c r="J842" t="s">
        <v>1536</v>
      </c>
      <c r="K842" t="s">
        <v>1537</v>
      </c>
      <c r="L842" t="s">
        <v>1538</v>
      </c>
      <c r="M842">
        <v>119</v>
      </c>
      <c r="N842">
        <v>167</v>
      </c>
      <c r="O842" t="s">
        <v>1536</v>
      </c>
      <c r="P842" t="s">
        <v>1535</v>
      </c>
      <c r="Q842" t="str">
        <f t="shared" si="13"/>
        <v>88_combaillaux_34#Combaillaux</v>
      </c>
    </row>
    <row r="843" spans="1:17">
      <c r="A843">
        <v>1945</v>
      </c>
      <c r="B843" t="s">
        <v>1547</v>
      </c>
      <c r="C843">
        <v>88</v>
      </c>
      <c r="D843" t="s">
        <v>1535</v>
      </c>
      <c r="E843" t="s">
        <v>1536</v>
      </c>
      <c r="F843">
        <v>514</v>
      </c>
      <c r="G843">
        <v>1</v>
      </c>
      <c r="H843" t="s">
        <v>30</v>
      </c>
      <c r="I843" t="s">
        <v>676</v>
      </c>
      <c r="J843" t="s">
        <v>1536</v>
      </c>
      <c r="K843" t="s">
        <v>1537</v>
      </c>
      <c r="L843" t="s">
        <v>1538</v>
      </c>
      <c r="M843">
        <v>119</v>
      </c>
      <c r="N843">
        <v>167</v>
      </c>
      <c r="O843" t="s">
        <v>1536</v>
      </c>
      <c r="P843" t="s">
        <v>1535</v>
      </c>
      <c r="Q843" t="str">
        <f t="shared" si="13"/>
        <v>88_combaillaux_34#Combaillaux</v>
      </c>
    </row>
    <row r="844" spans="1:17">
      <c r="A844">
        <v>1346</v>
      </c>
      <c r="B844" t="s">
        <v>1546</v>
      </c>
      <c r="C844">
        <v>88</v>
      </c>
      <c r="D844" t="s">
        <v>1535</v>
      </c>
      <c r="E844" t="s">
        <v>1536</v>
      </c>
      <c r="F844">
        <v>514</v>
      </c>
      <c r="G844">
        <v>1</v>
      </c>
      <c r="H844" t="s">
        <v>30</v>
      </c>
      <c r="I844" t="s">
        <v>676</v>
      </c>
      <c r="J844" t="s">
        <v>1536</v>
      </c>
      <c r="K844" t="s">
        <v>1537</v>
      </c>
      <c r="L844" t="s">
        <v>1538</v>
      </c>
      <c r="M844">
        <v>119</v>
      </c>
      <c r="N844">
        <v>167</v>
      </c>
      <c r="O844" t="s">
        <v>1536</v>
      </c>
      <c r="P844" t="s">
        <v>1535</v>
      </c>
      <c r="Q844" t="str">
        <f t="shared" si="13"/>
        <v>88_combaillaux_34#Combaillaux</v>
      </c>
    </row>
    <row r="845" spans="1:17">
      <c r="A845">
        <v>140</v>
      </c>
      <c r="B845" t="s">
        <v>4048</v>
      </c>
      <c r="C845">
        <v>89</v>
      </c>
      <c r="D845" t="s">
        <v>4046</v>
      </c>
      <c r="E845" t="s">
        <v>7046</v>
      </c>
      <c r="F845">
        <v>607</v>
      </c>
      <c r="G845" t="s">
        <v>4047</v>
      </c>
      <c r="H845" t="s">
        <v>91</v>
      </c>
      <c r="I845" t="s">
        <v>649</v>
      </c>
      <c r="J845" t="s">
        <v>4033</v>
      </c>
      <c r="K845" t="s">
        <v>4034</v>
      </c>
      <c r="L845" t="s">
        <v>4035</v>
      </c>
      <c r="M845">
        <v>35</v>
      </c>
      <c r="N845">
        <v>116</v>
      </c>
      <c r="O845" t="s">
        <v>4055</v>
      </c>
      <c r="P845" t="s">
        <v>5401</v>
      </c>
      <c r="Q845" t="str">
        <f t="shared" si="13"/>
        <v>89_porq_nda_83#Plaine-Notre Dame</v>
      </c>
    </row>
    <row r="846" spans="1:17">
      <c r="A846">
        <v>129</v>
      </c>
      <c r="B846" t="s">
        <v>4045</v>
      </c>
      <c r="C846">
        <v>89</v>
      </c>
      <c r="D846" t="s">
        <v>4046</v>
      </c>
      <c r="E846" t="s">
        <v>7046</v>
      </c>
      <c r="F846">
        <v>607</v>
      </c>
      <c r="G846" t="s">
        <v>4047</v>
      </c>
      <c r="H846" t="s">
        <v>91</v>
      </c>
      <c r="I846" t="s">
        <v>649</v>
      </c>
      <c r="J846" t="s">
        <v>4033</v>
      </c>
      <c r="K846" t="s">
        <v>4034</v>
      </c>
      <c r="L846" t="s">
        <v>4035</v>
      </c>
      <c r="M846">
        <v>35</v>
      </c>
      <c r="N846">
        <v>116</v>
      </c>
      <c r="O846" t="s">
        <v>4055</v>
      </c>
      <c r="P846" t="s">
        <v>5401</v>
      </c>
      <c r="Q846" t="str">
        <f t="shared" si="13"/>
        <v>89_porq_nda_83#Plaine-Notre Dame</v>
      </c>
    </row>
    <row r="847" spans="1:17">
      <c r="A847">
        <v>143</v>
      </c>
      <c r="B847" t="s">
        <v>4050</v>
      </c>
      <c r="C847">
        <v>89</v>
      </c>
      <c r="D847" t="s">
        <v>4046</v>
      </c>
      <c r="E847" t="s">
        <v>7046</v>
      </c>
      <c r="F847">
        <v>607</v>
      </c>
      <c r="G847" t="s">
        <v>4047</v>
      </c>
      <c r="H847" t="s">
        <v>91</v>
      </c>
      <c r="I847" t="s">
        <v>649</v>
      </c>
      <c r="J847" t="s">
        <v>4033</v>
      </c>
      <c r="K847" t="s">
        <v>4034</v>
      </c>
      <c r="L847" t="s">
        <v>4035</v>
      </c>
      <c r="M847">
        <v>35</v>
      </c>
      <c r="N847">
        <v>116</v>
      </c>
      <c r="O847" t="s">
        <v>4055</v>
      </c>
      <c r="P847" t="s">
        <v>5401</v>
      </c>
      <c r="Q847" t="str">
        <f t="shared" si="13"/>
        <v>89_porq_nda_83#Plaine-Notre Dame</v>
      </c>
    </row>
    <row r="848" spans="1:17">
      <c r="A848">
        <v>141</v>
      </c>
      <c r="B848" t="s">
        <v>4049</v>
      </c>
      <c r="C848">
        <v>89</v>
      </c>
      <c r="D848" t="s">
        <v>4046</v>
      </c>
      <c r="E848" t="s">
        <v>7046</v>
      </c>
      <c r="F848">
        <v>607</v>
      </c>
      <c r="G848" t="s">
        <v>4047</v>
      </c>
      <c r="H848" t="s">
        <v>91</v>
      </c>
      <c r="I848" t="s">
        <v>649</v>
      </c>
      <c r="J848" t="s">
        <v>4033</v>
      </c>
      <c r="K848" t="s">
        <v>4034</v>
      </c>
      <c r="L848" t="s">
        <v>4035</v>
      </c>
      <c r="M848">
        <v>35</v>
      </c>
      <c r="N848">
        <v>116</v>
      </c>
      <c r="O848" t="s">
        <v>4055</v>
      </c>
      <c r="P848" t="s">
        <v>5401</v>
      </c>
      <c r="Q848" t="str">
        <f t="shared" si="13"/>
        <v>89_porq_nda_83#Plaine-Notre Dame</v>
      </c>
    </row>
    <row r="849" spans="1:17">
      <c r="A849">
        <v>4797</v>
      </c>
      <c r="B849" t="s">
        <v>4051</v>
      </c>
      <c r="C849">
        <v>89</v>
      </c>
      <c r="D849" t="s">
        <v>4046</v>
      </c>
      <c r="E849" t="s">
        <v>7046</v>
      </c>
      <c r="F849">
        <v>607</v>
      </c>
      <c r="G849" t="s">
        <v>4047</v>
      </c>
      <c r="H849" t="s">
        <v>91</v>
      </c>
      <c r="I849" t="s">
        <v>649</v>
      </c>
      <c r="J849" t="s">
        <v>4033</v>
      </c>
      <c r="K849" t="s">
        <v>4034</v>
      </c>
      <c r="L849" t="s">
        <v>4035</v>
      </c>
      <c r="M849">
        <v>35</v>
      </c>
      <c r="N849">
        <v>116</v>
      </c>
      <c r="O849" t="s">
        <v>4055</v>
      </c>
      <c r="P849" t="s">
        <v>5401</v>
      </c>
      <c r="Q849" t="str">
        <f t="shared" si="13"/>
        <v>89_porq_nda_83#Plaine-Notre Dame</v>
      </c>
    </row>
    <row r="850" spans="1:17">
      <c r="A850">
        <v>4798</v>
      </c>
      <c r="B850" t="s">
        <v>4052</v>
      </c>
      <c r="C850">
        <v>89</v>
      </c>
      <c r="D850" t="s">
        <v>4046</v>
      </c>
      <c r="E850" t="s">
        <v>7046</v>
      </c>
      <c r="F850">
        <v>607</v>
      </c>
      <c r="G850" t="s">
        <v>4047</v>
      </c>
      <c r="H850" t="s">
        <v>91</v>
      </c>
      <c r="I850" t="s">
        <v>649</v>
      </c>
      <c r="J850" t="s">
        <v>4033</v>
      </c>
      <c r="K850" t="s">
        <v>4034</v>
      </c>
      <c r="L850" t="s">
        <v>4035</v>
      </c>
      <c r="M850">
        <v>35</v>
      </c>
      <c r="N850">
        <v>116</v>
      </c>
      <c r="O850" t="s">
        <v>4055</v>
      </c>
      <c r="P850" t="s">
        <v>5401</v>
      </c>
      <c r="Q850" t="str">
        <f t="shared" si="13"/>
        <v>89_porq_nda_83#Plaine-Notre Dame</v>
      </c>
    </row>
    <row r="851" spans="1:17">
      <c r="A851">
        <v>1085</v>
      </c>
      <c r="B851" t="s">
        <v>912</v>
      </c>
      <c r="C851">
        <v>90</v>
      </c>
      <c r="D851" t="s">
        <v>899</v>
      </c>
      <c r="E851" t="s">
        <v>296</v>
      </c>
      <c r="F851">
        <v>470</v>
      </c>
      <c r="G851">
        <v>1</v>
      </c>
      <c r="H851" t="s">
        <v>30</v>
      </c>
      <c r="I851" t="s">
        <v>31</v>
      </c>
      <c r="J851" t="s">
        <v>900</v>
      </c>
      <c r="K851" t="s">
        <v>901</v>
      </c>
      <c r="L851" t="s">
        <v>902</v>
      </c>
      <c r="M851">
        <v>261</v>
      </c>
      <c r="N851">
        <v>58</v>
      </c>
      <c r="O851" t="s">
        <v>7069</v>
      </c>
      <c r="P851" t="s">
        <v>5437</v>
      </c>
      <c r="Q851" t="str">
        <f t="shared" si="13"/>
        <v>90_calmont1_31#Sud</v>
      </c>
    </row>
    <row r="852" spans="1:17">
      <c r="A852">
        <v>731</v>
      </c>
      <c r="B852" t="s">
        <v>915</v>
      </c>
      <c r="C852">
        <v>90</v>
      </c>
      <c r="D852" t="s">
        <v>899</v>
      </c>
      <c r="E852" t="s">
        <v>296</v>
      </c>
      <c r="F852">
        <v>470</v>
      </c>
      <c r="G852">
        <v>1</v>
      </c>
      <c r="H852" t="s">
        <v>30</v>
      </c>
      <c r="I852" t="s">
        <v>31</v>
      </c>
      <c r="J852" t="s">
        <v>900</v>
      </c>
      <c r="K852" t="s">
        <v>901</v>
      </c>
      <c r="L852" t="s">
        <v>902</v>
      </c>
      <c r="M852">
        <v>261</v>
      </c>
      <c r="N852">
        <v>58</v>
      </c>
      <c r="O852" t="s">
        <v>7069</v>
      </c>
      <c r="P852" t="s">
        <v>5437</v>
      </c>
      <c r="Q852" t="str">
        <f t="shared" si="13"/>
        <v>90_calmont1_31#Sud</v>
      </c>
    </row>
    <row r="853" spans="1:17">
      <c r="A853">
        <v>2021</v>
      </c>
      <c r="B853" t="s">
        <v>916</v>
      </c>
      <c r="C853">
        <v>90</v>
      </c>
      <c r="D853" t="s">
        <v>899</v>
      </c>
      <c r="E853" t="s">
        <v>296</v>
      </c>
      <c r="F853">
        <v>470</v>
      </c>
      <c r="G853">
        <v>1</v>
      </c>
      <c r="H853" t="s">
        <v>30</v>
      </c>
      <c r="I853" t="s">
        <v>31</v>
      </c>
      <c r="J853" t="s">
        <v>900</v>
      </c>
      <c r="K853" t="s">
        <v>901</v>
      </c>
      <c r="L853" t="s">
        <v>902</v>
      </c>
      <c r="M853">
        <v>261</v>
      </c>
      <c r="N853">
        <v>58</v>
      </c>
      <c r="O853" t="s">
        <v>7069</v>
      </c>
      <c r="P853" t="s">
        <v>5437</v>
      </c>
      <c r="Q853" t="str">
        <f t="shared" si="13"/>
        <v>90_calmont1_31#Sud</v>
      </c>
    </row>
    <row r="854" spans="1:17">
      <c r="A854">
        <v>1693</v>
      </c>
      <c r="B854" t="s">
        <v>913</v>
      </c>
      <c r="C854">
        <v>90</v>
      </c>
      <c r="D854" t="s">
        <v>899</v>
      </c>
      <c r="E854" t="s">
        <v>296</v>
      </c>
      <c r="F854">
        <v>470</v>
      </c>
      <c r="G854">
        <v>1</v>
      </c>
      <c r="H854" t="s">
        <v>30</v>
      </c>
      <c r="I854" t="s">
        <v>31</v>
      </c>
      <c r="J854" t="s">
        <v>900</v>
      </c>
      <c r="K854" t="s">
        <v>901</v>
      </c>
      <c r="L854" t="s">
        <v>902</v>
      </c>
      <c r="M854">
        <v>261</v>
      </c>
      <c r="N854">
        <v>58</v>
      </c>
      <c r="O854" t="s">
        <v>7069</v>
      </c>
      <c r="P854" t="s">
        <v>5437</v>
      </c>
      <c r="Q854" t="str">
        <f t="shared" si="13"/>
        <v>90_calmont1_31#Sud</v>
      </c>
    </row>
    <row r="855" spans="1:17">
      <c r="A855">
        <v>725</v>
      </c>
      <c r="B855" t="s">
        <v>917</v>
      </c>
      <c r="C855">
        <v>90</v>
      </c>
      <c r="D855" t="s">
        <v>899</v>
      </c>
      <c r="E855" t="s">
        <v>296</v>
      </c>
      <c r="F855">
        <v>470</v>
      </c>
      <c r="G855">
        <v>1</v>
      </c>
      <c r="H855" t="s">
        <v>30</v>
      </c>
      <c r="I855" t="s">
        <v>31</v>
      </c>
      <c r="J855" t="s">
        <v>900</v>
      </c>
      <c r="K855" t="s">
        <v>901</v>
      </c>
      <c r="L855" t="s">
        <v>902</v>
      </c>
      <c r="M855">
        <v>261</v>
      </c>
      <c r="N855">
        <v>58</v>
      </c>
      <c r="O855" t="s">
        <v>7069</v>
      </c>
      <c r="P855" t="s">
        <v>5437</v>
      </c>
      <c r="Q855" t="str">
        <f t="shared" si="13"/>
        <v>90_calmont1_31#Sud</v>
      </c>
    </row>
    <row r="856" spans="1:17">
      <c r="A856">
        <v>1375</v>
      </c>
      <c r="B856" t="s">
        <v>898</v>
      </c>
      <c r="C856">
        <v>90</v>
      </c>
      <c r="D856" t="s">
        <v>899</v>
      </c>
      <c r="E856" t="s">
        <v>296</v>
      </c>
      <c r="F856">
        <v>470</v>
      </c>
      <c r="G856">
        <v>1</v>
      </c>
      <c r="H856" t="s">
        <v>30</v>
      </c>
      <c r="I856" t="s">
        <v>31</v>
      </c>
      <c r="J856" t="s">
        <v>900</v>
      </c>
      <c r="K856" t="s">
        <v>901</v>
      </c>
      <c r="L856" t="s">
        <v>902</v>
      </c>
      <c r="M856">
        <v>261</v>
      </c>
      <c r="N856">
        <v>58</v>
      </c>
      <c r="O856" t="s">
        <v>7069</v>
      </c>
      <c r="P856" t="s">
        <v>5437</v>
      </c>
      <c r="Q856" t="str">
        <f t="shared" si="13"/>
        <v>90_calmont1_31#Sud</v>
      </c>
    </row>
    <row r="857" spans="1:17">
      <c r="A857">
        <v>699</v>
      </c>
      <c r="B857" t="s">
        <v>911</v>
      </c>
      <c r="C857">
        <v>90</v>
      </c>
      <c r="D857" t="s">
        <v>899</v>
      </c>
      <c r="E857" t="s">
        <v>296</v>
      </c>
      <c r="F857">
        <v>470</v>
      </c>
      <c r="G857">
        <v>1</v>
      </c>
      <c r="H857" t="s">
        <v>30</v>
      </c>
      <c r="I857" t="s">
        <v>31</v>
      </c>
      <c r="J857" t="s">
        <v>900</v>
      </c>
      <c r="K857" t="s">
        <v>901</v>
      </c>
      <c r="L857" t="s">
        <v>902</v>
      </c>
      <c r="M857">
        <v>261</v>
      </c>
      <c r="N857">
        <v>58</v>
      </c>
      <c r="O857" t="s">
        <v>7069</v>
      </c>
      <c r="P857" t="s">
        <v>5437</v>
      </c>
      <c r="Q857" t="str">
        <f t="shared" si="13"/>
        <v>90_calmont1_31#Sud</v>
      </c>
    </row>
    <row r="858" spans="1:17">
      <c r="A858">
        <v>820</v>
      </c>
      <c r="B858" t="s">
        <v>914</v>
      </c>
      <c r="C858">
        <v>90</v>
      </c>
      <c r="D858" t="s">
        <v>899</v>
      </c>
      <c r="E858" t="s">
        <v>296</v>
      </c>
      <c r="F858">
        <v>470</v>
      </c>
      <c r="G858">
        <v>1</v>
      </c>
      <c r="H858" t="s">
        <v>30</v>
      </c>
      <c r="I858" t="s">
        <v>31</v>
      </c>
      <c r="J858" t="s">
        <v>900</v>
      </c>
      <c r="K858" t="s">
        <v>901</v>
      </c>
      <c r="L858" t="s">
        <v>902</v>
      </c>
      <c r="M858">
        <v>261</v>
      </c>
      <c r="N858">
        <v>58</v>
      </c>
      <c r="O858" t="s">
        <v>7069</v>
      </c>
      <c r="P858" t="s">
        <v>5437</v>
      </c>
      <c r="Q858" t="str">
        <f t="shared" si="13"/>
        <v>90_calmont1_31#Sud</v>
      </c>
    </row>
    <row r="859" spans="1:17">
      <c r="A859">
        <v>1738</v>
      </c>
      <c r="B859" t="s">
        <v>852</v>
      </c>
      <c r="C859">
        <v>91</v>
      </c>
      <c r="D859" t="s">
        <v>844</v>
      </c>
      <c r="E859" t="s">
        <v>6955</v>
      </c>
      <c r="F859">
        <v>471</v>
      </c>
      <c r="G859">
        <v>1</v>
      </c>
      <c r="H859" t="s">
        <v>30</v>
      </c>
      <c r="I859" t="s">
        <v>31</v>
      </c>
      <c r="J859" t="s">
        <v>845</v>
      </c>
      <c r="K859" t="s">
        <v>846</v>
      </c>
      <c r="L859" t="s">
        <v>847</v>
      </c>
      <c r="M859">
        <v>171</v>
      </c>
      <c r="N859">
        <v>39</v>
      </c>
      <c r="O859" t="s">
        <v>6956</v>
      </c>
      <c r="P859" t="s">
        <v>844</v>
      </c>
      <c r="Q859" t="str">
        <f t="shared" si="13"/>
        <v>91_castelnau_31#Castelnau-D'EstrÃ©tefonts</v>
      </c>
    </row>
    <row r="860" spans="1:17">
      <c r="A860">
        <v>2103</v>
      </c>
      <c r="B860" t="s">
        <v>854</v>
      </c>
      <c r="C860">
        <v>91</v>
      </c>
      <c r="D860" t="s">
        <v>844</v>
      </c>
      <c r="E860" t="s">
        <v>6955</v>
      </c>
      <c r="F860">
        <v>471</v>
      </c>
      <c r="G860">
        <v>1</v>
      </c>
      <c r="H860" t="s">
        <v>30</v>
      </c>
      <c r="I860" t="s">
        <v>31</v>
      </c>
      <c r="J860" t="s">
        <v>845</v>
      </c>
      <c r="K860" t="s">
        <v>846</v>
      </c>
      <c r="L860" t="s">
        <v>847</v>
      </c>
      <c r="M860">
        <v>171</v>
      </c>
      <c r="N860">
        <v>39</v>
      </c>
      <c r="O860" t="s">
        <v>6956</v>
      </c>
      <c r="P860" t="s">
        <v>844</v>
      </c>
      <c r="Q860" t="str">
        <f t="shared" si="13"/>
        <v>91_castelnau_31#Castelnau-D'EstrÃ©tefonts</v>
      </c>
    </row>
    <row r="861" spans="1:17">
      <c r="A861">
        <v>196</v>
      </c>
      <c r="B861" t="s">
        <v>850</v>
      </c>
      <c r="C861">
        <v>91</v>
      </c>
      <c r="D861" t="s">
        <v>844</v>
      </c>
      <c r="E861" t="s">
        <v>6955</v>
      </c>
      <c r="F861">
        <v>471</v>
      </c>
      <c r="G861">
        <v>1</v>
      </c>
      <c r="H861" t="s">
        <v>30</v>
      </c>
      <c r="I861" t="s">
        <v>31</v>
      </c>
      <c r="J861" t="s">
        <v>845</v>
      </c>
      <c r="K861" t="s">
        <v>846</v>
      </c>
      <c r="L861" t="s">
        <v>847</v>
      </c>
      <c r="M861">
        <v>171</v>
      </c>
      <c r="N861">
        <v>39</v>
      </c>
      <c r="O861" t="s">
        <v>6956</v>
      </c>
      <c r="P861" t="s">
        <v>844</v>
      </c>
      <c r="Q861" t="str">
        <f t="shared" si="13"/>
        <v>91_castelnau_31#Castelnau-D'EstrÃ©tefonts</v>
      </c>
    </row>
    <row r="862" spans="1:17">
      <c r="A862">
        <v>1681</v>
      </c>
      <c r="B862" t="s">
        <v>843</v>
      </c>
      <c r="C862">
        <v>91</v>
      </c>
      <c r="D862" t="s">
        <v>844</v>
      </c>
      <c r="E862" t="s">
        <v>6955</v>
      </c>
      <c r="F862">
        <v>471</v>
      </c>
      <c r="G862">
        <v>1</v>
      </c>
      <c r="H862" t="s">
        <v>30</v>
      </c>
      <c r="I862" t="s">
        <v>31</v>
      </c>
      <c r="J862" t="s">
        <v>845</v>
      </c>
      <c r="K862" t="s">
        <v>846</v>
      </c>
      <c r="L862" t="s">
        <v>847</v>
      </c>
      <c r="M862">
        <v>171</v>
      </c>
      <c r="N862">
        <v>39</v>
      </c>
      <c r="O862" t="s">
        <v>6956</v>
      </c>
      <c r="P862" t="s">
        <v>844</v>
      </c>
      <c r="Q862" t="str">
        <f t="shared" si="13"/>
        <v>91_castelnau_31#Castelnau-D'EstrÃ©tefonts</v>
      </c>
    </row>
    <row r="863" spans="1:17">
      <c r="A863">
        <v>194</v>
      </c>
      <c r="B863" t="s">
        <v>849</v>
      </c>
      <c r="C863">
        <v>91</v>
      </c>
      <c r="D863" t="s">
        <v>844</v>
      </c>
      <c r="E863" t="s">
        <v>6955</v>
      </c>
      <c r="F863">
        <v>471</v>
      </c>
      <c r="G863">
        <v>1</v>
      </c>
      <c r="H863" t="s">
        <v>30</v>
      </c>
      <c r="I863" t="s">
        <v>31</v>
      </c>
      <c r="J863" t="s">
        <v>845</v>
      </c>
      <c r="K863" t="s">
        <v>846</v>
      </c>
      <c r="L863" t="s">
        <v>847</v>
      </c>
      <c r="M863">
        <v>171</v>
      </c>
      <c r="N863">
        <v>39</v>
      </c>
      <c r="O863" t="s">
        <v>6956</v>
      </c>
      <c r="P863" t="s">
        <v>844</v>
      </c>
      <c r="Q863" t="str">
        <f t="shared" si="13"/>
        <v>91_castelnau_31#Castelnau-D'EstrÃ©tefonts</v>
      </c>
    </row>
    <row r="864" spans="1:17">
      <c r="A864">
        <v>1660</v>
      </c>
      <c r="B864" t="s">
        <v>848</v>
      </c>
      <c r="C864">
        <v>91</v>
      </c>
      <c r="D864" t="s">
        <v>844</v>
      </c>
      <c r="E864" t="s">
        <v>6955</v>
      </c>
      <c r="F864">
        <v>471</v>
      </c>
      <c r="G864">
        <v>1</v>
      </c>
      <c r="H864" t="s">
        <v>30</v>
      </c>
      <c r="I864" t="s">
        <v>31</v>
      </c>
      <c r="J864" t="s">
        <v>845</v>
      </c>
      <c r="K864" t="s">
        <v>846</v>
      </c>
      <c r="L864" t="s">
        <v>847</v>
      </c>
      <c r="M864">
        <v>171</v>
      </c>
      <c r="N864">
        <v>39</v>
      </c>
      <c r="O864" t="s">
        <v>6956</v>
      </c>
      <c r="P864" t="s">
        <v>844</v>
      </c>
      <c r="Q864" t="str">
        <f t="shared" si="13"/>
        <v>91_castelnau_31#Castelnau-D'EstrÃ©tefonts</v>
      </c>
    </row>
    <row r="865" spans="1:17">
      <c r="A865">
        <v>1663</v>
      </c>
      <c r="B865" t="s">
        <v>851</v>
      </c>
      <c r="C865">
        <v>91</v>
      </c>
      <c r="D865" t="s">
        <v>844</v>
      </c>
      <c r="E865" t="s">
        <v>6955</v>
      </c>
      <c r="F865">
        <v>471</v>
      </c>
      <c r="G865">
        <v>1</v>
      </c>
      <c r="H865" t="s">
        <v>30</v>
      </c>
      <c r="I865" t="s">
        <v>31</v>
      </c>
      <c r="J865" t="s">
        <v>845</v>
      </c>
      <c r="K865" t="s">
        <v>846</v>
      </c>
      <c r="L865" t="s">
        <v>847</v>
      </c>
      <c r="M865">
        <v>171</v>
      </c>
      <c r="N865">
        <v>39</v>
      </c>
      <c r="O865" t="s">
        <v>6956</v>
      </c>
      <c r="P865" t="s">
        <v>844</v>
      </c>
      <c r="Q865" t="str">
        <f t="shared" si="13"/>
        <v>91_castelnau_31#Castelnau-D'EstrÃ©tefonts</v>
      </c>
    </row>
    <row r="866" spans="1:17">
      <c r="A866">
        <v>1664</v>
      </c>
      <c r="B866" t="s">
        <v>853</v>
      </c>
      <c r="C866">
        <v>91</v>
      </c>
      <c r="D866" t="s">
        <v>844</v>
      </c>
      <c r="E866" t="s">
        <v>6955</v>
      </c>
      <c r="F866">
        <v>471</v>
      </c>
      <c r="G866">
        <v>1</v>
      </c>
      <c r="H866" t="s">
        <v>30</v>
      </c>
      <c r="I866" t="s">
        <v>31</v>
      </c>
      <c r="J866" t="s">
        <v>845</v>
      </c>
      <c r="K866" t="s">
        <v>846</v>
      </c>
      <c r="L866" t="s">
        <v>847</v>
      </c>
      <c r="M866">
        <v>171</v>
      </c>
      <c r="N866">
        <v>39</v>
      </c>
      <c r="O866" t="s">
        <v>6956</v>
      </c>
      <c r="P866" t="s">
        <v>844</v>
      </c>
      <c r="Q866" t="str">
        <f t="shared" si="13"/>
        <v>91_castelnau_31#Castelnau-D'EstrÃ©tefonts</v>
      </c>
    </row>
    <row r="867" spans="1:17">
      <c r="A867">
        <v>2618</v>
      </c>
      <c r="B867" t="s">
        <v>2029</v>
      </c>
      <c r="C867">
        <v>92</v>
      </c>
      <c r="D867" t="s">
        <v>2030</v>
      </c>
      <c r="E867" t="s">
        <v>2031</v>
      </c>
      <c r="F867">
        <v>519</v>
      </c>
      <c r="G867">
        <v>1</v>
      </c>
      <c r="H867" t="s">
        <v>30</v>
      </c>
      <c r="I867" t="s">
        <v>676</v>
      </c>
      <c r="J867" t="s">
        <v>2031</v>
      </c>
      <c r="K867" t="s">
        <v>2032</v>
      </c>
      <c r="L867" t="s">
        <v>2033</v>
      </c>
      <c r="M867">
        <v>72</v>
      </c>
      <c r="N867">
        <v>15</v>
      </c>
      <c r="O867" t="s">
        <v>2031</v>
      </c>
      <c r="P867" t="s">
        <v>2030</v>
      </c>
      <c r="Q867" t="str">
        <f t="shared" si="13"/>
        <v>92_fabregues_34#FabrÃ¨gues</v>
      </c>
    </row>
    <row r="868" spans="1:17">
      <c r="A868">
        <v>2061</v>
      </c>
      <c r="B868" t="s">
        <v>2035</v>
      </c>
      <c r="C868">
        <v>92</v>
      </c>
      <c r="D868" t="s">
        <v>2030</v>
      </c>
      <c r="E868" t="s">
        <v>2031</v>
      </c>
      <c r="F868">
        <v>519</v>
      </c>
      <c r="G868">
        <v>1</v>
      </c>
      <c r="H868" t="s">
        <v>30</v>
      </c>
      <c r="I868" t="s">
        <v>676</v>
      </c>
      <c r="J868" t="s">
        <v>2031</v>
      </c>
      <c r="K868" t="s">
        <v>2032</v>
      </c>
      <c r="L868" t="s">
        <v>2033</v>
      </c>
      <c r="M868">
        <v>72</v>
      </c>
      <c r="N868">
        <v>15</v>
      </c>
      <c r="O868" t="s">
        <v>2031</v>
      </c>
      <c r="P868" t="s">
        <v>2030</v>
      </c>
      <c r="Q868" t="str">
        <f t="shared" si="13"/>
        <v>92_fabregues_34#FabrÃ¨gues</v>
      </c>
    </row>
    <row r="869" spans="1:17">
      <c r="A869">
        <v>1840</v>
      </c>
      <c r="B869" t="s">
        <v>2038</v>
      </c>
      <c r="C869">
        <v>92</v>
      </c>
      <c r="D869" t="s">
        <v>2030</v>
      </c>
      <c r="E869" t="s">
        <v>2031</v>
      </c>
      <c r="F869">
        <v>519</v>
      </c>
      <c r="G869">
        <v>1</v>
      </c>
      <c r="H869" t="s">
        <v>30</v>
      </c>
      <c r="I869" t="s">
        <v>676</v>
      </c>
      <c r="J869" t="s">
        <v>2031</v>
      </c>
      <c r="K869" t="s">
        <v>2032</v>
      </c>
      <c r="L869" t="s">
        <v>2033</v>
      </c>
      <c r="M869">
        <v>72</v>
      </c>
      <c r="N869">
        <v>15</v>
      </c>
      <c r="O869" t="s">
        <v>2031</v>
      </c>
      <c r="P869" t="s">
        <v>2030</v>
      </c>
      <c r="Q869" t="str">
        <f t="shared" si="13"/>
        <v>92_fabregues_34#FabrÃ¨gues</v>
      </c>
    </row>
    <row r="870" spans="1:17">
      <c r="A870">
        <v>509</v>
      </c>
      <c r="B870" t="s">
        <v>2034</v>
      </c>
      <c r="C870">
        <v>92</v>
      </c>
      <c r="D870" t="s">
        <v>2030</v>
      </c>
      <c r="E870" t="s">
        <v>2031</v>
      </c>
      <c r="F870">
        <v>519</v>
      </c>
      <c r="G870">
        <v>1</v>
      </c>
      <c r="H870" t="s">
        <v>30</v>
      </c>
      <c r="I870" t="s">
        <v>676</v>
      </c>
      <c r="J870" t="s">
        <v>2031</v>
      </c>
      <c r="K870" t="s">
        <v>2032</v>
      </c>
      <c r="L870" t="s">
        <v>2033</v>
      </c>
      <c r="M870">
        <v>72</v>
      </c>
      <c r="N870">
        <v>15</v>
      </c>
      <c r="O870" t="s">
        <v>2031</v>
      </c>
      <c r="P870" t="s">
        <v>2030</v>
      </c>
      <c r="Q870" t="str">
        <f t="shared" si="13"/>
        <v>92_fabregues_34#FabrÃ¨gues</v>
      </c>
    </row>
    <row r="871" spans="1:17">
      <c r="A871">
        <v>657</v>
      </c>
      <c r="B871" t="s">
        <v>2040</v>
      </c>
      <c r="C871">
        <v>92</v>
      </c>
      <c r="D871" t="s">
        <v>2030</v>
      </c>
      <c r="E871" t="s">
        <v>2031</v>
      </c>
      <c r="F871">
        <v>519</v>
      </c>
      <c r="G871">
        <v>1</v>
      </c>
      <c r="H871" t="s">
        <v>30</v>
      </c>
      <c r="I871" t="s">
        <v>676</v>
      </c>
      <c r="J871" t="s">
        <v>2031</v>
      </c>
      <c r="K871" t="s">
        <v>2032</v>
      </c>
      <c r="L871" t="s">
        <v>2033</v>
      </c>
      <c r="M871">
        <v>72</v>
      </c>
      <c r="N871">
        <v>15</v>
      </c>
      <c r="O871" t="s">
        <v>2031</v>
      </c>
      <c r="P871" t="s">
        <v>2030</v>
      </c>
      <c r="Q871" t="str">
        <f t="shared" si="13"/>
        <v>92_fabregues_34#FabrÃ¨gues</v>
      </c>
    </row>
    <row r="872" spans="1:17">
      <c r="A872">
        <v>68</v>
      </c>
      <c r="B872" t="s">
        <v>2036</v>
      </c>
      <c r="C872">
        <v>92</v>
      </c>
      <c r="D872" t="s">
        <v>2030</v>
      </c>
      <c r="E872" t="s">
        <v>2031</v>
      </c>
      <c r="F872">
        <v>519</v>
      </c>
      <c r="G872">
        <v>1</v>
      </c>
      <c r="H872" t="s">
        <v>30</v>
      </c>
      <c r="I872" t="s">
        <v>676</v>
      </c>
      <c r="J872" t="s">
        <v>2031</v>
      </c>
      <c r="K872" t="s">
        <v>2032</v>
      </c>
      <c r="L872" t="s">
        <v>2033</v>
      </c>
      <c r="M872">
        <v>72</v>
      </c>
      <c r="N872">
        <v>15</v>
      </c>
      <c r="O872" t="s">
        <v>2031</v>
      </c>
      <c r="P872" t="s">
        <v>2030</v>
      </c>
      <c r="Q872" t="str">
        <f t="shared" si="13"/>
        <v>92_fabregues_34#FabrÃ¨gues</v>
      </c>
    </row>
    <row r="873" spans="1:17">
      <c r="A873">
        <v>2062</v>
      </c>
      <c r="B873" t="s">
        <v>2039</v>
      </c>
      <c r="C873">
        <v>92</v>
      </c>
      <c r="D873" t="s">
        <v>2030</v>
      </c>
      <c r="E873" t="s">
        <v>2031</v>
      </c>
      <c r="F873">
        <v>519</v>
      </c>
      <c r="G873">
        <v>1</v>
      </c>
      <c r="H873" t="s">
        <v>30</v>
      </c>
      <c r="I873" t="s">
        <v>676</v>
      </c>
      <c r="J873" t="s">
        <v>2031</v>
      </c>
      <c r="K873" t="s">
        <v>2032</v>
      </c>
      <c r="L873" t="s">
        <v>2033</v>
      </c>
      <c r="M873">
        <v>72</v>
      </c>
      <c r="N873">
        <v>15</v>
      </c>
      <c r="O873" t="s">
        <v>2031</v>
      </c>
      <c r="P873" t="s">
        <v>2030</v>
      </c>
      <c r="Q873" t="str">
        <f t="shared" si="13"/>
        <v>92_fabregues_34#FabrÃ¨gues</v>
      </c>
    </row>
    <row r="874" spans="1:17">
      <c r="A874">
        <v>1345</v>
      </c>
      <c r="B874" t="s">
        <v>2037</v>
      </c>
      <c r="C874">
        <v>92</v>
      </c>
      <c r="D874" t="s">
        <v>2030</v>
      </c>
      <c r="E874" t="s">
        <v>2031</v>
      </c>
      <c r="F874">
        <v>519</v>
      </c>
      <c r="G874">
        <v>1</v>
      </c>
      <c r="H874" t="s">
        <v>30</v>
      </c>
      <c r="I874" t="s">
        <v>676</v>
      </c>
      <c r="J874" t="s">
        <v>2031</v>
      </c>
      <c r="K874" t="s">
        <v>2032</v>
      </c>
      <c r="L874" t="s">
        <v>2033</v>
      </c>
      <c r="M874">
        <v>72</v>
      </c>
      <c r="N874">
        <v>15</v>
      </c>
      <c r="O874" t="s">
        <v>2031</v>
      </c>
      <c r="P874" t="s">
        <v>2030</v>
      </c>
      <c r="Q874" t="str">
        <f t="shared" si="13"/>
        <v>92_fabregues_34#FabrÃ¨gues</v>
      </c>
    </row>
    <row r="875" spans="1:17">
      <c r="A875">
        <v>2124</v>
      </c>
      <c r="B875" t="s">
        <v>332</v>
      </c>
      <c r="C875">
        <v>93</v>
      </c>
      <c r="D875" t="s">
        <v>317</v>
      </c>
      <c r="E875" t="s">
        <v>6948</v>
      </c>
      <c r="F875">
        <v>377</v>
      </c>
      <c r="G875" t="s">
        <v>318</v>
      </c>
      <c r="H875" t="s">
        <v>91</v>
      </c>
      <c r="I875" t="s">
        <v>92</v>
      </c>
      <c r="J875" t="s">
        <v>319</v>
      </c>
      <c r="K875" t="s">
        <v>320</v>
      </c>
      <c r="L875" t="s">
        <v>321</v>
      </c>
      <c r="M875">
        <v>173</v>
      </c>
      <c r="N875">
        <v>96</v>
      </c>
      <c r="O875" t="s">
        <v>319</v>
      </c>
      <c r="P875" t="s">
        <v>5417</v>
      </c>
      <c r="Q875" t="str">
        <f t="shared" si="13"/>
        <v>93_aureille1_13#Colline-Na</v>
      </c>
    </row>
    <row r="876" spans="1:17">
      <c r="A876">
        <v>2125</v>
      </c>
      <c r="B876" t="s">
        <v>316</v>
      </c>
      <c r="C876">
        <v>93</v>
      </c>
      <c r="D876" t="s">
        <v>317</v>
      </c>
      <c r="E876" t="s">
        <v>6948</v>
      </c>
      <c r="F876">
        <v>377</v>
      </c>
      <c r="G876" t="s">
        <v>318</v>
      </c>
      <c r="H876" t="s">
        <v>91</v>
      </c>
      <c r="I876" t="s">
        <v>92</v>
      </c>
      <c r="J876" t="s">
        <v>319</v>
      </c>
      <c r="K876" t="s">
        <v>320</v>
      </c>
      <c r="L876" t="s">
        <v>321</v>
      </c>
      <c r="M876">
        <v>173</v>
      </c>
      <c r="N876">
        <v>96</v>
      </c>
      <c r="O876" t="s">
        <v>319</v>
      </c>
      <c r="P876" t="s">
        <v>5417</v>
      </c>
      <c r="Q876" t="str">
        <f t="shared" si="13"/>
        <v>93_aureille1_13#Colline-Na</v>
      </c>
    </row>
    <row r="877" spans="1:17">
      <c r="A877">
        <v>2127</v>
      </c>
      <c r="B877" t="s">
        <v>360</v>
      </c>
      <c r="C877">
        <v>93</v>
      </c>
      <c r="D877" t="s">
        <v>317</v>
      </c>
      <c r="E877" t="s">
        <v>6948</v>
      </c>
      <c r="F877">
        <v>377</v>
      </c>
      <c r="G877" t="s">
        <v>318</v>
      </c>
      <c r="H877" t="s">
        <v>91</v>
      </c>
      <c r="I877" t="s">
        <v>92</v>
      </c>
      <c r="J877" t="s">
        <v>319</v>
      </c>
      <c r="K877" t="s">
        <v>320</v>
      </c>
      <c r="L877" t="s">
        <v>321</v>
      </c>
      <c r="M877">
        <v>173</v>
      </c>
      <c r="N877">
        <v>96</v>
      </c>
      <c r="O877" t="s">
        <v>319</v>
      </c>
      <c r="P877" t="s">
        <v>5417</v>
      </c>
      <c r="Q877" t="str">
        <f t="shared" si="13"/>
        <v>93_aureille1_13#Colline-Na</v>
      </c>
    </row>
    <row r="878" spans="1:17">
      <c r="A878">
        <v>2652</v>
      </c>
      <c r="B878" t="s">
        <v>329</v>
      </c>
      <c r="C878">
        <v>93</v>
      </c>
      <c r="D878" t="s">
        <v>317</v>
      </c>
      <c r="E878" t="s">
        <v>6948</v>
      </c>
      <c r="F878">
        <v>377</v>
      </c>
      <c r="G878" t="s">
        <v>318</v>
      </c>
      <c r="H878" t="s">
        <v>91</v>
      </c>
      <c r="I878" t="s">
        <v>92</v>
      </c>
      <c r="J878" t="s">
        <v>319</v>
      </c>
      <c r="K878" t="s">
        <v>320</v>
      </c>
      <c r="L878" t="s">
        <v>321</v>
      </c>
      <c r="M878">
        <v>173</v>
      </c>
      <c r="N878">
        <v>96</v>
      </c>
      <c r="O878" t="s">
        <v>319</v>
      </c>
      <c r="P878" t="s">
        <v>5417</v>
      </c>
      <c r="Q878" t="str">
        <f t="shared" si="13"/>
        <v>93_aureille1_13#Colline-Na</v>
      </c>
    </row>
    <row r="879" spans="1:17">
      <c r="A879">
        <v>2126</v>
      </c>
      <c r="B879" t="s">
        <v>333</v>
      </c>
      <c r="C879">
        <v>93</v>
      </c>
      <c r="D879" t="s">
        <v>317</v>
      </c>
      <c r="E879" t="s">
        <v>6948</v>
      </c>
      <c r="F879">
        <v>377</v>
      </c>
      <c r="G879" t="s">
        <v>318</v>
      </c>
      <c r="H879" t="s">
        <v>91</v>
      </c>
      <c r="I879" t="s">
        <v>92</v>
      </c>
      <c r="J879" t="s">
        <v>319</v>
      </c>
      <c r="K879" t="s">
        <v>320</v>
      </c>
      <c r="L879" t="s">
        <v>321</v>
      </c>
      <c r="M879">
        <v>173</v>
      </c>
      <c r="N879">
        <v>96</v>
      </c>
      <c r="O879" t="s">
        <v>319</v>
      </c>
      <c r="P879" t="s">
        <v>5417</v>
      </c>
      <c r="Q879" t="str">
        <f t="shared" si="13"/>
        <v>93_aureille1_13#Colline-Na</v>
      </c>
    </row>
    <row r="880" spans="1:17">
      <c r="A880">
        <v>2123</v>
      </c>
      <c r="B880" t="s">
        <v>330</v>
      </c>
      <c r="C880">
        <v>93</v>
      </c>
      <c r="D880" t="s">
        <v>317</v>
      </c>
      <c r="E880" t="s">
        <v>6948</v>
      </c>
      <c r="F880">
        <v>377</v>
      </c>
      <c r="G880" t="s">
        <v>318</v>
      </c>
      <c r="H880" t="s">
        <v>91</v>
      </c>
      <c r="I880" t="s">
        <v>92</v>
      </c>
      <c r="J880" t="s">
        <v>319</v>
      </c>
      <c r="K880" t="s">
        <v>320</v>
      </c>
      <c r="L880" t="s">
        <v>321</v>
      </c>
      <c r="M880">
        <v>173</v>
      </c>
      <c r="N880">
        <v>96</v>
      </c>
      <c r="O880" t="s">
        <v>319</v>
      </c>
      <c r="P880" t="s">
        <v>5417</v>
      </c>
      <c r="Q880" t="str">
        <f t="shared" si="13"/>
        <v>93_aureille1_13#Colline-Na</v>
      </c>
    </row>
    <row r="881" spans="1:17">
      <c r="A881">
        <v>1501</v>
      </c>
      <c r="B881" t="s">
        <v>334</v>
      </c>
      <c r="C881">
        <v>93</v>
      </c>
      <c r="D881" t="s">
        <v>317</v>
      </c>
      <c r="E881" t="s">
        <v>6948</v>
      </c>
      <c r="F881">
        <v>377</v>
      </c>
      <c r="G881" t="s">
        <v>318</v>
      </c>
      <c r="H881" t="s">
        <v>91</v>
      </c>
      <c r="I881" t="s">
        <v>92</v>
      </c>
      <c r="J881" t="s">
        <v>319</v>
      </c>
      <c r="K881" t="s">
        <v>320</v>
      </c>
      <c r="L881" t="s">
        <v>321</v>
      </c>
      <c r="M881">
        <v>173</v>
      </c>
      <c r="N881">
        <v>96</v>
      </c>
      <c r="O881" t="s">
        <v>319</v>
      </c>
      <c r="P881" t="s">
        <v>5417</v>
      </c>
      <c r="Q881" t="str">
        <f t="shared" si="13"/>
        <v>93_aureille1_13#Colline-Na</v>
      </c>
    </row>
    <row r="882" spans="1:17">
      <c r="A882">
        <v>1107</v>
      </c>
      <c r="B882" t="s">
        <v>328</v>
      </c>
      <c r="C882">
        <v>93</v>
      </c>
      <c r="D882" t="s">
        <v>317</v>
      </c>
      <c r="E882" t="s">
        <v>6948</v>
      </c>
      <c r="F882">
        <v>377</v>
      </c>
      <c r="G882" t="s">
        <v>318</v>
      </c>
      <c r="H882" t="s">
        <v>91</v>
      </c>
      <c r="I882" t="s">
        <v>92</v>
      </c>
      <c r="J882" t="s">
        <v>319</v>
      </c>
      <c r="K882" t="s">
        <v>320</v>
      </c>
      <c r="L882" t="s">
        <v>321</v>
      </c>
      <c r="M882">
        <v>173</v>
      </c>
      <c r="N882">
        <v>96</v>
      </c>
      <c r="O882" t="s">
        <v>319</v>
      </c>
      <c r="P882" t="s">
        <v>5417</v>
      </c>
      <c r="Q882" t="str">
        <f t="shared" si="13"/>
        <v>93_aureille1_13#Colline-Na</v>
      </c>
    </row>
    <row r="883" spans="1:17">
      <c r="A883">
        <v>1229</v>
      </c>
      <c r="B883" t="s">
        <v>335</v>
      </c>
      <c r="C883">
        <v>93</v>
      </c>
      <c r="D883" t="s">
        <v>317</v>
      </c>
      <c r="E883" t="s">
        <v>6948</v>
      </c>
      <c r="F883">
        <v>377</v>
      </c>
      <c r="G883" t="s">
        <v>318</v>
      </c>
      <c r="H883" t="s">
        <v>91</v>
      </c>
      <c r="I883" t="s">
        <v>92</v>
      </c>
      <c r="J883" t="s">
        <v>319</v>
      </c>
      <c r="K883" t="s">
        <v>320</v>
      </c>
      <c r="L883" t="s">
        <v>321</v>
      </c>
      <c r="M883">
        <v>173</v>
      </c>
      <c r="N883">
        <v>96</v>
      </c>
      <c r="O883" t="s">
        <v>319</v>
      </c>
      <c r="P883" t="s">
        <v>5417</v>
      </c>
      <c r="Q883" t="str">
        <f t="shared" si="13"/>
        <v>93_aureille1_13#Colline-Na</v>
      </c>
    </row>
    <row r="884" spans="1:17">
      <c r="A884">
        <v>1653</v>
      </c>
      <c r="B884" t="s">
        <v>2567</v>
      </c>
      <c r="C884">
        <v>94</v>
      </c>
      <c r="D884" t="s">
        <v>2558</v>
      </c>
      <c r="E884" t="s">
        <v>7061</v>
      </c>
      <c r="F884">
        <v>475</v>
      </c>
      <c r="G884">
        <v>1</v>
      </c>
      <c r="H884" t="s">
        <v>30</v>
      </c>
      <c r="I884" t="s">
        <v>31</v>
      </c>
      <c r="J884" t="s">
        <v>2564</v>
      </c>
      <c r="K884" t="s">
        <v>2560</v>
      </c>
      <c r="L884" t="s">
        <v>2561</v>
      </c>
      <c r="M884">
        <v>199</v>
      </c>
      <c r="N884">
        <v>131</v>
      </c>
      <c r="O884" t="s">
        <v>7062</v>
      </c>
      <c r="P884" t="s">
        <v>2558</v>
      </c>
      <c r="Q884" t="str">
        <f t="shared" si="13"/>
        <v>94_gausp_31#GaurÃ©, Saint-Pierre</v>
      </c>
    </row>
    <row r="885" spans="1:17">
      <c r="A885">
        <v>1703</v>
      </c>
      <c r="B885" t="s">
        <v>2562</v>
      </c>
      <c r="C885">
        <v>94</v>
      </c>
      <c r="D885" t="s">
        <v>2558</v>
      </c>
      <c r="E885" t="s">
        <v>7061</v>
      </c>
      <c r="F885">
        <v>475</v>
      </c>
      <c r="G885">
        <v>1</v>
      </c>
      <c r="H885" t="s">
        <v>30</v>
      </c>
      <c r="I885" t="s">
        <v>31</v>
      </c>
      <c r="J885" t="s">
        <v>2559</v>
      </c>
      <c r="K885" t="s">
        <v>2560</v>
      </c>
      <c r="L885" t="s">
        <v>2561</v>
      </c>
      <c r="M885">
        <v>199</v>
      </c>
      <c r="N885">
        <v>131</v>
      </c>
      <c r="O885" t="s">
        <v>7062</v>
      </c>
      <c r="P885" t="s">
        <v>2558</v>
      </c>
      <c r="Q885" t="str">
        <f t="shared" si="13"/>
        <v>94_gausp_31#GaurÃ©, Saint-Pierre</v>
      </c>
    </row>
    <row r="886" spans="1:17">
      <c r="A886">
        <v>1655</v>
      </c>
      <c r="B886" t="s">
        <v>2563</v>
      </c>
      <c r="C886">
        <v>94</v>
      </c>
      <c r="D886" t="s">
        <v>2558</v>
      </c>
      <c r="E886" t="s">
        <v>7061</v>
      </c>
      <c r="F886">
        <v>475</v>
      </c>
      <c r="G886">
        <v>1</v>
      </c>
      <c r="H886" t="s">
        <v>30</v>
      </c>
      <c r="I886" t="s">
        <v>31</v>
      </c>
      <c r="J886" t="s">
        <v>2564</v>
      </c>
      <c r="K886" t="s">
        <v>2560</v>
      </c>
      <c r="L886" t="s">
        <v>2561</v>
      </c>
      <c r="M886">
        <v>199</v>
      </c>
      <c r="N886">
        <v>131</v>
      </c>
      <c r="O886" t="s">
        <v>7062</v>
      </c>
      <c r="P886" t="s">
        <v>2558</v>
      </c>
      <c r="Q886" t="str">
        <f t="shared" si="13"/>
        <v>94_gausp_31#GaurÃ©, Saint-Pierre</v>
      </c>
    </row>
    <row r="887" spans="1:17">
      <c r="A887">
        <v>1692</v>
      </c>
      <c r="B887" t="s">
        <v>2565</v>
      </c>
      <c r="C887">
        <v>94</v>
      </c>
      <c r="D887" t="s">
        <v>2558</v>
      </c>
      <c r="E887" t="s">
        <v>7061</v>
      </c>
      <c r="F887">
        <v>475</v>
      </c>
      <c r="G887">
        <v>1</v>
      </c>
      <c r="H887" t="s">
        <v>30</v>
      </c>
      <c r="I887" t="s">
        <v>31</v>
      </c>
      <c r="J887" t="s">
        <v>2564</v>
      </c>
      <c r="K887" t="s">
        <v>2560</v>
      </c>
      <c r="L887" t="s">
        <v>2561</v>
      </c>
      <c r="M887">
        <v>199</v>
      </c>
      <c r="N887">
        <v>131</v>
      </c>
      <c r="O887" t="s">
        <v>7062</v>
      </c>
      <c r="P887" t="s">
        <v>2558</v>
      </c>
      <c r="Q887" t="str">
        <f t="shared" si="13"/>
        <v>94_gausp_31#GaurÃ©, Saint-Pierre</v>
      </c>
    </row>
    <row r="888" spans="1:17">
      <c r="A888">
        <v>1651</v>
      </c>
      <c r="B888" t="s">
        <v>2569</v>
      </c>
      <c r="C888">
        <v>94</v>
      </c>
      <c r="D888" t="s">
        <v>2558</v>
      </c>
      <c r="E888" t="s">
        <v>7061</v>
      </c>
      <c r="F888">
        <v>475</v>
      </c>
      <c r="G888">
        <v>1</v>
      </c>
      <c r="H888" t="s">
        <v>30</v>
      </c>
      <c r="I888" t="s">
        <v>31</v>
      </c>
      <c r="J888" t="s">
        <v>2564</v>
      </c>
      <c r="K888" t="s">
        <v>2560</v>
      </c>
      <c r="L888" t="s">
        <v>2561</v>
      </c>
      <c r="M888">
        <v>199</v>
      </c>
      <c r="N888">
        <v>131</v>
      </c>
      <c r="O888" t="s">
        <v>7062</v>
      </c>
      <c r="P888" t="s">
        <v>2558</v>
      </c>
      <c r="Q888" t="str">
        <f t="shared" si="13"/>
        <v>94_gausp_31#GaurÃ©, Saint-Pierre</v>
      </c>
    </row>
    <row r="889" spans="1:17">
      <c r="A889">
        <v>1652</v>
      </c>
      <c r="B889" t="s">
        <v>2568</v>
      </c>
      <c r="C889">
        <v>94</v>
      </c>
      <c r="D889" t="s">
        <v>2558</v>
      </c>
      <c r="E889" t="s">
        <v>7061</v>
      </c>
      <c r="F889">
        <v>475</v>
      </c>
      <c r="G889">
        <v>1</v>
      </c>
      <c r="H889" t="s">
        <v>30</v>
      </c>
      <c r="I889" t="s">
        <v>31</v>
      </c>
      <c r="J889" t="s">
        <v>2564</v>
      </c>
      <c r="K889" t="s">
        <v>2560</v>
      </c>
      <c r="L889" t="s">
        <v>2561</v>
      </c>
      <c r="M889">
        <v>199</v>
      </c>
      <c r="N889">
        <v>131</v>
      </c>
      <c r="O889" t="s">
        <v>7062</v>
      </c>
      <c r="P889" t="s">
        <v>2558</v>
      </c>
      <c r="Q889" t="str">
        <f t="shared" si="13"/>
        <v>94_gausp_31#GaurÃ©, Saint-Pierre</v>
      </c>
    </row>
    <row r="890" spans="1:17">
      <c r="A890">
        <v>1654</v>
      </c>
      <c r="B890" t="s">
        <v>2566</v>
      </c>
      <c r="C890">
        <v>94</v>
      </c>
      <c r="D890" t="s">
        <v>2558</v>
      </c>
      <c r="E890" t="s">
        <v>7061</v>
      </c>
      <c r="F890">
        <v>475</v>
      </c>
      <c r="G890">
        <v>1</v>
      </c>
      <c r="H890" t="s">
        <v>30</v>
      </c>
      <c r="I890" t="s">
        <v>31</v>
      </c>
      <c r="J890" t="s">
        <v>2564</v>
      </c>
      <c r="K890" t="s">
        <v>2560</v>
      </c>
      <c r="L890" t="s">
        <v>2561</v>
      </c>
      <c r="M890">
        <v>199</v>
      </c>
      <c r="N890">
        <v>131</v>
      </c>
      <c r="O890" t="s">
        <v>7062</v>
      </c>
      <c r="P890" t="s">
        <v>2558</v>
      </c>
      <c r="Q890" t="str">
        <f t="shared" si="13"/>
        <v>94_gausp_31#GaurÃ©, Saint-Pierre</v>
      </c>
    </row>
    <row r="891" spans="1:17">
      <c r="A891">
        <v>1996</v>
      </c>
      <c r="B891" t="s">
        <v>2557</v>
      </c>
      <c r="C891">
        <v>94</v>
      </c>
      <c r="D891" t="s">
        <v>2558</v>
      </c>
      <c r="E891" t="s">
        <v>7061</v>
      </c>
      <c r="F891">
        <v>475</v>
      </c>
      <c r="G891">
        <v>1</v>
      </c>
      <c r="H891" t="s">
        <v>30</v>
      </c>
      <c r="I891" t="s">
        <v>31</v>
      </c>
      <c r="J891" t="s">
        <v>2559</v>
      </c>
      <c r="K891" t="s">
        <v>2560</v>
      </c>
      <c r="L891" t="s">
        <v>2561</v>
      </c>
      <c r="M891">
        <v>199</v>
      </c>
      <c r="N891">
        <v>131</v>
      </c>
      <c r="O891" t="s">
        <v>7062</v>
      </c>
      <c r="P891" t="s">
        <v>2558</v>
      </c>
      <c r="Q891" t="str">
        <f t="shared" si="13"/>
        <v>94_gausp_31#GaurÃ©, Saint-Pierre</v>
      </c>
    </row>
    <row r="892" spans="1:17">
      <c r="A892">
        <v>2516</v>
      </c>
      <c r="B892" t="s">
        <v>645</v>
      </c>
      <c r="C892">
        <v>95</v>
      </c>
      <c r="D892" t="s">
        <v>634</v>
      </c>
      <c r="E892" t="s">
        <v>6987</v>
      </c>
      <c r="F892">
        <v>635</v>
      </c>
      <c r="G892">
        <v>1</v>
      </c>
      <c r="H892" t="s">
        <v>30</v>
      </c>
      <c r="I892" t="s">
        <v>31</v>
      </c>
      <c r="J892" t="s">
        <v>642</v>
      </c>
      <c r="K892" t="s">
        <v>636</v>
      </c>
      <c r="L892" t="s">
        <v>637</v>
      </c>
      <c r="M892">
        <v>261</v>
      </c>
      <c r="N892">
        <v>92</v>
      </c>
      <c r="O892" t="s">
        <v>6988</v>
      </c>
      <c r="P892" t="s">
        <v>634</v>
      </c>
      <c r="Q892" t="str">
        <f t="shared" si="13"/>
        <v>95_belmh_31#Belesta-En-Lauragais, Mourville-Hautes</v>
      </c>
    </row>
    <row r="893" spans="1:17">
      <c r="A893">
        <v>2518</v>
      </c>
      <c r="B893" t="s">
        <v>643</v>
      </c>
      <c r="C893">
        <v>95</v>
      </c>
      <c r="D893" t="s">
        <v>634</v>
      </c>
      <c r="E893" t="s">
        <v>6987</v>
      </c>
      <c r="F893">
        <v>635</v>
      </c>
      <c r="G893">
        <v>1</v>
      </c>
      <c r="H893" t="s">
        <v>30</v>
      </c>
      <c r="I893" t="s">
        <v>31</v>
      </c>
      <c r="J893" t="s">
        <v>642</v>
      </c>
      <c r="K893" t="s">
        <v>636</v>
      </c>
      <c r="L893" t="s">
        <v>637</v>
      </c>
      <c r="M893">
        <v>261</v>
      </c>
      <c r="N893">
        <v>92</v>
      </c>
      <c r="O893" t="s">
        <v>6988</v>
      </c>
      <c r="P893" t="s">
        <v>634</v>
      </c>
      <c r="Q893" t="str">
        <f t="shared" si="13"/>
        <v>95_belmh_31#Belesta-En-Lauragais, Mourville-Hautes</v>
      </c>
    </row>
    <row r="894" spans="1:17">
      <c r="A894">
        <v>2517</v>
      </c>
      <c r="B894" t="s">
        <v>644</v>
      </c>
      <c r="C894">
        <v>95</v>
      </c>
      <c r="D894" t="s">
        <v>634</v>
      </c>
      <c r="E894" t="s">
        <v>6987</v>
      </c>
      <c r="F894">
        <v>635</v>
      </c>
      <c r="G894">
        <v>1</v>
      </c>
      <c r="H894" t="s">
        <v>30</v>
      </c>
      <c r="I894" t="s">
        <v>31</v>
      </c>
      <c r="J894" t="s">
        <v>642</v>
      </c>
      <c r="K894" t="s">
        <v>636</v>
      </c>
      <c r="L894" t="s">
        <v>637</v>
      </c>
      <c r="M894">
        <v>261</v>
      </c>
      <c r="N894">
        <v>92</v>
      </c>
      <c r="O894" t="s">
        <v>6988</v>
      </c>
      <c r="P894" t="s">
        <v>634</v>
      </c>
      <c r="Q894" t="str">
        <f t="shared" si="13"/>
        <v>95_belmh_31#Belesta-En-Lauragais, Mourville-Hautes</v>
      </c>
    </row>
    <row r="895" spans="1:17">
      <c r="A895">
        <v>57</v>
      </c>
      <c r="B895" t="s">
        <v>641</v>
      </c>
      <c r="C895">
        <v>95</v>
      </c>
      <c r="D895" t="s">
        <v>634</v>
      </c>
      <c r="E895" t="s">
        <v>6987</v>
      </c>
      <c r="F895">
        <v>635</v>
      </c>
      <c r="G895">
        <v>1</v>
      </c>
      <c r="H895" t="s">
        <v>30</v>
      </c>
      <c r="I895" t="s">
        <v>31</v>
      </c>
      <c r="J895" t="s">
        <v>642</v>
      </c>
      <c r="K895" t="s">
        <v>636</v>
      </c>
      <c r="L895" t="s">
        <v>637</v>
      </c>
      <c r="M895">
        <v>261</v>
      </c>
      <c r="N895">
        <v>92</v>
      </c>
      <c r="O895" t="s">
        <v>6988</v>
      </c>
      <c r="P895" t="s">
        <v>634</v>
      </c>
      <c r="Q895" t="str">
        <f t="shared" si="13"/>
        <v>95_belmh_31#Belesta-En-Lauragais, Mourville-Hautes</v>
      </c>
    </row>
    <row r="896" spans="1:17">
      <c r="A896">
        <v>60</v>
      </c>
      <c r="B896" t="s">
        <v>638</v>
      </c>
      <c r="C896">
        <v>95</v>
      </c>
      <c r="D896" t="s">
        <v>634</v>
      </c>
      <c r="E896" t="s">
        <v>6987</v>
      </c>
      <c r="F896">
        <v>635</v>
      </c>
      <c r="G896">
        <v>1</v>
      </c>
      <c r="H896" t="s">
        <v>30</v>
      </c>
      <c r="I896" t="s">
        <v>31</v>
      </c>
      <c r="J896" t="s">
        <v>635</v>
      </c>
      <c r="K896" t="s">
        <v>636</v>
      </c>
      <c r="L896" t="s">
        <v>637</v>
      </c>
      <c r="M896">
        <v>261</v>
      </c>
      <c r="N896">
        <v>92</v>
      </c>
      <c r="O896" t="s">
        <v>6988</v>
      </c>
      <c r="P896" t="s">
        <v>634</v>
      </c>
      <c r="Q896" t="str">
        <f t="shared" si="13"/>
        <v>95_belmh_31#Belesta-En-Lauragais, Mourville-Hautes</v>
      </c>
    </row>
    <row r="897" spans="1:17">
      <c r="A897">
        <v>61</v>
      </c>
      <c r="B897" t="s">
        <v>633</v>
      </c>
      <c r="C897">
        <v>95</v>
      </c>
      <c r="D897" t="s">
        <v>634</v>
      </c>
      <c r="E897" t="s">
        <v>6987</v>
      </c>
      <c r="F897">
        <v>635</v>
      </c>
      <c r="G897">
        <v>1</v>
      </c>
      <c r="H897" t="s">
        <v>30</v>
      </c>
      <c r="I897" t="s">
        <v>31</v>
      </c>
      <c r="J897" t="s">
        <v>635</v>
      </c>
      <c r="K897" t="s">
        <v>636</v>
      </c>
      <c r="L897" t="s">
        <v>637</v>
      </c>
      <c r="M897">
        <v>261</v>
      </c>
      <c r="N897">
        <v>92</v>
      </c>
      <c r="O897" t="s">
        <v>6988</v>
      </c>
      <c r="P897" t="s">
        <v>634</v>
      </c>
      <c r="Q897" t="str">
        <f t="shared" si="13"/>
        <v>95_belmh_31#Belesta-En-Lauragais, Mourville-Hautes</v>
      </c>
    </row>
    <row r="898" spans="1:17">
      <c r="A898">
        <v>58</v>
      </c>
      <c r="B898" t="s">
        <v>640</v>
      </c>
      <c r="C898">
        <v>95</v>
      </c>
      <c r="D898" t="s">
        <v>634</v>
      </c>
      <c r="E898" t="s">
        <v>6987</v>
      </c>
      <c r="F898">
        <v>635</v>
      </c>
      <c r="G898">
        <v>1</v>
      </c>
      <c r="H898" t="s">
        <v>30</v>
      </c>
      <c r="I898" t="s">
        <v>31</v>
      </c>
      <c r="J898" t="s">
        <v>635</v>
      </c>
      <c r="K898" t="s">
        <v>636</v>
      </c>
      <c r="L898" t="s">
        <v>637</v>
      </c>
      <c r="M898">
        <v>261</v>
      </c>
      <c r="N898">
        <v>92</v>
      </c>
      <c r="O898" t="s">
        <v>6988</v>
      </c>
      <c r="P898" t="s">
        <v>634</v>
      </c>
      <c r="Q898" t="str">
        <f t="shared" ref="Q898:Q961" si="14">CONCATENATE(C898,"_",D898,"#",E898)</f>
        <v>95_belmh_31#Belesta-En-Lauragais, Mourville-Hautes</v>
      </c>
    </row>
    <row r="899" spans="1:17">
      <c r="A899">
        <v>59</v>
      </c>
      <c r="B899" t="s">
        <v>639</v>
      </c>
      <c r="C899">
        <v>95</v>
      </c>
      <c r="D899" t="s">
        <v>634</v>
      </c>
      <c r="E899" t="s">
        <v>6987</v>
      </c>
      <c r="F899">
        <v>635</v>
      </c>
      <c r="G899">
        <v>1</v>
      </c>
      <c r="H899" t="s">
        <v>30</v>
      </c>
      <c r="I899" t="s">
        <v>31</v>
      </c>
      <c r="J899" t="s">
        <v>635</v>
      </c>
      <c r="K899" t="s">
        <v>636</v>
      </c>
      <c r="L899" t="s">
        <v>637</v>
      </c>
      <c r="M899">
        <v>261</v>
      </c>
      <c r="N899">
        <v>92</v>
      </c>
      <c r="O899" t="s">
        <v>6988</v>
      </c>
      <c r="P899" t="s">
        <v>634</v>
      </c>
      <c r="Q899" t="str">
        <f t="shared" si="14"/>
        <v>95_belmh_31#Belesta-En-Lauragais, Mourville-Hautes</v>
      </c>
    </row>
    <row r="900" spans="1:17">
      <c r="A900">
        <v>1294</v>
      </c>
      <c r="B900" t="s">
        <v>752</v>
      </c>
      <c r="C900">
        <v>96</v>
      </c>
      <c r="D900" t="s">
        <v>722</v>
      </c>
      <c r="E900" t="s">
        <v>7111</v>
      </c>
      <c r="F900">
        <v>339</v>
      </c>
      <c r="G900">
        <v>1</v>
      </c>
      <c r="H900" t="s">
        <v>723</v>
      </c>
      <c r="I900" t="s">
        <v>724</v>
      </c>
      <c r="J900" t="s">
        <v>725</v>
      </c>
      <c r="K900" t="s">
        <v>726</v>
      </c>
      <c r="L900" t="s">
        <v>727</v>
      </c>
      <c r="M900">
        <v>234</v>
      </c>
      <c r="N900">
        <v>147</v>
      </c>
      <c r="O900" t="s">
        <v>725</v>
      </c>
      <c r="P900" t="s">
        <v>5415</v>
      </c>
      <c r="Q900" t="str">
        <f t="shared" si="14"/>
        <v>96_bsa1_07#bsa_chalon</v>
      </c>
    </row>
    <row r="901" spans="1:17">
      <c r="A901">
        <v>1291</v>
      </c>
      <c r="B901" t="s">
        <v>740</v>
      </c>
      <c r="C901">
        <v>96</v>
      </c>
      <c r="D901" t="s">
        <v>722</v>
      </c>
      <c r="E901" t="s">
        <v>7111</v>
      </c>
      <c r="F901">
        <v>339</v>
      </c>
      <c r="G901">
        <v>1</v>
      </c>
      <c r="H901" t="s">
        <v>723</v>
      </c>
      <c r="I901" t="s">
        <v>724</v>
      </c>
      <c r="J901" t="s">
        <v>725</v>
      </c>
      <c r="K901" t="s">
        <v>726</v>
      </c>
      <c r="L901" t="s">
        <v>727</v>
      </c>
      <c r="M901">
        <v>234</v>
      </c>
      <c r="N901">
        <v>147</v>
      </c>
      <c r="O901" t="s">
        <v>725</v>
      </c>
      <c r="P901" t="s">
        <v>5415</v>
      </c>
      <c r="Q901" t="str">
        <f t="shared" si="14"/>
        <v>96_bsa1_07#bsa_chalon</v>
      </c>
    </row>
    <row r="902" spans="1:17">
      <c r="A902">
        <v>1293</v>
      </c>
      <c r="B902" t="s">
        <v>753</v>
      </c>
      <c r="C902">
        <v>96</v>
      </c>
      <c r="D902" t="s">
        <v>722</v>
      </c>
      <c r="E902" t="s">
        <v>7111</v>
      </c>
      <c r="F902">
        <v>339</v>
      </c>
      <c r="G902">
        <v>1</v>
      </c>
      <c r="H902" t="s">
        <v>723</v>
      </c>
      <c r="I902" t="s">
        <v>724</v>
      </c>
      <c r="J902" t="s">
        <v>725</v>
      </c>
      <c r="K902" t="s">
        <v>726</v>
      </c>
      <c r="L902" t="s">
        <v>727</v>
      </c>
      <c r="M902">
        <v>234</v>
      </c>
      <c r="N902">
        <v>147</v>
      </c>
      <c r="O902" t="s">
        <v>725</v>
      </c>
      <c r="P902" t="s">
        <v>5415</v>
      </c>
      <c r="Q902" t="str">
        <f t="shared" si="14"/>
        <v>96_bsa1_07#bsa_chalon</v>
      </c>
    </row>
    <row r="903" spans="1:17">
      <c r="A903">
        <v>1292</v>
      </c>
      <c r="B903" t="s">
        <v>755</v>
      </c>
      <c r="C903">
        <v>96</v>
      </c>
      <c r="D903" t="s">
        <v>722</v>
      </c>
      <c r="E903" t="s">
        <v>7111</v>
      </c>
      <c r="F903">
        <v>339</v>
      </c>
      <c r="G903">
        <v>1</v>
      </c>
      <c r="H903" t="s">
        <v>723</v>
      </c>
      <c r="I903" t="s">
        <v>724</v>
      </c>
      <c r="J903" t="s">
        <v>725</v>
      </c>
      <c r="K903" t="s">
        <v>726</v>
      </c>
      <c r="L903" t="s">
        <v>727</v>
      </c>
      <c r="M903">
        <v>234</v>
      </c>
      <c r="N903">
        <v>147</v>
      </c>
      <c r="O903" t="s">
        <v>725</v>
      </c>
      <c r="P903" t="s">
        <v>5415</v>
      </c>
      <c r="Q903" t="str">
        <f t="shared" si="14"/>
        <v>96_bsa1_07#bsa_chalon</v>
      </c>
    </row>
    <row r="904" spans="1:17">
      <c r="A904">
        <v>1943</v>
      </c>
      <c r="B904" t="s">
        <v>754</v>
      </c>
      <c r="C904">
        <v>96</v>
      </c>
      <c r="D904" t="s">
        <v>722</v>
      </c>
      <c r="E904" t="s">
        <v>7111</v>
      </c>
      <c r="F904">
        <v>339</v>
      </c>
      <c r="G904">
        <v>1</v>
      </c>
      <c r="H904" t="s">
        <v>723</v>
      </c>
      <c r="I904" t="s">
        <v>724</v>
      </c>
      <c r="J904" t="s">
        <v>725</v>
      </c>
      <c r="K904" t="s">
        <v>726</v>
      </c>
      <c r="L904" t="s">
        <v>727</v>
      </c>
      <c r="M904">
        <v>234</v>
      </c>
      <c r="N904">
        <v>147</v>
      </c>
      <c r="O904" t="s">
        <v>725</v>
      </c>
      <c r="P904" t="s">
        <v>5415</v>
      </c>
      <c r="Q904" t="str">
        <f t="shared" si="14"/>
        <v>96_bsa1_07#bsa_chalon</v>
      </c>
    </row>
    <row r="905" spans="1:17">
      <c r="A905">
        <v>2016</v>
      </c>
      <c r="B905" t="s">
        <v>721</v>
      </c>
      <c r="C905">
        <v>96</v>
      </c>
      <c r="D905" t="s">
        <v>722</v>
      </c>
      <c r="E905" t="s">
        <v>7111</v>
      </c>
      <c r="F905">
        <v>339</v>
      </c>
      <c r="G905">
        <v>1</v>
      </c>
      <c r="H905" t="s">
        <v>723</v>
      </c>
      <c r="I905" t="s">
        <v>724</v>
      </c>
      <c r="J905" t="s">
        <v>725</v>
      </c>
      <c r="K905" t="s">
        <v>726</v>
      </c>
      <c r="L905" t="s">
        <v>727</v>
      </c>
      <c r="M905">
        <v>234</v>
      </c>
      <c r="N905">
        <v>147</v>
      </c>
      <c r="O905" t="s">
        <v>725</v>
      </c>
      <c r="P905" t="s">
        <v>5415</v>
      </c>
      <c r="Q905" t="str">
        <f t="shared" si="14"/>
        <v>96_bsa1_07#bsa_chalon</v>
      </c>
    </row>
    <row r="906" spans="1:17">
      <c r="A906">
        <v>773</v>
      </c>
      <c r="B906" t="s">
        <v>4483</v>
      </c>
      <c r="C906">
        <v>97</v>
      </c>
      <c r="D906" t="s">
        <v>4475</v>
      </c>
      <c r="E906" t="s">
        <v>520</v>
      </c>
      <c r="F906">
        <v>489</v>
      </c>
      <c r="G906" t="s">
        <v>520</v>
      </c>
      <c r="H906" t="s">
        <v>30</v>
      </c>
      <c r="I906" t="s">
        <v>271</v>
      </c>
      <c r="J906" t="s">
        <v>4476</v>
      </c>
      <c r="K906" t="s">
        <v>4477</v>
      </c>
      <c r="L906" t="s">
        <v>4478</v>
      </c>
      <c r="M906">
        <v>148</v>
      </c>
      <c r="N906">
        <v>57</v>
      </c>
      <c r="O906" t="s">
        <v>4476</v>
      </c>
      <c r="P906" t="s">
        <v>5387</v>
      </c>
      <c r="Q906" t="str">
        <f t="shared" si="14"/>
        <v>97_puy2_32#Nord</v>
      </c>
    </row>
    <row r="907" spans="1:17">
      <c r="A907">
        <v>1711</v>
      </c>
      <c r="B907" t="s">
        <v>4480</v>
      </c>
      <c r="C907">
        <v>97</v>
      </c>
      <c r="D907" t="s">
        <v>4475</v>
      </c>
      <c r="E907" t="s">
        <v>520</v>
      </c>
      <c r="F907">
        <v>489</v>
      </c>
      <c r="G907" t="s">
        <v>520</v>
      </c>
      <c r="H907" t="s">
        <v>30</v>
      </c>
      <c r="I907" t="s">
        <v>271</v>
      </c>
      <c r="J907" t="s">
        <v>4476</v>
      </c>
      <c r="K907" t="s">
        <v>4477</v>
      </c>
      <c r="L907" t="s">
        <v>4478</v>
      </c>
      <c r="M907">
        <v>148</v>
      </c>
      <c r="N907">
        <v>57</v>
      </c>
      <c r="O907" t="s">
        <v>4476</v>
      </c>
      <c r="P907" t="s">
        <v>5387</v>
      </c>
      <c r="Q907" t="str">
        <f t="shared" si="14"/>
        <v>97_puy2_32#Nord</v>
      </c>
    </row>
    <row r="908" spans="1:17">
      <c r="A908">
        <v>192</v>
      </c>
      <c r="B908" t="s">
        <v>4479</v>
      </c>
      <c r="C908">
        <v>97</v>
      </c>
      <c r="D908" t="s">
        <v>4475</v>
      </c>
      <c r="E908" t="s">
        <v>520</v>
      </c>
      <c r="F908">
        <v>489</v>
      </c>
      <c r="G908" t="s">
        <v>520</v>
      </c>
      <c r="H908" t="s">
        <v>30</v>
      </c>
      <c r="I908" t="s">
        <v>271</v>
      </c>
      <c r="J908" t="s">
        <v>4476</v>
      </c>
      <c r="K908" t="s">
        <v>4477</v>
      </c>
      <c r="L908" t="s">
        <v>4478</v>
      </c>
      <c r="M908">
        <v>148</v>
      </c>
      <c r="N908">
        <v>57</v>
      </c>
      <c r="O908" t="s">
        <v>4476</v>
      </c>
      <c r="P908" t="s">
        <v>5387</v>
      </c>
      <c r="Q908" t="str">
        <f t="shared" si="14"/>
        <v>97_puy2_32#Nord</v>
      </c>
    </row>
    <row r="909" spans="1:17">
      <c r="A909">
        <v>1423</v>
      </c>
      <c r="B909" t="s">
        <v>4486</v>
      </c>
      <c r="C909">
        <v>97</v>
      </c>
      <c r="D909" t="s">
        <v>4475</v>
      </c>
      <c r="E909" t="s">
        <v>520</v>
      </c>
      <c r="F909">
        <v>489</v>
      </c>
      <c r="G909" t="s">
        <v>520</v>
      </c>
      <c r="H909" t="s">
        <v>30</v>
      </c>
      <c r="I909" t="s">
        <v>271</v>
      </c>
      <c r="J909" t="s">
        <v>4476</v>
      </c>
      <c r="K909" t="s">
        <v>4477</v>
      </c>
      <c r="L909" t="s">
        <v>4478</v>
      </c>
      <c r="M909">
        <v>148</v>
      </c>
      <c r="N909">
        <v>57</v>
      </c>
      <c r="O909" t="s">
        <v>4476</v>
      </c>
      <c r="P909" t="s">
        <v>5387</v>
      </c>
      <c r="Q909" t="str">
        <f t="shared" si="14"/>
        <v>97_puy2_32#Nord</v>
      </c>
    </row>
    <row r="910" spans="1:17">
      <c r="A910">
        <v>195</v>
      </c>
      <c r="B910" t="s">
        <v>4474</v>
      </c>
      <c r="C910">
        <v>97</v>
      </c>
      <c r="D910" t="s">
        <v>4475</v>
      </c>
      <c r="E910" t="s">
        <v>520</v>
      </c>
      <c r="F910">
        <v>489</v>
      </c>
      <c r="G910" t="s">
        <v>520</v>
      </c>
      <c r="H910" t="s">
        <v>30</v>
      </c>
      <c r="I910" t="s">
        <v>271</v>
      </c>
      <c r="J910" t="s">
        <v>4476</v>
      </c>
      <c r="K910" t="s">
        <v>4477</v>
      </c>
      <c r="L910" t="s">
        <v>4478</v>
      </c>
      <c r="M910">
        <v>148</v>
      </c>
      <c r="N910">
        <v>57</v>
      </c>
      <c r="O910" t="s">
        <v>4476</v>
      </c>
      <c r="P910" t="s">
        <v>5387</v>
      </c>
      <c r="Q910" t="str">
        <f t="shared" si="14"/>
        <v>97_puy2_32#Nord</v>
      </c>
    </row>
    <row r="911" spans="1:17">
      <c r="A911">
        <v>1746</v>
      </c>
      <c r="B911" t="s">
        <v>4482</v>
      </c>
      <c r="C911">
        <v>97</v>
      </c>
      <c r="D911" t="s">
        <v>4475</v>
      </c>
      <c r="E911" t="s">
        <v>520</v>
      </c>
      <c r="F911">
        <v>489</v>
      </c>
      <c r="G911" t="s">
        <v>520</v>
      </c>
      <c r="H911" t="s">
        <v>30</v>
      </c>
      <c r="I911" t="s">
        <v>271</v>
      </c>
      <c r="J911" t="s">
        <v>4476</v>
      </c>
      <c r="K911" t="s">
        <v>4477</v>
      </c>
      <c r="L911" t="s">
        <v>4478</v>
      </c>
      <c r="M911">
        <v>148</v>
      </c>
      <c r="N911">
        <v>57</v>
      </c>
      <c r="O911" t="s">
        <v>4476</v>
      </c>
      <c r="P911" t="s">
        <v>5387</v>
      </c>
      <c r="Q911" t="str">
        <f t="shared" si="14"/>
        <v>97_puy2_32#Nord</v>
      </c>
    </row>
    <row r="912" spans="1:17">
      <c r="A912">
        <v>240</v>
      </c>
      <c r="B912" t="s">
        <v>4485</v>
      </c>
      <c r="C912">
        <v>97</v>
      </c>
      <c r="D912" t="s">
        <v>4475</v>
      </c>
      <c r="E912" t="s">
        <v>520</v>
      </c>
      <c r="F912">
        <v>489</v>
      </c>
      <c r="G912" t="s">
        <v>520</v>
      </c>
      <c r="H912" t="s">
        <v>30</v>
      </c>
      <c r="I912" t="s">
        <v>271</v>
      </c>
      <c r="J912" t="s">
        <v>4476</v>
      </c>
      <c r="K912" t="s">
        <v>4477</v>
      </c>
      <c r="L912" t="s">
        <v>4478</v>
      </c>
      <c r="M912">
        <v>148</v>
      </c>
      <c r="N912">
        <v>57</v>
      </c>
      <c r="O912" t="s">
        <v>4476</v>
      </c>
      <c r="P912" t="s">
        <v>5387</v>
      </c>
      <c r="Q912" t="str">
        <f t="shared" si="14"/>
        <v>97_puy2_32#Nord</v>
      </c>
    </row>
    <row r="913" spans="1:17">
      <c r="A913">
        <v>1112</v>
      </c>
      <c r="B913" t="s">
        <v>4481</v>
      </c>
      <c r="C913">
        <v>97</v>
      </c>
      <c r="D913" t="s">
        <v>4475</v>
      </c>
      <c r="E913" t="s">
        <v>520</v>
      </c>
      <c r="F913">
        <v>489</v>
      </c>
      <c r="G913" t="s">
        <v>520</v>
      </c>
      <c r="H913" t="s">
        <v>30</v>
      </c>
      <c r="I913" t="s">
        <v>271</v>
      </c>
      <c r="J913" t="s">
        <v>4476</v>
      </c>
      <c r="K913" t="s">
        <v>4477</v>
      </c>
      <c r="L913" t="s">
        <v>4478</v>
      </c>
      <c r="M913">
        <v>148</v>
      </c>
      <c r="N913">
        <v>57</v>
      </c>
      <c r="O913" t="s">
        <v>4476</v>
      </c>
      <c r="P913" t="s">
        <v>5387</v>
      </c>
      <c r="Q913" t="str">
        <f t="shared" si="14"/>
        <v>97_puy2_32#Nord</v>
      </c>
    </row>
    <row r="914" spans="1:17">
      <c r="A914">
        <v>1745</v>
      </c>
      <c r="B914" t="s">
        <v>4484</v>
      </c>
      <c r="C914">
        <v>97</v>
      </c>
      <c r="D914" t="s">
        <v>4475</v>
      </c>
      <c r="E914" t="s">
        <v>520</v>
      </c>
      <c r="F914">
        <v>489</v>
      </c>
      <c r="G914" t="s">
        <v>520</v>
      </c>
      <c r="H914" t="s">
        <v>30</v>
      </c>
      <c r="I914" t="s">
        <v>271</v>
      </c>
      <c r="J914" t="s">
        <v>4476</v>
      </c>
      <c r="K914" t="s">
        <v>4477</v>
      </c>
      <c r="L914" t="s">
        <v>4478</v>
      </c>
      <c r="M914">
        <v>148</v>
      </c>
      <c r="N914">
        <v>57</v>
      </c>
      <c r="O914" t="s">
        <v>4476</v>
      </c>
      <c r="P914" t="s">
        <v>5387</v>
      </c>
      <c r="Q914" t="str">
        <f t="shared" si="14"/>
        <v>97_puy2_32#Nord</v>
      </c>
    </row>
    <row r="915" spans="1:17">
      <c r="A915">
        <v>1122</v>
      </c>
      <c r="B915" t="s">
        <v>743</v>
      </c>
      <c r="C915">
        <v>98</v>
      </c>
      <c r="D915" t="s">
        <v>736</v>
      </c>
      <c r="E915" t="s">
        <v>7084</v>
      </c>
      <c r="F915">
        <v>341</v>
      </c>
      <c r="G915">
        <v>3</v>
      </c>
      <c r="H915" t="s">
        <v>723</v>
      </c>
      <c r="I915" t="s">
        <v>724</v>
      </c>
      <c r="J915" t="s">
        <v>725</v>
      </c>
      <c r="K915" t="s">
        <v>726</v>
      </c>
      <c r="L915" t="s">
        <v>727</v>
      </c>
      <c r="M915">
        <v>234</v>
      </c>
      <c r="N915">
        <v>147</v>
      </c>
      <c r="O915" t="s">
        <v>725</v>
      </c>
      <c r="P915" t="s">
        <v>5415</v>
      </c>
      <c r="Q915" t="str">
        <f t="shared" si="14"/>
        <v>98_bsa3_07#Arte</v>
      </c>
    </row>
    <row r="916" spans="1:17">
      <c r="A916">
        <v>503</v>
      </c>
      <c r="B916" t="s">
        <v>738</v>
      </c>
      <c r="C916">
        <v>98</v>
      </c>
      <c r="D916" t="s">
        <v>736</v>
      </c>
      <c r="E916" t="s">
        <v>7084</v>
      </c>
      <c r="F916">
        <v>341</v>
      </c>
      <c r="G916">
        <v>3</v>
      </c>
      <c r="H916" t="s">
        <v>723</v>
      </c>
      <c r="I916" t="s">
        <v>724</v>
      </c>
      <c r="J916" t="s">
        <v>725</v>
      </c>
      <c r="K916" t="s">
        <v>726</v>
      </c>
      <c r="L916" t="s">
        <v>727</v>
      </c>
      <c r="M916">
        <v>234</v>
      </c>
      <c r="N916">
        <v>147</v>
      </c>
      <c r="O916" t="s">
        <v>725</v>
      </c>
      <c r="P916" t="s">
        <v>5415</v>
      </c>
      <c r="Q916" t="str">
        <f t="shared" si="14"/>
        <v>98_bsa3_07#Arte</v>
      </c>
    </row>
    <row r="917" spans="1:17">
      <c r="A917">
        <v>1137</v>
      </c>
      <c r="B917" t="s">
        <v>739</v>
      </c>
      <c r="C917">
        <v>98</v>
      </c>
      <c r="D917" t="s">
        <v>736</v>
      </c>
      <c r="E917" t="s">
        <v>7084</v>
      </c>
      <c r="F917">
        <v>341</v>
      </c>
      <c r="G917">
        <v>3</v>
      </c>
      <c r="H917" t="s">
        <v>723</v>
      </c>
      <c r="I917" t="s">
        <v>724</v>
      </c>
      <c r="J917" t="s">
        <v>725</v>
      </c>
      <c r="K917" t="s">
        <v>726</v>
      </c>
      <c r="L917" t="s">
        <v>727</v>
      </c>
      <c r="M917">
        <v>234</v>
      </c>
      <c r="N917">
        <v>147</v>
      </c>
      <c r="O917" t="s">
        <v>725</v>
      </c>
      <c r="P917" t="s">
        <v>5415</v>
      </c>
      <c r="Q917" t="str">
        <f t="shared" si="14"/>
        <v>98_bsa3_07#Arte</v>
      </c>
    </row>
    <row r="918" spans="1:17">
      <c r="A918">
        <v>1123</v>
      </c>
      <c r="B918" t="s">
        <v>742</v>
      </c>
      <c r="C918">
        <v>98</v>
      </c>
      <c r="D918" t="s">
        <v>736</v>
      </c>
      <c r="E918" t="s">
        <v>7084</v>
      </c>
      <c r="F918">
        <v>341</v>
      </c>
      <c r="G918">
        <v>3</v>
      </c>
      <c r="H918" t="s">
        <v>723</v>
      </c>
      <c r="I918" t="s">
        <v>724</v>
      </c>
      <c r="J918" t="s">
        <v>725</v>
      </c>
      <c r="K918" t="s">
        <v>726</v>
      </c>
      <c r="L918" t="s">
        <v>727</v>
      </c>
      <c r="M918">
        <v>234</v>
      </c>
      <c r="N918">
        <v>147</v>
      </c>
      <c r="O918" t="s">
        <v>725</v>
      </c>
      <c r="P918" t="s">
        <v>5415</v>
      </c>
      <c r="Q918" t="str">
        <f t="shared" si="14"/>
        <v>98_bsa3_07#Arte</v>
      </c>
    </row>
    <row r="919" spans="1:17">
      <c r="A919">
        <v>2521</v>
      </c>
      <c r="B919" t="s">
        <v>737</v>
      </c>
      <c r="C919">
        <v>98</v>
      </c>
      <c r="D919" t="s">
        <v>736</v>
      </c>
      <c r="E919" t="s">
        <v>7084</v>
      </c>
      <c r="F919">
        <v>341</v>
      </c>
      <c r="G919">
        <v>3</v>
      </c>
      <c r="H919" t="s">
        <v>723</v>
      </c>
      <c r="I919" t="s">
        <v>724</v>
      </c>
      <c r="J919" t="s">
        <v>725</v>
      </c>
      <c r="K919" t="s">
        <v>726</v>
      </c>
      <c r="L919" t="s">
        <v>727</v>
      </c>
      <c r="M919">
        <v>234</v>
      </c>
      <c r="N919">
        <v>147</v>
      </c>
      <c r="O919" t="s">
        <v>725</v>
      </c>
      <c r="P919" t="s">
        <v>5415</v>
      </c>
      <c r="Q919" t="str">
        <f t="shared" si="14"/>
        <v>98_bsa3_07#Arte</v>
      </c>
    </row>
    <row r="920" spans="1:17">
      <c r="A920">
        <v>1136</v>
      </c>
      <c r="B920" t="s">
        <v>741</v>
      </c>
      <c r="C920">
        <v>98</v>
      </c>
      <c r="D920" t="s">
        <v>736</v>
      </c>
      <c r="E920" t="s">
        <v>7084</v>
      </c>
      <c r="F920">
        <v>341</v>
      </c>
      <c r="G920">
        <v>3</v>
      </c>
      <c r="H920" t="s">
        <v>723</v>
      </c>
      <c r="I920" t="s">
        <v>724</v>
      </c>
      <c r="J920" t="s">
        <v>725</v>
      </c>
      <c r="K920" t="s">
        <v>726</v>
      </c>
      <c r="L920" t="s">
        <v>727</v>
      </c>
      <c r="M920">
        <v>234</v>
      </c>
      <c r="N920">
        <v>147</v>
      </c>
      <c r="O920" t="s">
        <v>725</v>
      </c>
      <c r="P920" t="s">
        <v>5415</v>
      </c>
      <c r="Q920" t="str">
        <f t="shared" si="14"/>
        <v>98_bsa3_07#Arte</v>
      </c>
    </row>
    <row r="921" spans="1:17">
      <c r="A921">
        <v>1121</v>
      </c>
      <c r="B921" t="s">
        <v>744</v>
      </c>
      <c r="C921">
        <v>98</v>
      </c>
      <c r="D921" t="s">
        <v>736</v>
      </c>
      <c r="E921" t="s">
        <v>7084</v>
      </c>
      <c r="F921">
        <v>341</v>
      </c>
      <c r="G921">
        <v>3</v>
      </c>
      <c r="H921" t="s">
        <v>723</v>
      </c>
      <c r="I921" t="s">
        <v>724</v>
      </c>
      <c r="J921" t="s">
        <v>725</v>
      </c>
      <c r="K921" t="s">
        <v>726</v>
      </c>
      <c r="L921" t="s">
        <v>727</v>
      </c>
      <c r="M921">
        <v>234</v>
      </c>
      <c r="N921">
        <v>147</v>
      </c>
      <c r="O921" t="s">
        <v>725</v>
      </c>
      <c r="P921" t="s">
        <v>5415</v>
      </c>
      <c r="Q921" t="str">
        <f t="shared" si="14"/>
        <v>98_bsa3_07#Arte</v>
      </c>
    </row>
    <row r="922" spans="1:17">
      <c r="A922">
        <v>504</v>
      </c>
      <c r="B922" t="s">
        <v>735</v>
      </c>
      <c r="C922">
        <v>98</v>
      </c>
      <c r="D922" t="s">
        <v>736</v>
      </c>
      <c r="E922" t="s">
        <v>7084</v>
      </c>
      <c r="F922">
        <v>341</v>
      </c>
      <c r="G922">
        <v>3</v>
      </c>
      <c r="H922" t="s">
        <v>723</v>
      </c>
      <c r="I922" t="s">
        <v>724</v>
      </c>
      <c r="J922" t="s">
        <v>725</v>
      </c>
      <c r="K922" t="s">
        <v>726</v>
      </c>
      <c r="L922" t="s">
        <v>727</v>
      </c>
      <c r="M922">
        <v>234</v>
      </c>
      <c r="N922">
        <v>147</v>
      </c>
      <c r="O922" t="s">
        <v>725</v>
      </c>
      <c r="P922" t="s">
        <v>5415</v>
      </c>
      <c r="Q922" t="str">
        <f t="shared" si="14"/>
        <v>98_bsa3_07#Arte</v>
      </c>
    </row>
    <row r="923" spans="1:17">
      <c r="A923">
        <v>3860</v>
      </c>
      <c r="B923" t="s">
        <v>3012</v>
      </c>
      <c r="C923">
        <v>99</v>
      </c>
      <c r="D923" t="s">
        <v>3002</v>
      </c>
      <c r="E923" t="s">
        <v>7059</v>
      </c>
      <c r="F923">
        <v>807</v>
      </c>
      <c r="G923">
        <v>6</v>
      </c>
      <c r="H923" t="s">
        <v>91</v>
      </c>
      <c r="I923" t="s">
        <v>1756</v>
      </c>
      <c r="J923" t="s">
        <v>1757</v>
      </c>
      <c r="K923" t="s">
        <v>2976</v>
      </c>
      <c r="L923" t="s">
        <v>2977</v>
      </c>
      <c r="M923">
        <v>405</v>
      </c>
      <c r="N923">
        <v>208</v>
      </c>
      <c r="O923" t="s">
        <v>6962</v>
      </c>
      <c r="P923" t="s">
        <v>5393</v>
      </c>
      <c r="Q923" t="str">
        <f t="shared" si="14"/>
        <v>99_luberon3_84#Est Chasse</v>
      </c>
    </row>
    <row r="924" spans="1:17">
      <c r="A924">
        <v>1672</v>
      </c>
      <c r="B924" t="s">
        <v>3006</v>
      </c>
      <c r="C924">
        <v>99</v>
      </c>
      <c r="D924" t="s">
        <v>3002</v>
      </c>
      <c r="E924" t="s">
        <v>7059</v>
      </c>
      <c r="F924">
        <v>622</v>
      </c>
      <c r="G924">
        <v>7</v>
      </c>
      <c r="H924" t="s">
        <v>91</v>
      </c>
      <c r="I924" t="s">
        <v>1756</v>
      </c>
      <c r="J924" t="s">
        <v>1757</v>
      </c>
      <c r="K924" t="s">
        <v>2976</v>
      </c>
      <c r="L924" t="s">
        <v>2977</v>
      </c>
      <c r="M924">
        <v>405</v>
      </c>
      <c r="N924">
        <v>208</v>
      </c>
      <c r="O924" t="s">
        <v>6962</v>
      </c>
      <c r="P924" t="s">
        <v>5393</v>
      </c>
      <c r="Q924" t="str">
        <f t="shared" si="14"/>
        <v>99_luberon3_84#Est Chasse</v>
      </c>
    </row>
    <row r="925" spans="1:17">
      <c r="A925">
        <v>2435</v>
      </c>
      <c r="B925" t="s">
        <v>3001</v>
      </c>
      <c r="C925">
        <v>99</v>
      </c>
      <c r="D925" t="s">
        <v>3002</v>
      </c>
      <c r="E925" t="s">
        <v>7059</v>
      </c>
      <c r="F925">
        <v>622</v>
      </c>
      <c r="G925">
        <v>7</v>
      </c>
      <c r="H925" t="s">
        <v>91</v>
      </c>
      <c r="I925" t="s">
        <v>1756</v>
      </c>
      <c r="J925" t="s">
        <v>1757</v>
      </c>
      <c r="K925" t="s">
        <v>2976</v>
      </c>
      <c r="L925" t="s">
        <v>2977</v>
      </c>
      <c r="M925">
        <v>405</v>
      </c>
      <c r="N925">
        <v>208</v>
      </c>
      <c r="O925" t="s">
        <v>6962</v>
      </c>
      <c r="P925" t="s">
        <v>5393</v>
      </c>
      <c r="Q925" t="str">
        <f t="shared" si="14"/>
        <v>99_luberon3_84#Est Chasse</v>
      </c>
    </row>
    <row r="926" spans="1:17">
      <c r="A926">
        <v>775</v>
      </c>
      <c r="B926" t="s">
        <v>3003</v>
      </c>
      <c r="C926">
        <v>99</v>
      </c>
      <c r="D926" t="s">
        <v>3002</v>
      </c>
      <c r="E926" t="s">
        <v>7059</v>
      </c>
      <c r="F926">
        <v>622</v>
      </c>
      <c r="G926">
        <v>7</v>
      </c>
      <c r="H926" t="s">
        <v>91</v>
      </c>
      <c r="I926" t="s">
        <v>1756</v>
      </c>
      <c r="J926" t="s">
        <v>1757</v>
      </c>
      <c r="K926" t="s">
        <v>2976</v>
      </c>
      <c r="L926" t="s">
        <v>2977</v>
      </c>
      <c r="M926">
        <v>405</v>
      </c>
      <c r="N926">
        <v>208</v>
      </c>
      <c r="O926" t="s">
        <v>6962</v>
      </c>
      <c r="P926" t="s">
        <v>5393</v>
      </c>
      <c r="Q926" t="str">
        <f t="shared" si="14"/>
        <v>99_luberon3_84#Est Chasse</v>
      </c>
    </row>
    <row r="927" spans="1:17">
      <c r="A927">
        <v>4462</v>
      </c>
      <c r="B927" t="s">
        <v>3007</v>
      </c>
      <c r="C927">
        <v>99</v>
      </c>
      <c r="D927" t="s">
        <v>3002</v>
      </c>
      <c r="E927" t="s">
        <v>7059</v>
      </c>
      <c r="F927">
        <v>622</v>
      </c>
      <c r="G927">
        <v>7</v>
      </c>
      <c r="H927" t="s">
        <v>91</v>
      </c>
      <c r="I927" t="s">
        <v>1756</v>
      </c>
      <c r="J927" t="s">
        <v>1757</v>
      </c>
      <c r="K927" t="s">
        <v>2976</v>
      </c>
      <c r="L927" t="s">
        <v>2977</v>
      </c>
      <c r="M927">
        <v>405</v>
      </c>
      <c r="N927">
        <v>208</v>
      </c>
      <c r="O927" t="s">
        <v>6962</v>
      </c>
      <c r="P927" t="s">
        <v>5393</v>
      </c>
      <c r="Q927" t="str">
        <f t="shared" si="14"/>
        <v>99_luberon3_84#Est Chasse</v>
      </c>
    </row>
    <row r="928" spans="1:17">
      <c r="A928">
        <v>494</v>
      </c>
      <c r="B928" t="s">
        <v>3018</v>
      </c>
      <c r="C928">
        <v>99</v>
      </c>
      <c r="D928" t="s">
        <v>3002</v>
      </c>
      <c r="E928" t="s">
        <v>7059</v>
      </c>
      <c r="F928">
        <v>623</v>
      </c>
      <c r="G928">
        <v>8</v>
      </c>
      <c r="H928" t="s">
        <v>91</v>
      </c>
      <c r="I928" t="s">
        <v>1756</v>
      </c>
      <c r="J928" t="s">
        <v>1757</v>
      </c>
      <c r="K928" t="s">
        <v>2976</v>
      </c>
      <c r="L928" t="s">
        <v>2977</v>
      </c>
      <c r="M928">
        <v>405</v>
      </c>
      <c r="N928">
        <v>208</v>
      </c>
      <c r="O928" t="s">
        <v>6962</v>
      </c>
      <c r="P928" t="s">
        <v>5393</v>
      </c>
      <c r="Q928" t="str">
        <f t="shared" si="14"/>
        <v>99_luberon3_84#Est Chasse</v>
      </c>
    </row>
    <row r="929" spans="1:17">
      <c r="A929">
        <v>495</v>
      </c>
      <c r="B929" t="s">
        <v>3019</v>
      </c>
      <c r="C929">
        <v>99</v>
      </c>
      <c r="D929" t="s">
        <v>3002</v>
      </c>
      <c r="E929" t="s">
        <v>7059</v>
      </c>
      <c r="F929">
        <v>623</v>
      </c>
      <c r="G929">
        <v>8</v>
      </c>
      <c r="H929" t="s">
        <v>91</v>
      </c>
      <c r="I929" t="s">
        <v>1756</v>
      </c>
      <c r="J929" t="s">
        <v>1757</v>
      </c>
      <c r="K929" t="s">
        <v>2976</v>
      </c>
      <c r="L929" t="s">
        <v>2977</v>
      </c>
      <c r="M929">
        <v>405</v>
      </c>
      <c r="N929">
        <v>208</v>
      </c>
      <c r="O929" t="s">
        <v>6962</v>
      </c>
      <c r="P929" t="s">
        <v>5393</v>
      </c>
      <c r="Q929" t="str">
        <f t="shared" si="14"/>
        <v>99_luberon3_84#Est Chasse</v>
      </c>
    </row>
    <row r="930" spans="1:17">
      <c r="A930">
        <v>2151</v>
      </c>
      <c r="B930" t="s">
        <v>3008</v>
      </c>
      <c r="C930">
        <v>99</v>
      </c>
      <c r="D930" t="s">
        <v>3002</v>
      </c>
      <c r="E930" t="s">
        <v>7059</v>
      </c>
      <c r="F930">
        <v>623</v>
      </c>
      <c r="G930">
        <v>8</v>
      </c>
      <c r="H930" t="s">
        <v>91</v>
      </c>
      <c r="I930" t="s">
        <v>1756</v>
      </c>
      <c r="J930" t="s">
        <v>1757</v>
      </c>
      <c r="K930" t="s">
        <v>2976</v>
      </c>
      <c r="L930" t="s">
        <v>2977</v>
      </c>
      <c r="M930">
        <v>405</v>
      </c>
      <c r="N930">
        <v>208</v>
      </c>
      <c r="O930" t="s">
        <v>6962</v>
      </c>
      <c r="P930" t="s">
        <v>5393</v>
      </c>
      <c r="Q930" t="str">
        <f t="shared" si="14"/>
        <v>99_luberon3_84#Est Chasse</v>
      </c>
    </row>
    <row r="931" spans="1:17">
      <c r="A931">
        <v>588</v>
      </c>
      <c r="B931" t="s">
        <v>3009</v>
      </c>
      <c r="C931">
        <v>99</v>
      </c>
      <c r="D931" t="s">
        <v>3002</v>
      </c>
      <c r="E931" t="s">
        <v>7059</v>
      </c>
      <c r="F931">
        <v>623</v>
      </c>
      <c r="G931">
        <v>8</v>
      </c>
      <c r="H931" t="s">
        <v>91</v>
      </c>
      <c r="I931" t="s">
        <v>1756</v>
      </c>
      <c r="J931" t="s">
        <v>1757</v>
      </c>
      <c r="K931" t="s">
        <v>2976</v>
      </c>
      <c r="L931" t="s">
        <v>2977</v>
      </c>
      <c r="M931">
        <v>405</v>
      </c>
      <c r="N931">
        <v>208</v>
      </c>
      <c r="O931" t="s">
        <v>6962</v>
      </c>
      <c r="P931" t="s">
        <v>5393</v>
      </c>
      <c r="Q931" t="str">
        <f t="shared" si="14"/>
        <v>99_luberon3_84#Est Chasse</v>
      </c>
    </row>
    <row r="932" spans="1:17">
      <c r="A932">
        <v>1870</v>
      </c>
      <c r="B932" t="s">
        <v>3015</v>
      </c>
      <c r="C932">
        <v>99</v>
      </c>
      <c r="D932" t="s">
        <v>3002</v>
      </c>
      <c r="E932" t="s">
        <v>7059</v>
      </c>
      <c r="F932">
        <v>623</v>
      </c>
      <c r="G932">
        <v>8</v>
      </c>
      <c r="H932" t="s">
        <v>91</v>
      </c>
      <c r="I932" t="s">
        <v>1756</v>
      </c>
      <c r="J932" t="s">
        <v>1757</v>
      </c>
      <c r="K932" t="s">
        <v>2976</v>
      </c>
      <c r="L932" t="s">
        <v>2977</v>
      </c>
      <c r="M932">
        <v>405</v>
      </c>
      <c r="N932">
        <v>208</v>
      </c>
      <c r="O932" t="s">
        <v>6962</v>
      </c>
      <c r="P932" t="s">
        <v>5393</v>
      </c>
      <c r="Q932" t="str">
        <f t="shared" si="14"/>
        <v>99_luberon3_84#Est Chasse</v>
      </c>
    </row>
    <row r="933" spans="1:17">
      <c r="A933">
        <v>513</v>
      </c>
      <c r="B933" t="s">
        <v>3020</v>
      </c>
      <c r="C933">
        <v>99</v>
      </c>
      <c r="D933" t="s">
        <v>3002</v>
      </c>
      <c r="E933" t="s">
        <v>7059</v>
      </c>
      <c r="F933">
        <v>623</v>
      </c>
      <c r="G933">
        <v>8</v>
      </c>
      <c r="H933" t="s">
        <v>91</v>
      </c>
      <c r="I933" t="s">
        <v>1756</v>
      </c>
      <c r="J933" t="s">
        <v>1757</v>
      </c>
      <c r="K933" t="s">
        <v>2976</v>
      </c>
      <c r="L933" t="s">
        <v>2977</v>
      </c>
      <c r="M933">
        <v>405</v>
      </c>
      <c r="N933">
        <v>208</v>
      </c>
      <c r="O933" t="s">
        <v>6962</v>
      </c>
      <c r="P933" t="s">
        <v>5393</v>
      </c>
      <c r="Q933" t="str">
        <f t="shared" si="14"/>
        <v>99_luberon3_84#Est Chasse</v>
      </c>
    </row>
    <row r="934" spans="1:17">
      <c r="A934">
        <v>1457</v>
      </c>
      <c r="B934" t="s">
        <v>3846</v>
      </c>
      <c r="C934">
        <v>100</v>
      </c>
      <c r="D934" t="s">
        <v>3840</v>
      </c>
      <c r="E934" t="s">
        <v>3841</v>
      </c>
      <c r="F934">
        <v>359</v>
      </c>
      <c r="G934">
        <v>1</v>
      </c>
      <c r="H934" t="s">
        <v>30</v>
      </c>
      <c r="I934" t="s">
        <v>45</v>
      </c>
      <c r="J934" t="s">
        <v>3841</v>
      </c>
      <c r="K934" t="s">
        <v>3842</v>
      </c>
      <c r="L934" t="s">
        <v>3843</v>
      </c>
      <c r="M934">
        <v>85</v>
      </c>
      <c r="N934">
        <v>47</v>
      </c>
      <c r="O934" t="s">
        <v>3841</v>
      </c>
      <c r="P934" t="s">
        <v>3840</v>
      </c>
      <c r="Q934" t="str">
        <f t="shared" si="14"/>
        <v>100_peyriac_11#Peyriac-De-Mer</v>
      </c>
    </row>
    <row r="935" spans="1:17">
      <c r="A935">
        <v>1451</v>
      </c>
      <c r="B935" t="s">
        <v>3850</v>
      </c>
      <c r="C935">
        <v>100</v>
      </c>
      <c r="D935" t="s">
        <v>3840</v>
      </c>
      <c r="E935" t="s">
        <v>3841</v>
      </c>
      <c r="F935">
        <v>359</v>
      </c>
      <c r="G935">
        <v>1</v>
      </c>
      <c r="H935" t="s">
        <v>30</v>
      </c>
      <c r="I935" t="s">
        <v>45</v>
      </c>
      <c r="J935" t="s">
        <v>3841</v>
      </c>
      <c r="K935" t="s">
        <v>3842</v>
      </c>
      <c r="L935" t="s">
        <v>3843</v>
      </c>
      <c r="M935">
        <v>85</v>
      </c>
      <c r="N935">
        <v>47</v>
      </c>
      <c r="O935" t="s">
        <v>3841</v>
      </c>
      <c r="P935" t="s">
        <v>3840</v>
      </c>
      <c r="Q935" t="str">
        <f t="shared" si="14"/>
        <v>100_peyriac_11#Peyriac-De-Mer</v>
      </c>
    </row>
    <row r="936" spans="1:17">
      <c r="A936">
        <v>1454</v>
      </c>
      <c r="B936" t="s">
        <v>3845</v>
      </c>
      <c r="C936">
        <v>100</v>
      </c>
      <c r="D936" t="s">
        <v>3840</v>
      </c>
      <c r="E936" t="s">
        <v>3841</v>
      </c>
      <c r="F936">
        <v>359</v>
      </c>
      <c r="G936">
        <v>1</v>
      </c>
      <c r="H936" t="s">
        <v>30</v>
      </c>
      <c r="I936" t="s">
        <v>45</v>
      </c>
      <c r="J936" t="s">
        <v>3841</v>
      </c>
      <c r="K936" t="s">
        <v>3842</v>
      </c>
      <c r="L936" t="s">
        <v>3843</v>
      </c>
      <c r="M936">
        <v>85</v>
      </c>
      <c r="N936">
        <v>47</v>
      </c>
      <c r="O936" t="s">
        <v>3841</v>
      </c>
      <c r="P936" t="s">
        <v>3840</v>
      </c>
      <c r="Q936" t="str">
        <f t="shared" si="14"/>
        <v>100_peyriac_11#Peyriac-De-Mer</v>
      </c>
    </row>
    <row r="937" spans="1:17">
      <c r="A937">
        <v>1456</v>
      </c>
      <c r="B937" t="s">
        <v>3851</v>
      </c>
      <c r="C937">
        <v>100</v>
      </c>
      <c r="D937" t="s">
        <v>3840</v>
      </c>
      <c r="E937" t="s">
        <v>3841</v>
      </c>
      <c r="F937">
        <v>359</v>
      </c>
      <c r="G937">
        <v>1</v>
      </c>
      <c r="H937" t="s">
        <v>30</v>
      </c>
      <c r="I937" t="s">
        <v>45</v>
      </c>
      <c r="J937" t="s">
        <v>3841</v>
      </c>
      <c r="K937" t="s">
        <v>3842</v>
      </c>
      <c r="L937" t="s">
        <v>3843</v>
      </c>
      <c r="M937">
        <v>85</v>
      </c>
      <c r="N937">
        <v>47</v>
      </c>
      <c r="O937" t="s">
        <v>3841</v>
      </c>
      <c r="P937" t="s">
        <v>3840</v>
      </c>
      <c r="Q937" t="str">
        <f t="shared" si="14"/>
        <v>100_peyriac_11#Peyriac-De-Mer</v>
      </c>
    </row>
    <row r="938" spans="1:17">
      <c r="A938">
        <v>1453</v>
      </c>
      <c r="B938" t="s">
        <v>3847</v>
      </c>
      <c r="C938">
        <v>100</v>
      </c>
      <c r="D938" t="s">
        <v>3840</v>
      </c>
      <c r="E938" t="s">
        <v>3841</v>
      </c>
      <c r="F938">
        <v>359</v>
      </c>
      <c r="G938">
        <v>1</v>
      </c>
      <c r="H938" t="s">
        <v>30</v>
      </c>
      <c r="I938" t="s">
        <v>45</v>
      </c>
      <c r="J938" t="s">
        <v>3841</v>
      </c>
      <c r="K938" t="s">
        <v>3842</v>
      </c>
      <c r="L938" t="s">
        <v>3843</v>
      </c>
      <c r="M938">
        <v>85</v>
      </c>
      <c r="N938">
        <v>47</v>
      </c>
      <c r="O938" t="s">
        <v>3841</v>
      </c>
      <c r="P938" t="s">
        <v>3840</v>
      </c>
      <c r="Q938" t="str">
        <f t="shared" si="14"/>
        <v>100_peyriac_11#Peyriac-De-Mer</v>
      </c>
    </row>
    <row r="939" spans="1:17">
      <c r="A939">
        <v>1109</v>
      </c>
      <c r="B939" t="s">
        <v>3839</v>
      </c>
      <c r="C939">
        <v>100</v>
      </c>
      <c r="D939" t="s">
        <v>3840</v>
      </c>
      <c r="E939" t="s">
        <v>3841</v>
      </c>
      <c r="F939">
        <v>359</v>
      </c>
      <c r="G939">
        <v>1</v>
      </c>
      <c r="H939" t="s">
        <v>30</v>
      </c>
      <c r="I939" t="s">
        <v>45</v>
      </c>
      <c r="J939" t="s">
        <v>3841</v>
      </c>
      <c r="K939" t="s">
        <v>3842</v>
      </c>
      <c r="L939" t="s">
        <v>3843</v>
      </c>
      <c r="M939">
        <v>85</v>
      </c>
      <c r="N939">
        <v>47</v>
      </c>
      <c r="O939" t="s">
        <v>3841</v>
      </c>
      <c r="P939" t="s">
        <v>3840</v>
      </c>
      <c r="Q939" t="str">
        <f t="shared" si="14"/>
        <v>100_peyriac_11#Peyriac-De-Mer</v>
      </c>
    </row>
    <row r="940" spans="1:17">
      <c r="A940">
        <v>1452</v>
      </c>
      <c r="B940" t="s">
        <v>3848</v>
      </c>
      <c r="C940">
        <v>100</v>
      </c>
      <c r="D940" t="s">
        <v>3840</v>
      </c>
      <c r="E940" t="s">
        <v>3841</v>
      </c>
      <c r="F940">
        <v>359</v>
      </c>
      <c r="G940">
        <v>1</v>
      </c>
      <c r="H940" t="s">
        <v>30</v>
      </c>
      <c r="I940" t="s">
        <v>45</v>
      </c>
      <c r="J940" t="s">
        <v>3841</v>
      </c>
      <c r="K940" t="s">
        <v>3842</v>
      </c>
      <c r="L940" t="s">
        <v>3843</v>
      </c>
      <c r="M940">
        <v>85</v>
      </c>
      <c r="N940">
        <v>47</v>
      </c>
      <c r="O940" t="s">
        <v>3841</v>
      </c>
      <c r="P940" t="s">
        <v>3840</v>
      </c>
      <c r="Q940" t="str">
        <f t="shared" si="14"/>
        <v>100_peyriac_11#Peyriac-De-Mer</v>
      </c>
    </row>
    <row r="941" spans="1:17">
      <c r="A941">
        <v>1455</v>
      </c>
      <c r="B941" t="s">
        <v>3844</v>
      </c>
      <c r="C941">
        <v>100</v>
      </c>
      <c r="D941" t="s">
        <v>3840</v>
      </c>
      <c r="E941" t="s">
        <v>3841</v>
      </c>
      <c r="F941">
        <v>359</v>
      </c>
      <c r="G941">
        <v>1</v>
      </c>
      <c r="H941" t="s">
        <v>30</v>
      </c>
      <c r="I941" t="s">
        <v>45</v>
      </c>
      <c r="J941" t="s">
        <v>3841</v>
      </c>
      <c r="K941" t="s">
        <v>3842</v>
      </c>
      <c r="L941" t="s">
        <v>3843</v>
      </c>
      <c r="M941">
        <v>85</v>
      </c>
      <c r="N941">
        <v>47</v>
      </c>
      <c r="O941" t="s">
        <v>3841</v>
      </c>
      <c r="P941" t="s">
        <v>3840</v>
      </c>
      <c r="Q941" t="str">
        <f t="shared" si="14"/>
        <v>100_peyriac_11#Peyriac-De-Mer</v>
      </c>
    </row>
    <row r="942" spans="1:17">
      <c r="A942">
        <v>1197</v>
      </c>
      <c r="B942" t="s">
        <v>3849</v>
      </c>
      <c r="C942">
        <v>100</v>
      </c>
      <c r="D942" t="s">
        <v>3840</v>
      </c>
      <c r="E942" t="s">
        <v>3841</v>
      </c>
      <c r="F942">
        <v>359</v>
      </c>
      <c r="G942">
        <v>1</v>
      </c>
      <c r="H942" t="s">
        <v>30</v>
      </c>
      <c r="I942" t="s">
        <v>45</v>
      </c>
      <c r="J942" t="s">
        <v>3841</v>
      </c>
      <c r="K942" t="s">
        <v>3842</v>
      </c>
      <c r="L942" t="s">
        <v>3843</v>
      </c>
      <c r="M942">
        <v>85</v>
      </c>
      <c r="N942">
        <v>47</v>
      </c>
      <c r="O942" t="s">
        <v>3841</v>
      </c>
      <c r="P942" t="s">
        <v>3840</v>
      </c>
      <c r="Q942" t="str">
        <f t="shared" si="14"/>
        <v>100_peyriac_11#Peyriac-De-Mer</v>
      </c>
    </row>
    <row r="943" spans="1:17">
      <c r="A943">
        <v>3279</v>
      </c>
      <c r="B943" t="s">
        <v>1368</v>
      </c>
      <c r="C943">
        <v>101</v>
      </c>
      <c r="D943" t="s">
        <v>1350</v>
      </c>
      <c r="E943" t="s">
        <v>7076</v>
      </c>
      <c r="F943">
        <v>730</v>
      </c>
      <c r="G943" t="s">
        <v>1351</v>
      </c>
      <c r="H943" t="s">
        <v>723</v>
      </c>
      <c r="I943" t="s">
        <v>1352</v>
      </c>
      <c r="J943" t="s">
        <v>1366</v>
      </c>
      <c r="K943" t="s">
        <v>1354</v>
      </c>
      <c r="L943" t="s">
        <v>1355</v>
      </c>
      <c r="M943">
        <v>360</v>
      </c>
      <c r="N943">
        <v>177</v>
      </c>
      <c r="O943" t="s">
        <v>2128</v>
      </c>
      <c r="P943" t="s">
        <v>1350</v>
      </c>
      <c r="Q943" t="str">
        <f t="shared" si="14"/>
        <v>101_cercie_69#Cercie</v>
      </c>
    </row>
    <row r="944" spans="1:17">
      <c r="A944">
        <v>3281</v>
      </c>
      <c r="B944" t="s">
        <v>1362</v>
      </c>
      <c r="C944">
        <v>101</v>
      </c>
      <c r="D944" t="s">
        <v>1350</v>
      </c>
      <c r="E944" t="s">
        <v>7076</v>
      </c>
      <c r="F944">
        <v>730</v>
      </c>
      <c r="G944" t="s">
        <v>1351</v>
      </c>
      <c r="H944" t="s">
        <v>723</v>
      </c>
      <c r="I944" t="s">
        <v>1352</v>
      </c>
      <c r="J944" t="s">
        <v>1363</v>
      </c>
      <c r="K944" t="s">
        <v>1354</v>
      </c>
      <c r="L944" t="s">
        <v>1355</v>
      </c>
      <c r="M944">
        <v>360</v>
      </c>
      <c r="N944">
        <v>177</v>
      </c>
      <c r="O944" t="s">
        <v>2128</v>
      </c>
      <c r="P944" t="s">
        <v>1350</v>
      </c>
      <c r="Q944" t="str">
        <f t="shared" si="14"/>
        <v>101_cercie_69#Cercie</v>
      </c>
    </row>
    <row r="945" spans="1:17">
      <c r="A945">
        <v>3282</v>
      </c>
      <c r="B945" t="s">
        <v>1364</v>
      </c>
      <c r="C945">
        <v>101</v>
      </c>
      <c r="D945" t="s">
        <v>1350</v>
      </c>
      <c r="E945" t="s">
        <v>7076</v>
      </c>
      <c r="F945">
        <v>730</v>
      </c>
      <c r="G945" t="s">
        <v>1351</v>
      </c>
      <c r="H945" t="s">
        <v>723</v>
      </c>
      <c r="I945" t="s">
        <v>1352</v>
      </c>
      <c r="J945" t="s">
        <v>1363</v>
      </c>
      <c r="K945" t="s">
        <v>1354</v>
      </c>
      <c r="L945" t="s">
        <v>1355</v>
      </c>
      <c r="M945">
        <v>360</v>
      </c>
      <c r="N945">
        <v>177</v>
      </c>
      <c r="O945" t="s">
        <v>2128</v>
      </c>
      <c r="P945" t="s">
        <v>1350</v>
      </c>
      <c r="Q945" t="str">
        <f t="shared" si="14"/>
        <v>101_cercie_69#Cercie</v>
      </c>
    </row>
    <row r="946" spans="1:17">
      <c r="A946">
        <v>3283</v>
      </c>
      <c r="B946" t="s">
        <v>1349</v>
      </c>
      <c r="C946">
        <v>101</v>
      </c>
      <c r="D946" t="s">
        <v>1350</v>
      </c>
      <c r="E946" t="s">
        <v>7076</v>
      </c>
      <c r="F946">
        <v>730</v>
      </c>
      <c r="G946" t="s">
        <v>1351</v>
      </c>
      <c r="H946" t="s">
        <v>723</v>
      </c>
      <c r="I946" t="s">
        <v>1352</v>
      </c>
      <c r="J946" t="s">
        <v>1353</v>
      </c>
      <c r="K946" t="s">
        <v>1354</v>
      </c>
      <c r="L946" t="s">
        <v>1355</v>
      </c>
      <c r="M946">
        <v>360</v>
      </c>
      <c r="N946">
        <v>177</v>
      </c>
      <c r="O946" t="s">
        <v>2128</v>
      </c>
      <c r="P946" t="s">
        <v>1350</v>
      </c>
      <c r="Q946" t="str">
        <f t="shared" si="14"/>
        <v>101_cercie_69#Cercie</v>
      </c>
    </row>
    <row r="947" spans="1:17">
      <c r="A947">
        <v>3284</v>
      </c>
      <c r="B947" t="s">
        <v>1365</v>
      </c>
      <c r="C947">
        <v>101</v>
      </c>
      <c r="D947" t="s">
        <v>1350</v>
      </c>
      <c r="E947" t="s">
        <v>7076</v>
      </c>
      <c r="F947">
        <v>730</v>
      </c>
      <c r="G947" t="s">
        <v>1351</v>
      </c>
      <c r="H947" t="s">
        <v>723</v>
      </c>
      <c r="I947" t="s">
        <v>1352</v>
      </c>
      <c r="J947" t="s">
        <v>1366</v>
      </c>
      <c r="K947" t="s">
        <v>1354</v>
      </c>
      <c r="L947" t="s">
        <v>1355</v>
      </c>
      <c r="M947">
        <v>360</v>
      </c>
      <c r="N947">
        <v>177</v>
      </c>
      <c r="O947" t="s">
        <v>2128</v>
      </c>
      <c r="P947" t="s">
        <v>1350</v>
      </c>
      <c r="Q947" t="str">
        <f t="shared" si="14"/>
        <v>101_cercie_69#Cercie</v>
      </c>
    </row>
    <row r="948" spans="1:17">
      <c r="A948">
        <v>3285</v>
      </c>
      <c r="B948" t="s">
        <v>1367</v>
      </c>
      <c r="C948">
        <v>101</v>
      </c>
      <c r="D948" t="s">
        <v>1350</v>
      </c>
      <c r="E948" t="s">
        <v>7076</v>
      </c>
      <c r="F948">
        <v>730</v>
      </c>
      <c r="G948" t="s">
        <v>1351</v>
      </c>
      <c r="H948" t="s">
        <v>723</v>
      </c>
      <c r="I948" t="s">
        <v>1352</v>
      </c>
      <c r="J948" t="s">
        <v>1366</v>
      </c>
      <c r="K948" t="s">
        <v>1354</v>
      </c>
      <c r="L948" t="s">
        <v>1355</v>
      </c>
      <c r="M948">
        <v>360</v>
      </c>
      <c r="N948">
        <v>177</v>
      </c>
      <c r="O948" t="s">
        <v>2128</v>
      </c>
      <c r="P948" t="s">
        <v>1350</v>
      </c>
      <c r="Q948" t="str">
        <f t="shared" si="14"/>
        <v>101_cercie_69#Cercie</v>
      </c>
    </row>
    <row r="949" spans="1:17">
      <c r="A949">
        <v>3286</v>
      </c>
      <c r="B949" t="s">
        <v>1360</v>
      </c>
      <c r="C949">
        <v>101</v>
      </c>
      <c r="D949" t="s">
        <v>1350</v>
      </c>
      <c r="E949" t="s">
        <v>7076</v>
      </c>
      <c r="F949">
        <v>730</v>
      </c>
      <c r="G949" t="s">
        <v>1351</v>
      </c>
      <c r="H949" t="s">
        <v>723</v>
      </c>
      <c r="I949" t="s">
        <v>1352</v>
      </c>
      <c r="J949" t="s">
        <v>1361</v>
      </c>
      <c r="K949" t="s">
        <v>1354</v>
      </c>
      <c r="L949" t="s">
        <v>1355</v>
      </c>
      <c r="M949">
        <v>360</v>
      </c>
      <c r="N949">
        <v>177</v>
      </c>
      <c r="O949" t="s">
        <v>2128</v>
      </c>
      <c r="P949" t="s">
        <v>1350</v>
      </c>
      <c r="Q949" t="str">
        <f t="shared" si="14"/>
        <v>101_cercie_69#Cercie</v>
      </c>
    </row>
    <row r="950" spans="1:17">
      <c r="A950">
        <v>3287</v>
      </c>
      <c r="B950" t="s">
        <v>1371</v>
      </c>
      <c r="C950">
        <v>101</v>
      </c>
      <c r="D950" t="s">
        <v>1350</v>
      </c>
      <c r="E950" t="s">
        <v>7076</v>
      </c>
      <c r="F950">
        <v>730</v>
      </c>
      <c r="G950" t="s">
        <v>1351</v>
      </c>
      <c r="H950" t="s">
        <v>723</v>
      </c>
      <c r="I950" t="s">
        <v>1352</v>
      </c>
      <c r="J950" t="s">
        <v>1357</v>
      </c>
      <c r="K950" t="s">
        <v>1354</v>
      </c>
      <c r="L950" t="s">
        <v>1355</v>
      </c>
      <c r="M950">
        <v>360</v>
      </c>
      <c r="N950">
        <v>177</v>
      </c>
      <c r="O950" t="s">
        <v>2128</v>
      </c>
      <c r="P950" t="s">
        <v>1350</v>
      </c>
      <c r="Q950" t="str">
        <f t="shared" si="14"/>
        <v>101_cercie_69#Cercie</v>
      </c>
    </row>
    <row r="951" spans="1:17">
      <c r="A951">
        <v>3289</v>
      </c>
      <c r="B951" t="s">
        <v>1359</v>
      </c>
      <c r="C951">
        <v>101</v>
      </c>
      <c r="D951" t="s">
        <v>1350</v>
      </c>
      <c r="E951" t="s">
        <v>7076</v>
      </c>
      <c r="F951">
        <v>730</v>
      </c>
      <c r="G951" t="s">
        <v>1351</v>
      </c>
      <c r="H951" t="s">
        <v>723</v>
      </c>
      <c r="I951" t="s">
        <v>1352</v>
      </c>
      <c r="J951" t="s">
        <v>1357</v>
      </c>
      <c r="K951" t="s">
        <v>1354</v>
      </c>
      <c r="L951" t="s">
        <v>1355</v>
      </c>
      <c r="M951">
        <v>360</v>
      </c>
      <c r="N951">
        <v>177</v>
      </c>
      <c r="O951" t="s">
        <v>2128</v>
      </c>
      <c r="P951" t="s">
        <v>1350</v>
      </c>
      <c r="Q951" t="str">
        <f t="shared" si="14"/>
        <v>101_cercie_69#Cercie</v>
      </c>
    </row>
    <row r="952" spans="1:17">
      <c r="A952">
        <v>3290</v>
      </c>
      <c r="B952" t="s">
        <v>1369</v>
      </c>
      <c r="C952">
        <v>101</v>
      </c>
      <c r="D952" t="s">
        <v>1350</v>
      </c>
      <c r="E952" t="s">
        <v>7076</v>
      </c>
      <c r="F952">
        <v>730</v>
      </c>
      <c r="G952" t="s">
        <v>1351</v>
      </c>
      <c r="H952" t="s">
        <v>723</v>
      </c>
      <c r="I952" t="s">
        <v>1352</v>
      </c>
      <c r="J952" t="s">
        <v>1370</v>
      </c>
      <c r="K952" t="s">
        <v>1354</v>
      </c>
      <c r="L952" t="s">
        <v>1355</v>
      </c>
      <c r="M952">
        <v>360</v>
      </c>
      <c r="N952">
        <v>177</v>
      </c>
      <c r="O952" t="s">
        <v>2128</v>
      </c>
      <c r="P952" t="s">
        <v>1350</v>
      </c>
      <c r="Q952" t="str">
        <f t="shared" si="14"/>
        <v>101_cercie_69#Cercie</v>
      </c>
    </row>
    <row r="953" spans="1:17">
      <c r="A953">
        <v>3280</v>
      </c>
      <c r="B953" t="s">
        <v>1356</v>
      </c>
      <c r="C953">
        <v>101</v>
      </c>
      <c r="D953" t="s">
        <v>1350</v>
      </c>
      <c r="E953" t="s">
        <v>7076</v>
      </c>
      <c r="F953">
        <v>730</v>
      </c>
      <c r="G953" t="s">
        <v>1351</v>
      </c>
      <c r="H953" t="s">
        <v>723</v>
      </c>
      <c r="I953" t="s">
        <v>1352</v>
      </c>
      <c r="J953" t="s">
        <v>1357</v>
      </c>
      <c r="K953" t="s">
        <v>1354</v>
      </c>
      <c r="L953" t="s">
        <v>1355</v>
      </c>
      <c r="M953">
        <v>360</v>
      </c>
      <c r="N953">
        <v>177</v>
      </c>
      <c r="O953" t="s">
        <v>2128</v>
      </c>
      <c r="P953" t="s">
        <v>1350</v>
      </c>
      <c r="Q953" t="str">
        <f t="shared" si="14"/>
        <v>101_cercie_69#Cercie</v>
      </c>
    </row>
    <row r="954" spans="1:17">
      <c r="A954">
        <v>3288</v>
      </c>
      <c r="B954" t="s">
        <v>1358</v>
      </c>
      <c r="C954">
        <v>101</v>
      </c>
      <c r="D954" t="s">
        <v>1350</v>
      </c>
      <c r="E954" t="s">
        <v>7076</v>
      </c>
      <c r="F954">
        <v>730</v>
      </c>
      <c r="G954" t="s">
        <v>1351</v>
      </c>
      <c r="H954" t="s">
        <v>723</v>
      </c>
      <c r="I954" t="s">
        <v>1352</v>
      </c>
      <c r="J954" t="s">
        <v>1357</v>
      </c>
      <c r="K954" t="s">
        <v>1354</v>
      </c>
      <c r="L954" t="s">
        <v>1355</v>
      </c>
      <c r="M954">
        <v>360</v>
      </c>
      <c r="N954">
        <v>177</v>
      </c>
      <c r="O954" t="s">
        <v>2128</v>
      </c>
      <c r="P954" t="s">
        <v>1350</v>
      </c>
      <c r="Q954" t="str">
        <f t="shared" si="14"/>
        <v>101_cercie_69#Cercie</v>
      </c>
    </row>
    <row r="955" spans="1:17">
      <c r="A955">
        <v>2487</v>
      </c>
      <c r="B955" t="s">
        <v>2027</v>
      </c>
      <c r="C955">
        <v>102</v>
      </c>
      <c r="D955" t="s">
        <v>2007</v>
      </c>
      <c r="E955" t="s">
        <v>520</v>
      </c>
      <c r="F955">
        <v>386</v>
      </c>
      <c r="G955">
        <v>1</v>
      </c>
      <c r="H955" t="s">
        <v>91</v>
      </c>
      <c r="I955" t="s">
        <v>92</v>
      </c>
      <c r="J955" t="s">
        <v>2008</v>
      </c>
      <c r="K955" t="s">
        <v>2009</v>
      </c>
      <c r="L955" t="s">
        <v>2010</v>
      </c>
      <c r="M955">
        <v>159</v>
      </c>
      <c r="N955">
        <v>134</v>
      </c>
      <c r="O955" t="s">
        <v>2008</v>
      </c>
      <c r="P955" t="s">
        <v>5395</v>
      </c>
      <c r="Q955" t="str">
        <f t="shared" si="14"/>
        <v>102_eygalieres1_13#Nord</v>
      </c>
    </row>
    <row r="956" spans="1:17">
      <c r="A956">
        <v>2489</v>
      </c>
      <c r="B956" t="s">
        <v>2022</v>
      </c>
      <c r="C956">
        <v>102</v>
      </c>
      <c r="D956" t="s">
        <v>2007</v>
      </c>
      <c r="E956" t="s">
        <v>520</v>
      </c>
      <c r="F956">
        <v>386</v>
      </c>
      <c r="G956">
        <v>1</v>
      </c>
      <c r="H956" t="s">
        <v>91</v>
      </c>
      <c r="I956" t="s">
        <v>92</v>
      </c>
      <c r="J956" t="s">
        <v>2008</v>
      </c>
      <c r="K956" t="s">
        <v>2009</v>
      </c>
      <c r="L956" t="s">
        <v>2010</v>
      </c>
      <c r="M956">
        <v>159</v>
      </c>
      <c r="N956">
        <v>134</v>
      </c>
      <c r="O956" t="s">
        <v>2008</v>
      </c>
      <c r="P956" t="s">
        <v>5395</v>
      </c>
      <c r="Q956" t="str">
        <f t="shared" si="14"/>
        <v>102_eygalieres1_13#Nord</v>
      </c>
    </row>
    <row r="957" spans="1:17">
      <c r="A957">
        <v>2490</v>
      </c>
      <c r="B957" t="s">
        <v>2023</v>
      </c>
      <c r="C957">
        <v>102</v>
      </c>
      <c r="D957" t="s">
        <v>2007</v>
      </c>
      <c r="E957" t="s">
        <v>520</v>
      </c>
      <c r="F957">
        <v>386</v>
      </c>
      <c r="G957">
        <v>1</v>
      </c>
      <c r="H957" t="s">
        <v>91</v>
      </c>
      <c r="I957" t="s">
        <v>92</v>
      </c>
      <c r="J957" t="s">
        <v>2008</v>
      </c>
      <c r="K957" t="s">
        <v>2009</v>
      </c>
      <c r="L957" t="s">
        <v>2010</v>
      </c>
      <c r="M957">
        <v>159</v>
      </c>
      <c r="N957">
        <v>134</v>
      </c>
      <c r="O957" t="s">
        <v>2008</v>
      </c>
      <c r="P957" t="s">
        <v>5395</v>
      </c>
      <c r="Q957" t="str">
        <f t="shared" si="14"/>
        <v>102_eygalieres1_13#Nord</v>
      </c>
    </row>
    <row r="958" spans="1:17">
      <c r="A958">
        <v>2488</v>
      </c>
      <c r="B958" t="s">
        <v>2006</v>
      </c>
      <c r="C958">
        <v>102</v>
      </c>
      <c r="D958" t="s">
        <v>2007</v>
      </c>
      <c r="E958" t="s">
        <v>520</v>
      </c>
      <c r="F958">
        <v>386</v>
      </c>
      <c r="G958">
        <v>1</v>
      </c>
      <c r="H958" t="s">
        <v>91</v>
      </c>
      <c r="I958" t="s">
        <v>92</v>
      </c>
      <c r="J958" t="s">
        <v>2008</v>
      </c>
      <c r="K958" t="s">
        <v>2009</v>
      </c>
      <c r="L958" t="s">
        <v>2010</v>
      </c>
      <c r="M958">
        <v>159</v>
      </c>
      <c r="N958">
        <v>134</v>
      </c>
      <c r="O958" t="s">
        <v>2008</v>
      </c>
      <c r="P958" t="s">
        <v>5395</v>
      </c>
      <c r="Q958" t="str">
        <f t="shared" si="14"/>
        <v>102_eygalieres1_13#Nord</v>
      </c>
    </row>
    <row r="959" spans="1:17">
      <c r="A959">
        <v>2558</v>
      </c>
      <c r="B959" t="s">
        <v>2025</v>
      </c>
      <c r="C959">
        <v>102</v>
      </c>
      <c r="D959" t="s">
        <v>2007</v>
      </c>
      <c r="E959" t="s">
        <v>520</v>
      </c>
      <c r="F959">
        <v>386</v>
      </c>
      <c r="G959">
        <v>1</v>
      </c>
      <c r="H959" t="s">
        <v>91</v>
      </c>
      <c r="I959" t="s">
        <v>92</v>
      </c>
      <c r="J959" t="s">
        <v>2008</v>
      </c>
      <c r="K959" t="s">
        <v>2009</v>
      </c>
      <c r="L959" t="s">
        <v>2010</v>
      </c>
      <c r="M959">
        <v>159</v>
      </c>
      <c r="N959">
        <v>134</v>
      </c>
      <c r="O959" t="s">
        <v>2008</v>
      </c>
      <c r="P959" t="s">
        <v>5395</v>
      </c>
      <c r="Q959" t="str">
        <f t="shared" si="14"/>
        <v>102_eygalieres1_13#Nord</v>
      </c>
    </row>
    <row r="960" spans="1:17">
      <c r="A960">
        <v>1144</v>
      </c>
      <c r="B960" t="s">
        <v>2028</v>
      </c>
      <c r="C960">
        <v>102</v>
      </c>
      <c r="D960" t="s">
        <v>2007</v>
      </c>
      <c r="E960" t="s">
        <v>520</v>
      </c>
      <c r="F960">
        <v>386</v>
      </c>
      <c r="G960">
        <v>1</v>
      </c>
      <c r="H960" t="s">
        <v>91</v>
      </c>
      <c r="I960" t="s">
        <v>92</v>
      </c>
      <c r="J960" t="s">
        <v>2008</v>
      </c>
      <c r="K960" t="s">
        <v>2009</v>
      </c>
      <c r="L960" t="s">
        <v>2010</v>
      </c>
      <c r="M960">
        <v>159</v>
      </c>
      <c r="N960">
        <v>134</v>
      </c>
      <c r="O960" t="s">
        <v>2008</v>
      </c>
      <c r="P960" t="s">
        <v>5395</v>
      </c>
      <c r="Q960" t="str">
        <f t="shared" si="14"/>
        <v>102_eygalieres1_13#Nord</v>
      </c>
    </row>
    <row r="961" spans="1:17">
      <c r="A961">
        <v>1895</v>
      </c>
      <c r="B961" t="s">
        <v>2026</v>
      </c>
      <c r="C961">
        <v>102</v>
      </c>
      <c r="D961" t="s">
        <v>2007</v>
      </c>
      <c r="E961" t="s">
        <v>520</v>
      </c>
      <c r="F961">
        <v>386</v>
      </c>
      <c r="G961">
        <v>1</v>
      </c>
      <c r="H961" t="s">
        <v>91</v>
      </c>
      <c r="I961" t="s">
        <v>92</v>
      </c>
      <c r="J961" t="s">
        <v>2008</v>
      </c>
      <c r="K961" t="s">
        <v>2009</v>
      </c>
      <c r="L961" t="s">
        <v>2010</v>
      </c>
      <c r="M961">
        <v>159</v>
      </c>
      <c r="N961">
        <v>134</v>
      </c>
      <c r="O961" t="s">
        <v>2008</v>
      </c>
      <c r="P961" t="s">
        <v>5395</v>
      </c>
      <c r="Q961" t="str">
        <f t="shared" si="14"/>
        <v>102_eygalieres1_13#Nord</v>
      </c>
    </row>
    <row r="962" spans="1:17">
      <c r="A962">
        <v>2033</v>
      </c>
      <c r="B962" t="s">
        <v>2024</v>
      </c>
      <c r="C962">
        <v>102</v>
      </c>
      <c r="D962" t="s">
        <v>2007</v>
      </c>
      <c r="E962" t="s">
        <v>520</v>
      </c>
      <c r="F962">
        <v>386</v>
      </c>
      <c r="G962">
        <v>1</v>
      </c>
      <c r="H962" t="s">
        <v>91</v>
      </c>
      <c r="I962" t="s">
        <v>92</v>
      </c>
      <c r="J962" t="s">
        <v>2008</v>
      </c>
      <c r="K962" t="s">
        <v>2009</v>
      </c>
      <c r="L962" t="s">
        <v>2010</v>
      </c>
      <c r="M962">
        <v>159</v>
      </c>
      <c r="N962">
        <v>134</v>
      </c>
      <c r="O962" t="s">
        <v>2008</v>
      </c>
      <c r="P962" t="s">
        <v>5395</v>
      </c>
      <c r="Q962" t="str">
        <f t="shared" ref="Q962:Q1025" si="15">CONCATENATE(C962,"_",D962,"#",E962)</f>
        <v>102_eygalieres1_13#Nord</v>
      </c>
    </row>
    <row r="963" spans="1:17">
      <c r="A963">
        <v>1631</v>
      </c>
      <c r="B963" t="s">
        <v>2021</v>
      </c>
      <c r="C963">
        <v>102</v>
      </c>
      <c r="D963" t="s">
        <v>2007</v>
      </c>
      <c r="E963" t="s">
        <v>520</v>
      </c>
      <c r="F963">
        <v>386</v>
      </c>
      <c r="G963">
        <v>1</v>
      </c>
      <c r="H963" t="s">
        <v>91</v>
      </c>
      <c r="I963" t="s">
        <v>92</v>
      </c>
      <c r="J963" t="s">
        <v>2008</v>
      </c>
      <c r="K963" t="s">
        <v>2009</v>
      </c>
      <c r="L963" t="s">
        <v>2010</v>
      </c>
      <c r="M963">
        <v>159</v>
      </c>
      <c r="N963">
        <v>134</v>
      </c>
      <c r="O963" t="s">
        <v>2008</v>
      </c>
      <c r="P963" t="s">
        <v>5395</v>
      </c>
      <c r="Q963" t="str">
        <f t="shared" si="15"/>
        <v>102_eygalieres1_13#Nord</v>
      </c>
    </row>
    <row r="964" spans="1:17">
      <c r="A964">
        <v>2314</v>
      </c>
      <c r="B964" t="s">
        <v>4436</v>
      </c>
      <c r="C964">
        <v>103</v>
      </c>
      <c r="D964" t="s">
        <v>4432</v>
      </c>
      <c r="E964" t="s">
        <v>4433</v>
      </c>
      <c r="F964">
        <v>820</v>
      </c>
      <c r="G964">
        <v>1</v>
      </c>
      <c r="H964" t="s">
        <v>30</v>
      </c>
      <c r="I964" t="s">
        <v>160</v>
      </c>
      <c r="J964" t="s">
        <v>4433</v>
      </c>
      <c r="K964" t="s">
        <v>4434</v>
      </c>
      <c r="L964" t="s">
        <v>4435</v>
      </c>
      <c r="M964">
        <v>387</v>
      </c>
      <c r="N964">
        <v>80</v>
      </c>
      <c r="O964" t="s">
        <v>4433</v>
      </c>
      <c r="P964" t="s">
        <v>4432</v>
      </c>
      <c r="Q964" t="str">
        <f t="shared" si="15"/>
        <v>103_rodes_66#RodÃ¨s</v>
      </c>
    </row>
    <row r="965" spans="1:17">
      <c r="A965">
        <v>2320</v>
      </c>
      <c r="B965" t="s">
        <v>4439</v>
      </c>
      <c r="C965">
        <v>103</v>
      </c>
      <c r="D965" t="s">
        <v>4432</v>
      </c>
      <c r="E965" t="s">
        <v>4433</v>
      </c>
      <c r="F965">
        <v>820</v>
      </c>
      <c r="G965">
        <v>1</v>
      </c>
      <c r="H965" t="s">
        <v>30</v>
      </c>
      <c r="I965" t="s">
        <v>160</v>
      </c>
      <c r="J965" t="s">
        <v>4433</v>
      </c>
      <c r="K965" t="s">
        <v>4434</v>
      </c>
      <c r="L965" t="s">
        <v>4435</v>
      </c>
      <c r="M965">
        <v>387</v>
      </c>
      <c r="N965">
        <v>80</v>
      </c>
      <c r="O965" t="s">
        <v>4433</v>
      </c>
      <c r="P965" t="s">
        <v>4432</v>
      </c>
      <c r="Q965" t="str">
        <f t="shared" si="15"/>
        <v>103_rodes_66#RodÃ¨s</v>
      </c>
    </row>
    <row r="966" spans="1:17">
      <c r="A966">
        <v>2316</v>
      </c>
      <c r="B966" t="s">
        <v>4441</v>
      </c>
      <c r="C966">
        <v>103</v>
      </c>
      <c r="D966" t="s">
        <v>4432</v>
      </c>
      <c r="E966" t="s">
        <v>4433</v>
      </c>
      <c r="F966">
        <v>820</v>
      </c>
      <c r="G966">
        <v>1</v>
      </c>
      <c r="H966" t="s">
        <v>30</v>
      </c>
      <c r="I966" t="s">
        <v>160</v>
      </c>
      <c r="J966" t="s">
        <v>4433</v>
      </c>
      <c r="K966" t="s">
        <v>4434</v>
      </c>
      <c r="L966" t="s">
        <v>4435</v>
      </c>
      <c r="M966">
        <v>387</v>
      </c>
      <c r="N966">
        <v>80</v>
      </c>
      <c r="O966" t="s">
        <v>4433</v>
      </c>
      <c r="P966" t="s">
        <v>4432</v>
      </c>
      <c r="Q966" t="str">
        <f t="shared" si="15"/>
        <v>103_rodes_66#RodÃ¨s</v>
      </c>
    </row>
    <row r="967" spans="1:17">
      <c r="A967">
        <v>2277</v>
      </c>
      <c r="B967" t="s">
        <v>4443</v>
      </c>
      <c r="C967">
        <v>103</v>
      </c>
      <c r="D967" t="s">
        <v>4432</v>
      </c>
      <c r="E967" t="s">
        <v>4433</v>
      </c>
      <c r="F967">
        <v>820</v>
      </c>
      <c r="G967">
        <v>1</v>
      </c>
      <c r="H967" t="s">
        <v>30</v>
      </c>
      <c r="I967" t="s">
        <v>160</v>
      </c>
      <c r="J967" t="s">
        <v>4433</v>
      </c>
      <c r="K967" t="s">
        <v>4434</v>
      </c>
      <c r="L967" t="s">
        <v>4435</v>
      </c>
      <c r="M967">
        <v>387</v>
      </c>
      <c r="N967">
        <v>80</v>
      </c>
      <c r="O967" t="s">
        <v>4433</v>
      </c>
      <c r="P967" t="s">
        <v>4432</v>
      </c>
      <c r="Q967" t="str">
        <f t="shared" si="15"/>
        <v>103_rodes_66#RodÃ¨s</v>
      </c>
    </row>
    <row r="968" spans="1:17">
      <c r="A968">
        <v>1710</v>
      </c>
      <c r="B968" t="s">
        <v>4444</v>
      </c>
      <c r="C968">
        <v>103</v>
      </c>
      <c r="D968" t="s">
        <v>4432</v>
      </c>
      <c r="E968" t="s">
        <v>4433</v>
      </c>
      <c r="F968">
        <v>820</v>
      </c>
      <c r="G968">
        <v>1</v>
      </c>
      <c r="H968" t="s">
        <v>30</v>
      </c>
      <c r="I968" t="s">
        <v>160</v>
      </c>
      <c r="J968" t="s">
        <v>4433</v>
      </c>
      <c r="K968" t="s">
        <v>4434</v>
      </c>
      <c r="L968" t="s">
        <v>4435</v>
      </c>
      <c r="M968">
        <v>387</v>
      </c>
      <c r="N968">
        <v>80</v>
      </c>
      <c r="O968" t="s">
        <v>4433</v>
      </c>
      <c r="P968" t="s">
        <v>4432</v>
      </c>
      <c r="Q968" t="str">
        <f t="shared" si="15"/>
        <v>103_rodes_66#RodÃ¨s</v>
      </c>
    </row>
    <row r="969" spans="1:17">
      <c r="A969">
        <v>3885</v>
      </c>
      <c r="B969" t="s">
        <v>4437</v>
      </c>
      <c r="C969">
        <v>103</v>
      </c>
      <c r="D969" t="s">
        <v>4432</v>
      </c>
      <c r="E969" t="s">
        <v>4433</v>
      </c>
      <c r="F969">
        <v>820</v>
      </c>
      <c r="G969">
        <v>1</v>
      </c>
      <c r="H969" t="s">
        <v>30</v>
      </c>
      <c r="I969" t="s">
        <v>160</v>
      </c>
      <c r="J969" t="s">
        <v>4433</v>
      </c>
      <c r="K969" t="s">
        <v>4434</v>
      </c>
      <c r="L969" t="s">
        <v>4435</v>
      </c>
      <c r="M969">
        <v>387</v>
      </c>
      <c r="N969">
        <v>80</v>
      </c>
      <c r="O969" t="s">
        <v>4433</v>
      </c>
      <c r="P969" t="s">
        <v>4432</v>
      </c>
      <c r="Q969" t="str">
        <f t="shared" si="15"/>
        <v>103_rodes_66#RodÃ¨s</v>
      </c>
    </row>
    <row r="970" spans="1:17">
      <c r="A970">
        <v>2330</v>
      </c>
      <c r="B970" t="s">
        <v>4442</v>
      </c>
      <c r="C970">
        <v>103</v>
      </c>
      <c r="D970" t="s">
        <v>4432</v>
      </c>
      <c r="E970" t="s">
        <v>4433</v>
      </c>
      <c r="F970">
        <v>820</v>
      </c>
      <c r="G970">
        <v>1</v>
      </c>
      <c r="H970" t="s">
        <v>30</v>
      </c>
      <c r="I970" t="s">
        <v>160</v>
      </c>
      <c r="J970" t="s">
        <v>4433</v>
      </c>
      <c r="K970" t="s">
        <v>4434</v>
      </c>
      <c r="L970" t="s">
        <v>4435</v>
      </c>
      <c r="M970">
        <v>387</v>
      </c>
      <c r="N970">
        <v>80</v>
      </c>
      <c r="O970" t="s">
        <v>4433</v>
      </c>
      <c r="P970" t="s">
        <v>4432</v>
      </c>
      <c r="Q970" t="str">
        <f t="shared" si="15"/>
        <v>103_rodes_66#RodÃ¨s</v>
      </c>
    </row>
    <row r="971" spans="1:17">
      <c r="A971">
        <v>2315</v>
      </c>
      <c r="B971" t="s">
        <v>4438</v>
      </c>
      <c r="C971">
        <v>103</v>
      </c>
      <c r="D971" t="s">
        <v>4432</v>
      </c>
      <c r="E971" t="s">
        <v>4433</v>
      </c>
      <c r="F971">
        <v>820</v>
      </c>
      <c r="G971">
        <v>1</v>
      </c>
      <c r="H971" t="s">
        <v>30</v>
      </c>
      <c r="I971" t="s">
        <v>160</v>
      </c>
      <c r="J971" t="s">
        <v>4433</v>
      </c>
      <c r="K971" t="s">
        <v>4434</v>
      </c>
      <c r="L971" t="s">
        <v>4435</v>
      </c>
      <c r="M971">
        <v>387</v>
      </c>
      <c r="N971">
        <v>80</v>
      </c>
      <c r="O971" t="s">
        <v>4433</v>
      </c>
      <c r="P971" t="s">
        <v>4432</v>
      </c>
      <c r="Q971" t="str">
        <f t="shared" si="15"/>
        <v>103_rodes_66#RodÃ¨s</v>
      </c>
    </row>
    <row r="972" spans="1:17">
      <c r="A972">
        <v>1348</v>
      </c>
      <c r="B972" t="s">
        <v>4431</v>
      </c>
      <c r="C972">
        <v>103</v>
      </c>
      <c r="D972" t="s">
        <v>4432</v>
      </c>
      <c r="E972" t="s">
        <v>4433</v>
      </c>
      <c r="F972">
        <v>820</v>
      </c>
      <c r="G972">
        <v>1</v>
      </c>
      <c r="H972" t="s">
        <v>30</v>
      </c>
      <c r="I972" t="s">
        <v>160</v>
      </c>
      <c r="J972" t="s">
        <v>4433</v>
      </c>
      <c r="K972" t="s">
        <v>4434</v>
      </c>
      <c r="L972" t="s">
        <v>4435</v>
      </c>
      <c r="M972">
        <v>387</v>
      </c>
      <c r="N972">
        <v>80</v>
      </c>
      <c r="O972" t="s">
        <v>4433</v>
      </c>
      <c r="P972" t="s">
        <v>4432</v>
      </c>
      <c r="Q972" t="str">
        <f t="shared" si="15"/>
        <v>103_rodes_66#RodÃ¨s</v>
      </c>
    </row>
    <row r="973" spans="1:17">
      <c r="A973">
        <v>2321</v>
      </c>
      <c r="B973" t="s">
        <v>4440</v>
      </c>
      <c r="C973">
        <v>103</v>
      </c>
      <c r="D973" t="s">
        <v>4432</v>
      </c>
      <c r="E973" t="s">
        <v>4433</v>
      </c>
      <c r="F973">
        <v>820</v>
      </c>
      <c r="G973">
        <v>1</v>
      </c>
      <c r="H973" t="s">
        <v>30</v>
      </c>
      <c r="I973" t="s">
        <v>160</v>
      </c>
      <c r="J973" t="s">
        <v>4433</v>
      </c>
      <c r="K973" t="s">
        <v>4434</v>
      </c>
      <c r="L973" t="s">
        <v>4435</v>
      </c>
      <c r="M973">
        <v>387</v>
      </c>
      <c r="N973">
        <v>80</v>
      </c>
      <c r="O973" t="s">
        <v>4433</v>
      </c>
      <c r="P973" t="s">
        <v>4432</v>
      </c>
      <c r="Q973" t="str">
        <f t="shared" si="15"/>
        <v>103_rodes_66#RodÃ¨s</v>
      </c>
    </row>
    <row r="974" spans="1:17">
      <c r="A974">
        <v>2360</v>
      </c>
      <c r="B974" t="s">
        <v>1524</v>
      </c>
      <c r="C974">
        <v>104</v>
      </c>
      <c r="D974" t="s">
        <v>1525</v>
      </c>
      <c r="E974" t="s">
        <v>6982</v>
      </c>
      <c r="F974">
        <v>593</v>
      </c>
      <c r="G974">
        <v>1</v>
      </c>
      <c r="H974" t="s">
        <v>91</v>
      </c>
      <c r="I974" t="s">
        <v>649</v>
      </c>
      <c r="J974" t="s">
        <v>1526</v>
      </c>
      <c r="K974" t="s">
        <v>1527</v>
      </c>
      <c r="L974" t="s">
        <v>1528</v>
      </c>
      <c r="M974">
        <v>106</v>
      </c>
      <c r="N974">
        <v>186</v>
      </c>
      <c r="O974" t="s">
        <v>6982</v>
      </c>
      <c r="P974" t="s">
        <v>1525</v>
      </c>
      <c r="Q974" t="str">
        <f t="shared" si="15"/>
        <v>104_cno_83#Colle Noire</v>
      </c>
    </row>
    <row r="975" spans="1:17">
      <c r="A975">
        <v>1166</v>
      </c>
      <c r="B975" t="s">
        <v>1529</v>
      </c>
      <c r="C975">
        <v>104</v>
      </c>
      <c r="D975" t="s">
        <v>1525</v>
      </c>
      <c r="E975" t="s">
        <v>6982</v>
      </c>
      <c r="F975">
        <v>593</v>
      </c>
      <c r="G975">
        <v>1</v>
      </c>
      <c r="H975" t="s">
        <v>91</v>
      </c>
      <c r="I975" t="s">
        <v>649</v>
      </c>
      <c r="J975" t="s">
        <v>1526</v>
      </c>
      <c r="K975" t="s">
        <v>1527</v>
      </c>
      <c r="L975" t="s">
        <v>1528</v>
      </c>
      <c r="M975">
        <v>106</v>
      </c>
      <c r="N975">
        <v>186</v>
      </c>
      <c r="O975" t="s">
        <v>6982</v>
      </c>
      <c r="P975" t="s">
        <v>1525</v>
      </c>
      <c r="Q975" t="str">
        <f t="shared" si="15"/>
        <v>104_cno_83#Colle Noire</v>
      </c>
    </row>
    <row r="976" spans="1:17">
      <c r="A976">
        <v>49</v>
      </c>
      <c r="B976" t="s">
        <v>1531</v>
      </c>
      <c r="C976">
        <v>104</v>
      </c>
      <c r="D976" t="s">
        <v>1525</v>
      </c>
      <c r="E976" t="s">
        <v>6982</v>
      </c>
      <c r="F976">
        <v>593</v>
      </c>
      <c r="G976">
        <v>1</v>
      </c>
      <c r="H976" t="s">
        <v>91</v>
      </c>
      <c r="I976" t="s">
        <v>649</v>
      </c>
      <c r="J976" t="s">
        <v>1526</v>
      </c>
      <c r="K976" t="s">
        <v>1527</v>
      </c>
      <c r="L976" t="s">
        <v>1528</v>
      </c>
      <c r="M976">
        <v>106</v>
      </c>
      <c r="N976">
        <v>186</v>
      </c>
      <c r="O976" t="s">
        <v>6982</v>
      </c>
      <c r="P976" t="s">
        <v>1525</v>
      </c>
      <c r="Q976" t="str">
        <f t="shared" si="15"/>
        <v>104_cno_83#Colle Noire</v>
      </c>
    </row>
    <row r="977" spans="1:17">
      <c r="A977">
        <v>1797</v>
      </c>
      <c r="B977" t="s">
        <v>1530</v>
      </c>
      <c r="C977">
        <v>104</v>
      </c>
      <c r="D977" t="s">
        <v>1525</v>
      </c>
      <c r="E977" t="s">
        <v>6982</v>
      </c>
      <c r="F977">
        <v>593</v>
      </c>
      <c r="G977">
        <v>1</v>
      </c>
      <c r="H977" t="s">
        <v>91</v>
      </c>
      <c r="I977" t="s">
        <v>649</v>
      </c>
      <c r="J977" t="s">
        <v>1526</v>
      </c>
      <c r="K977" t="s">
        <v>1527</v>
      </c>
      <c r="L977" t="s">
        <v>1528</v>
      </c>
      <c r="M977">
        <v>106</v>
      </c>
      <c r="N977">
        <v>186</v>
      </c>
      <c r="O977" t="s">
        <v>6982</v>
      </c>
      <c r="P977" t="s">
        <v>1525</v>
      </c>
      <c r="Q977" t="str">
        <f t="shared" si="15"/>
        <v>104_cno_83#Colle Noire</v>
      </c>
    </row>
    <row r="978" spans="1:17">
      <c r="A978">
        <v>2362</v>
      </c>
      <c r="B978" t="s">
        <v>1532</v>
      </c>
      <c r="C978">
        <v>104</v>
      </c>
      <c r="D978" t="s">
        <v>1525</v>
      </c>
      <c r="E978" t="s">
        <v>6982</v>
      </c>
      <c r="F978">
        <v>593</v>
      </c>
      <c r="G978">
        <v>1</v>
      </c>
      <c r="H978" t="s">
        <v>91</v>
      </c>
      <c r="I978" t="s">
        <v>649</v>
      </c>
      <c r="J978" t="s">
        <v>1526</v>
      </c>
      <c r="K978" t="s">
        <v>1527</v>
      </c>
      <c r="L978" t="s">
        <v>1528</v>
      </c>
      <c r="M978">
        <v>106</v>
      </c>
      <c r="N978">
        <v>186</v>
      </c>
      <c r="O978" t="s">
        <v>6982</v>
      </c>
      <c r="P978" t="s">
        <v>1525</v>
      </c>
      <c r="Q978" t="str">
        <f t="shared" si="15"/>
        <v>104_cno_83#Colle Noire</v>
      </c>
    </row>
    <row r="979" spans="1:17">
      <c r="A979">
        <v>2366</v>
      </c>
      <c r="B979" t="s">
        <v>1533</v>
      </c>
      <c r="C979">
        <v>104</v>
      </c>
      <c r="D979" t="s">
        <v>1525</v>
      </c>
      <c r="E979" t="s">
        <v>6982</v>
      </c>
      <c r="F979">
        <v>593</v>
      </c>
      <c r="G979">
        <v>1</v>
      </c>
      <c r="H979" t="s">
        <v>91</v>
      </c>
      <c r="I979" t="s">
        <v>649</v>
      </c>
      <c r="J979" t="s">
        <v>1526</v>
      </c>
      <c r="K979" t="s">
        <v>1527</v>
      </c>
      <c r="L979" t="s">
        <v>1528</v>
      </c>
      <c r="M979">
        <v>106</v>
      </c>
      <c r="N979">
        <v>186</v>
      </c>
      <c r="O979" t="s">
        <v>6982</v>
      </c>
      <c r="P979" t="s">
        <v>1525</v>
      </c>
      <c r="Q979" t="str">
        <f t="shared" si="15"/>
        <v>104_cno_83#Colle Noire</v>
      </c>
    </row>
    <row r="980" spans="1:17">
      <c r="A980">
        <v>1256</v>
      </c>
      <c r="B980" t="s">
        <v>1644</v>
      </c>
      <c r="C980">
        <v>105</v>
      </c>
      <c r="D980" t="s">
        <v>1640</v>
      </c>
      <c r="E980" t="s">
        <v>318</v>
      </c>
      <c r="F980">
        <v>372</v>
      </c>
      <c r="G980" t="s">
        <v>318</v>
      </c>
      <c r="H980" t="s">
        <v>30</v>
      </c>
      <c r="I980" t="s">
        <v>1635</v>
      </c>
      <c r="J980" t="s">
        <v>1636</v>
      </c>
      <c r="K980" t="s">
        <v>1637</v>
      </c>
      <c r="L980" t="s">
        <v>1638</v>
      </c>
      <c r="M980">
        <v>780</v>
      </c>
      <c r="N980">
        <v>61</v>
      </c>
      <c r="O980" t="s">
        <v>1636</v>
      </c>
      <c r="P980" t="s">
        <v>5390</v>
      </c>
      <c r="Q980" t="str">
        <f t="shared" si="15"/>
        <v>105_couvert2_12#Centre</v>
      </c>
    </row>
    <row r="981" spans="1:17">
      <c r="A981">
        <v>985</v>
      </c>
      <c r="B981" t="s">
        <v>1642</v>
      </c>
      <c r="C981">
        <v>105</v>
      </c>
      <c r="D981" t="s">
        <v>1640</v>
      </c>
      <c r="E981" t="s">
        <v>318</v>
      </c>
      <c r="F981">
        <v>372</v>
      </c>
      <c r="G981" t="s">
        <v>318</v>
      </c>
      <c r="H981" t="s">
        <v>30</v>
      </c>
      <c r="I981" t="s">
        <v>1635</v>
      </c>
      <c r="J981" t="s">
        <v>1636</v>
      </c>
      <c r="K981" t="s">
        <v>1637</v>
      </c>
      <c r="L981" t="s">
        <v>1638</v>
      </c>
      <c r="M981">
        <v>780</v>
      </c>
      <c r="N981">
        <v>61</v>
      </c>
      <c r="O981" t="s">
        <v>1636</v>
      </c>
      <c r="P981" t="s">
        <v>5390</v>
      </c>
      <c r="Q981" t="str">
        <f t="shared" si="15"/>
        <v>105_couvert2_12#Centre</v>
      </c>
    </row>
    <row r="982" spans="1:17">
      <c r="A982">
        <v>2301</v>
      </c>
      <c r="B982" t="s">
        <v>1639</v>
      </c>
      <c r="C982">
        <v>105</v>
      </c>
      <c r="D982" t="s">
        <v>1640</v>
      </c>
      <c r="E982" t="s">
        <v>318</v>
      </c>
      <c r="F982">
        <v>372</v>
      </c>
      <c r="G982" t="s">
        <v>318</v>
      </c>
      <c r="H982" t="s">
        <v>30</v>
      </c>
      <c r="I982" t="s">
        <v>1635</v>
      </c>
      <c r="J982" t="s">
        <v>1636</v>
      </c>
      <c r="K982" t="s">
        <v>1637</v>
      </c>
      <c r="L982" t="s">
        <v>1638</v>
      </c>
      <c r="M982">
        <v>780</v>
      </c>
      <c r="N982">
        <v>61</v>
      </c>
      <c r="O982" t="s">
        <v>1636</v>
      </c>
      <c r="P982" t="s">
        <v>5390</v>
      </c>
      <c r="Q982" t="str">
        <f t="shared" si="15"/>
        <v>105_couvert2_12#Centre</v>
      </c>
    </row>
    <row r="983" spans="1:17">
      <c r="A983">
        <v>593</v>
      </c>
      <c r="B983" t="s">
        <v>1641</v>
      </c>
      <c r="C983">
        <v>105</v>
      </c>
      <c r="D983" t="s">
        <v>1640</v>
      </c>
      <c r="E983" t="s">
        <v>318</v>
      </c>
      <c r="F983">
        <v>372</v>
      </c>
      <c r="G983" t="s">
        <v>318</v>
      </c>
      <c r="H983" t="s">
        <v>30</v>
      </c>
      <c r="I983" t="s">
        <v>1635</v>
      </c>
      <c r="J983" t="s">
        <v>1636</v>
      </c>
      <c r="K983" t="s">
        <v>1637</v>
      </c>
      <c r="L983" t="s">
        <v>1638</v>
      </c>
      <c r="M983">
        <v>780</v>
      </c>
      <c r="N983">
        <v>61</v>
      </c>
      <c r="O983" t="s">
        <v>1636</v>
      </c>
      <c r="P983" t="s">
        <v>5390</v>
      </c>
      <c r="Q983" t="str">
        <f t="shared" si="15"/>
        <v>105_couvert2_12#Centre</v>
      </c>
    </row>
    <row r="984" spans="1:17">
      <c r="A984">
        <v>1257</v>
      </c>
      <c r="B984" t="s">
        <v>1643</v>
      </c>
      <c r="C984">
        <v>105</v>
      </c>
      <c r="D984" t="s">
        <v>1640</v>
      </c>
      <c r="E984" t="s">
        <v>318</v>
      </c>
      <c r="F984">
        <v>372</v>
      </c>
      <c r="G984" t="s">
        <v>318</v>
      </c>
      <c r="H984" t="s">
        <v>30</v>
      </c>
      <c r="I984" t="s">
        <v>1635</v>
      </c>
      <c r="J984" t="s">
        <v>1636</v>
      </c>
      <c r="K984" t="s">
        <v>1637</v>
      </c>
      <c r="L984" t="s">
        <v>1638</v>
      </c>
      <c r="M984">
        <v>780</v>
      </c>
      <c r="N984">
        <v>61</v>
      </c>
      <c r="O984" t="s">
        <v>1636</v>
      </c>
      <c r="P984" t="s">
        <v>5390</v>
      </c>
      <c r="Q984" t="str">
        <f t="shared" si="15"/>
        <v>105_couvert2_12#Centre</v>
      </c>
    </row>
    <row r="985" spans="1:17">
      <c r="A985">
        <v>1253</v>
      </c>
      <c r="B985" t="s">
        <v>1647</v>
      </c>
      <c r="C985">
        <v>105</v>
      </c>
      <c r="D985" t="s">
        <v>1640</v>
      </c>
      <c r="E985" t="s">
        <v>318</v>
      </c>
      <c r="F985">
        <v>372</v>
      </c>
      <c r="G985" t="s">
        <v>318</v>
      </c>
      <c r="H985" t="s">
        <v>30</v>
      </c>
      <c r="I985" t="s">
        <v>1635</v>
      </c>
      <c r="J985" t="s">
        <v>1636</v>
      </c>
      <c r="K985" t="s">
        <v>1637</v>
      </c>
      <c r="L985" t="s">
        <v>1638</v>
      </c>
      <c r="M985">
        <v>780</v>
      </c>
      <c r="N985">
        <v>61</v>
      </c>
      <c r="O985" t="s">
        <v>1636</v>
      </c>
      <c r="P985" t="s">
        <v>5390</v>
      </c>
      <c r="Q985" t="str">
        <f t="shared" si="15"/>
        <v>105_couvert2_12#Centre</v>
      </c>
    </row>
    <row r="986" spans="1:17">
      <c r="A986">
        <v>1254</v>
      </c>
      <c r="B986" t="s">
        <v>1646</v>
      </c>
      <c r="C986">
        <v>105</v>
      </c>
      <c r="D986" t="s">
        <v>1640</v>
      </c>
      <c r="E986" t="s">
        <v>318</v>
      </c>
      <c r="F986">
        <v>372</v>
      </c>
      <c r="G986" t="s">
        <v>318</v>
      </c>
      <c r="H986" t="s">
        <v>30</v>
      </c>
      <c r="I986" t="s">
        <v>1635</v>
      </c>
      <c r="J986" t="s">
        <v>1636</v>
      </c>
      <c r="K986" t="s">
        <v>1637</v>
      </c>
      <c r="L986" t="s">
        <v>1638</v>
      </c>
      <c r="M986">
        <v>780</v>
      </c>
      <c r="N986">
        <v>61</v>
      </c>
      <c r="O986" t="s">
        <v>1636</v>
      </c>
      <c r="P986" t="s">
        <v>5390</v>
      </c>
      <c r="Q986" t="str">
        <f t="shared" si="15"/>
        <v>105_couvert2_12#Centre</v>
      </c>
    </row>
    <row r="987" spans="1:17">
      <c r="A987">
        <v>1255</v>
      </c>
      <c r="B987" t="s">
        <v>1645</v>
      </c>
      <c r="C987">
        <v>105</v>
      </c>
      <c r="D987" t="s">
        <v>1640</v>
      </c>
      <c r="E987" t="s">
        <v>318</v>
      </c>
      <c r="F987">
        <v>372</v>
      </c>
      <c r="G987" t="s">
        <v>318</v>
      </c>
      <c r="H987" t="s">
        <v>30</v>
      </c>
      <c r="I987" t="s">
        <v>1635</v>
      </c>
      <c r="J987" t="s">
        <v>1636</v>
      </c>
      <c r="K987" t="s">
        <v>1637</v>
      </c>
      <c r="L987" t="s">
        <v>1638</v>
      </c>
      <c r="M987">
        <v>780</v>
      </c>
      <c r="N987">
        <v>61</v>
      </c>
      <c r="O987" t="s">
        <v>1636</v>
      </c>
      <c r="P987" t="s">
        <v>5390</v>
      </c>
      <c r="Q987" t="str">
        <f t="shared" si="15"/>
        <v>105_couvert2_12#Centre</v>
      </c>
    </row>
    <row r="988" spans="1:17">
      <c r="A988">
        <v>1252</v>
      </c>
      <c r="B988" t="s">
        <v>1648</v>
      </c>
      <c r="C988">
        <v>105</v>
      </c>
      <c r="D988" t="s">
        <v>1640</v>
      </c>
      <c r="E988" t="s">
        <v>318</v>
      </c>
      <c r="F988">
        <v>372</v>
      </c>
      <c r="G988" t="s">
        <v>318</v>
      </c>
      <c r="H988" t="s">
        <v>30</v>
      </c>
      <c r="I988" t="s">
        <v>1635</v>
      </c>
      <c r="J988" t="s">
        <v>1636</v>
      </c>
      <c r="K988" t="s">
        <v>1637</v>
      </c>
      <c r="L988" t="s">
        <v>1638</v>
      </c>
      <c r="M988">
        <v>780</v>
      </c>
      <c r="N988">
        <v>61</v>
      </c>
      <c r="O988" t="s">
        <v>1636</v>
      </c>
      <c r="P988" t="s">
        <v>5390</v>
      </c>
      <c r="Q988" t="str">
        <f t="shared" si="15"/>
        <v>105_couvert2_12#Centre</v>
      </c>
    </row>
    <row r="989" spans="1:17">
      <c r="A989">
        <v>3454</v>
      </c>
      <c r="B989" t="s">
        <v>1666</v>
      </c>
      <c r="C989">
        <v>106</v>
      </c>
      <c r="D989" t="s">
        <v>1634</v>
      </c>
      <c r="E989" t="s">
        <v>296</v>
      </c>
      <c r="F989">
        <v>754</v>
      </c>
      <c r="G989" t="s">
        <v>296</v>
      </c>
      <c r="H989" t="s">
        <v>30</v>
      </c>
      <c r="I989" t="s">
        <v>1635</v>
      </c>
      <c r="J989" t="s">
        <v>1636</v>
      </c>
      <c r="K989" t="s">
        <v>1637</v>
      </c>
      <c r="L989" t="s">
        <v>1638</v>
      </c>
      <c r="M989">
        <v>780</v>
      </c>
      <c r="N989">
        <v>61</v>
      </c>
      <c r="O989" t="s">
        <v>1636</v>
      </c>
      <c r="P989" t="s">
        <v>5390</v>
      </c>
      <c r="Q989" t="str">
        <f t="shared" si="15"/>
        <v>106_couvert1_12#Sud</v>
      </c>
    </row>
    <row r="990" spans="1:17">
      <c r="A990">
        <v>3455</v>
      </c>
      <c r="B990" t="s">
        <v>1665</v>
      </c>
      <c r="C990">
        <v>106</v>
      </c>
      <c r="D990" t="s">
        <v>1634</v>
      </c>
      <c r="E990" t="s">
        <v>296</v>
      </c>
      <c r="F990">
        <v>754</v>
      </c>
      <c r="G990" t="s">
        <v>296</v>
      </c>
      <c r="H990" t="s">
        <v>30</v>
      </c>
      <c r="I990" t="s">
        <v>1635</v>
      </c>
      <c r="J990" t="s">
        <v>1636</v>
      </c>
      <c r="K990" t="s">
        <v>1637</v>
      </c>
      <c r="L990" t="s">
        <v>1638</v>
      </c>
      <c r="M990">
        <v>780</v>
      </c>
      <c r="N990">
        <v>61</v>
      </c>
      <c r="O990" t="s">
        <v>1636</v>
      </c>
      <c r="P990" t="s">
        <v>5390</v>
      </c>
      <c r="Q990" t="str">
        <f t="shared" si="15"/>
        <v>106_couvert1_12#Sud</v>
      </c>
    </row>
    <row r="991" spans="1:17">
      <c r="A991">
        <v>3456</v>
      </c>
      <c r="B991" t="s">
        <v>1662</v>
      </c>
      <c r="C991">
        <v>106</v>
      </c>
      <c r="D991" t="s">
        <v>1634</v>
      </c>
      <c r="E991" t="s">
        <v>296</v>
      </c>
      <c r="F991">
        <v>754</v>
      </c>
      <c r="G991" t="s">
        <v>296</v>
      </c>
      <c r="H991" t="s">
        <v>30</v>
      </c>
      <c r="I991" t="s">
        <v>1635</v>
      </c>
      <c r="J991" t="s">
        <v>1636</v>
      </c>
      <c r="K991" t="s">
        <v>1637</v>
      </c>
      <c r="L991" t="s">
        <v>1638</v>
      </c>
      <c r="M991">
        <v>780</v>
      </c>
      <c r="N991">
        <v>61</v>
      </c>
      <c r="O991" t="s">
        <v>1636</v>
      </c>
      <c r="P991" t="s">
        <v>5390</v>
      </c>
      <c r="Q991" t="str">
        <f t="shared" si="15"/>
        <v>106_couvert1_12#Sud</v>
      </c>
    </row>
    <row r="992" spans="1:17">
      <c r="A992">
        <v>3457</v>
      </c>
      <c r="B992" t="s">
        <v>1651</v>
      </c>
      <c r="C992">
        <v>106</v>
      </c>
      <c r="D992" t="s">
        <v>1634</v>
      </c>
      <c r="E992" t="s">
        <v>296</v>
      </c>
      <c r="F992">
        <v>754</v>
      </c>
      <c r="G992" t="s">
        <v>296</v>
      </c>
      <c r="H992" t="s">
        <v>30</v>
      </c>
      <c r="I992" t="s">
        <v>1635</v>
      </c>
      <c r="J992" t="s">
        <v>1636</v>
      </c>
      <c r="K992" t="s">
        <v>1637</v>
      </c>
      <c r="L992" t="s">
        <v>1638</v>
      </c>
      <c r="M992">
        <v>780</v>
      </c>
      <c r="N992">
        <v>61</v>
      </c>
      <c r="O992" t="s">
        <v>1636</v>
      </c>
      <c r="P992" t="s">
        <v>5390</v>
      </c>
      <c r="Q992" t="str">
        <f t="shared" si="15"/>
        <v>106_couvert1_12#Sud</v>
      </c>
    </row>
    <row r="993" spans="1:17">
      <c r="A993">
        <v>3458</v>
      </c>
      <c r="B993" t="s">
        <v>1633</v>
      </c>
      <c r="C993">
        <v>106</v>
      </c>
      <c r="D993" t="s">
        <v>1634</v>
      </c>
      <c r="E993" t="s">
        <v>296</v>
      </c>
      <c r="F993">
        <v>754</v>
      </c>
      <c r="G993" t="s">
        <v>296</v>
      </c>
      <c r="H993" t="s">
        <v>30</v>
      </c>
      <c r="I993" t="s">
        <v>1635</v>
      </c>
      <c r="J993" t="s">
        <v>1636</v>
      </c>
      <c r="K993" t="s">
        <v>1637</v>
      </c>
      <c r="L993" t="s">
        <v>1638</v>
      </c>
      <c r="M993">
        <v>780</v>
      </c>
      <c r="N993">
        <v>61</v>
      </c>
      <c r="O993" t="s">
        <v>1636</v>
      </c>
      <c r="P993" t="s">
        <v>5390</v>
      </c>
      <c r="Q993" t="str">
        <f t="shared" si="15"/>
        <v>106_couvert1_12#Sud</v>
      </c>
    </row>
    <row r="994" spans="1:17">
      <c r="A994">
        <v>3459</v>
      </c>
      <c r="B994" t="s">
        <v>1661</v>
      </c>
      <c r="C994">
        <v>106</v>
      </c>
      <c r="D994" t="s">
        <v>1634</v>
      </c>
      <c r="E994" t="s">
        <v>296</v>
      </c>
      <c r="F994">
        <v>754</v>
      </c>
      <c r="G994" t="s">
        <v>296</v>
      </c>
      <c r="H994" t="s">
        <v>30</v>
      </c>
      <c r="I994" t="s">
        <v>1635</v>
      </c>
      <c r="J994" t="s">
        <v>1636</v>
      </c>
      <c r="K994" t="s">
        <v>1637</v>
      </c>
      <c r="L994" t="s">
        <v>1638</v>
      </c>
      <c r="M994">
        <v>780</v>
      </c>
      <c r="N994">
        <v>61</v>
      </c>
      <c r="O994" t="s">
        <v>1636</v>
      </c>
      <c r="P994" t="s">
        <v>5390</v>
      </c>
      <c r="Q994" t="str">
        <f t="shared" si="15"/>
        <v>106_couvert1_12#Sud</v>
      </c>
    </row>
    <row r="995" spans="1:17">
      <c r="A995">
        <v>3460</v>
      </c>
      <c r="B995" t="s">
        <v>1664</v>
      </c>
      <c r="C995">
        <v>106</v>
      </c>
      <c r="D995" t="s">
        <v>1634</v>
      </c>
      <c r="E995" t="s">
        <v>296</v>
      </c>
      <c r="F995">
        <v>754</v>
      </c>
      <c r="G995" t="s">
        <v>296</v>
      </c>
      <c r="H995" t="s">
        <v>30</v>
      </c>
      <c r="I995" t="s">
        <v>1635</v>
      </c>
      <c r="J995" t="s">
        <v>1636</v>
      </c>
      <c r="K995" t="s">
        <v>1637</v>
      </c>
      <c r="L995" t="s">
        <v>1638</v>
      </c>
      <c r="M995">
        <v>780</v>
      </c>
      <c r="N995">
        <v>61</v>
      </c>
      <c r="O995" t="s">
        <v>1636</v>
      </c>
      <c r="P995" t="s">
        <v>5390</v>
      </c>
      <c r="Q995" t="str">
        <f t="shared" si="15"/>
        <v>106_couvert1_12#Sud</v>
      </c>
    </row>
    <row r="996" spans="1:17">
      <c r="A996">
        <v>3461</v>
      </c>
      <c r="B996" t="s">
        <v>1663</v>
      </c>
      <c r="C996">
        <v>106</v>
      </c>
      <c r="D996" t="s">
        <v>1634</v>
      </c>
      <c r="E996" t="s">
        <v>296</v>
      </c>
      <c r="F996">
        <v>754</v>
      </c>
      <c r="G996" t="s">
        <v>296</v>
      </c>
      <c r="H996" t="s">
        <v>30</v>
      </c>
      <c r="I996" t="s">
        <v>1635</v>
      </c>
      <c r="J996" t="s">
        <v>1636</v>
      </c>
      <c r="K996" t="s">
        <v>1637</v>
      </c>
      <c r="L996" t="s">
        <v>1638</v>
      </c>
      <c r="M996">
        <v>780</v>
      </c>
      <c r="N996">
        <v>61</v>
      </c>
      <c r="O996" t="s">
        <v>1636</v>
      </c>
      <c r="P996" t="s">
        <v>5390</v>
      </c>
      <c r="Q996" t="str">
        <f t="shared" si="15"/>
        <v>106_couvert1_12#Sud</v>
      </c>
    </row>
    <row r="997" spans="1:17">
      <c r="A997">
        <v>3462</v>
      </c>
      <c r="B997" t="s">
        <v>1660</v>
      </c>
      <c r="C997">
        <v>106</v>
      </c>
      <c r="D997" t="s">
        <v>1634</v>
      </c>
      <c r="E997" t="s">
        <v>296</v>
      </c>
      <c r="F997">
        <v>754</v>
      </c>
      <c r="G997" t="s">
        <v>296</v>
      </c>
      <c r="H997" t="s">
        <v>30</v>
      </c>
      <c r="I997" t="s">
        <v>1635</v>
      </c>
      <c r="J997" t="s">
        <v>1636</v>
      </c>
      <c r="K997" t="s">
        <v>1637</v>
      </c>
      <c r="L997" t="s">
        <v>1638</v>
      </c>
      <c r="M997">
        <v>780</v>
      </c>
      <c r="N997">
        <v>61</v>
      </c>
      <c r="O997" t="s">
        <v>1636</v>
      </c>
      <c r="P997" t="s">
        <v>5390</v>
      </c>
      <c r="Q997" t="str">
        <f t="shared" si="15"/>
        <v>106_couvert1_12#Sud</v>
      </c>
    </row>
    <row r="998" spans="1:17">
      <c r="A998">
        <v>652</v>
      </c>
      <c r="B998" t="s">
        <v>4308</v>
      </c>
      <c r="C998">
        <v>107</v>
      </c>
      <c r="D998" t="s">
        <v>4286</v>
      </c>
      <c r="E998" t="s">
        <v>7055</v>
      </c>
      <c r="F998">
        <v>404</v>
      </c>
      <c r="G998">
        <v>1</v>
      </c>
      <c r="H998" t="s">
        <v>91</v>
      </c>
      <c r="I998" t="s">
        <v>92</v>
      </c>
      <c r="J998" t="s">
        <v>4287</v>
      </c>
      <c r="K998" t="s">
        <v>4288</v>
      </c>
      <c r="L998" t="s">
        <v>4289</v>
      </c>
      <c r="M998">
        <v>136</v>
      </c>
      <c r="N998">
        <v>135</v>
      </c>
      <c r="O998" t="s">
        <v>4287</v>
      </c>
      <c r="P998" t="s">
        <v>5396</v>
      </c>
      <c r="Q998" t="str">
        <f t="shared" si="15"/>
        <v>107_stremy1_13#Colline</v>
      </c>
    </row>
    <row r="999" spans="1:17">
      <c r="A999">
        <v>912</v>
      </c>
      <c r="B999" t="s">
        <v>4310</v>
      </c>
      <c r="C999">
        <v>107</v>
      </c>
      <c r="D999" t="s">
        <v>4286</v>
      </c>
      <c r="E999" t="s">
        <v>7055</v>
      </c>
      <c r="F999">
        <v>404</v>
      </c>
      <c r="G999">
        <v>1</v>
      </c>
      <c r="H999" t="s">
        <v>91</v>
      </c>
      <c r="I999" t="s">
        <v>92</v>
      </c>
      <c r="J999" t="s">
        <v>4287</v>
      </c>
      <c r="K999" t="s">
        <v>4288</v>
      </c>
      <c r="L999" t="s">
        <v>4289</v>
      </c>
      <c r="M999">
        <v>136</v>
      </c>
      <c r="N999">
        <v>135</v>
      </c>
      <c r="O999" t="s">
        <v>4287</v>
      </c>
      <c r="P999" t="s">
        <v>5396</v>
      </c>
      <c r="Q999" t="str">
        <f t="shared" si="15"/>
        <v>107_stremy1_13#Colline</v>
      </c>
    </row>
    <row r="1000" spans="1:17">
      <c r="A1000">
        <v>913</v>
      </c>
      <c r="B1000" t="s">
        <v>4309</v>
      </c>
      <c r="C1000">
        <v>107</v>
      </c>
      <c r="D1000" t="s">
        <v>4286</v>
      </c>
      <c r="E1000" t="s">
        <v>7055</v>
      </c>
      <c r="F1000">
        <v>404</v>
      </c>
      <c r="G1000">
        <v>1</v>
      </c>
      <c r="H1000" t="s">
        <v>91</v>
      </c>
      <c r="I1000" t="s">
        <v>92</v>
      </c>
      <c r="J1000" t="s">
        <v>4287</v>
      </c>
      <c r="K1000" t="s">
        <v>4288</v>
      </c>
      <c r="L1000" t="s">
        <v>4289</v>
      </c>
      <c r="M1000">
        <v>136</v>
      </c>
      <c r="N1000">
        <v>135</v>
      </c>
      <c r="O1000" t="s">
        <v>4287</v>
      </c>
      <c r="P1000" t="s">
        <v>5396</v>
      </c>
      <c r="Q1000" t="str">
        <f t="shared" si="15"/>
        <v>107_stremy1_13#Colline</v>
      </c>
    </row>
    <row r="1001" spans="1:17">
      <c r="A1001">
        <v>1391</v>
      </c>
      <c r="B1001" t="s">
        <v>4290</v>
      </c>
      <c r="C1001">
        <v>107</v>
      </c>
      <c r="D1001" t="s">
        <v>4286</v>
      </c>
      <c r="E1001" t="s">
        <v>7055</v>
      </c>
      <c r="F1001">
        <v>404</v>
      </c>
      <c r="G1001">
        <v>1</v>
      </c>
      <c r="H1001" t="s">
        <v>91</v>
      </c>
      <c r="I1001" t="s">
        <v>92</v>
      </c>
      <c r="J1001" t="s">
        <v>4287</v>
      </c>
      <c r="K1001" t="s">
        <v>4288</v>
      </c>
      <c r="L1001" t="s">
        <v>4289</v>
      </c>
      <c r="M1001">
        <v>136</v>
      </c>
      <c r="N1001">
        <v>135</v>
      </c>
      <c r="O1001" t="s">
        <v>4287</v>
      </c>
      <c r="P1001" t="s">
        <v>5396</v>
      </c>
      <c r="Q1001" t="str">
        <f t="shared" si="15"/>
        <v>107_stremy1_13#Colline</v>
      </c>
    </row>
    <row r="1002" spans="1:17">
      <c r="A1002">
        <v>1392</v>
      </c>
      <c r="B1002" t="s">
        <v>4314</v>
      </c>
      <c r="C1002">
        <v>107</v>
      </c>
      <c r="D1002" t="s">
        <v>4286</v>
      </c>
      <c r="E1002" t="s">
        <v>7055</v>
      </c>
      <c r="F1002">
        <v>404</v>
      </c>
      <c r="G1002">
        <v>1</v>
      </c>
      <c r="H1002" t="s">
        <v>91</v>
      </c>
      <c r="I1002" t="s">
        <v>92</v>
      </c>
      <c r="J1002" t="s">
        <v>4287</v>
      </c>
      <c r="K1002" t="s">
        <v>4288</v>
      </c>
      <c r="L1002" t="s">
        <v>4289</v>
      </c>
      <c r="M1002">
        <v>136</v>
      </c>
      <c r="N1002">
        <v>135</v>
      </c>
      <c r="O1002" t="s">
        <v>4287</v>
      </c>
      <c r="P1002" t="s">
        <v>5396</v>
      </c>
      <c r="Q1002" t="str">
        <f t="shared" si="15"/>
        <v>107_stremy1_13#Colline</v>
      </c>
    </row>
    <row r="1003" spans="1:17">
      <c r="A1003">
        <v>1394</v>
      </c>
      <c r="B1003" t="s">
        <v>4313</v>
      </c>
      <c r="C1003">
        <v>107</v>
      </c>
      <c r="D1003" t="s">
        <v>4286</v>
      </c>
      <c r="E1003" t="s">
        <v>7055</v>
      </c>
      <c r="F1003">
        <v>404</v>
      </c>
      <c r="G1003">
        <v>1</v>
      </c>
      <c r="H1003" t="s">
        <v>91</v>
      </c>
      <c r="I1003" t="s">
        <v>92</v>
      </c>
      <c r="J1003" t="s">
        <v>4287</v>
      </c>
      <c r="K1003" t="s">
        <v>4288</v>
      </c>
      <c r="L1003" t="s">
        <v>4289</v>
      </c>
      <c r="M1003">
        <v>136</v>
      </c>
      <c r="N1003">
        <v>135</v>
      </c>
      <c r="O1003" t="s">
        <v>4287</v>
      </c>
      <c r="P1003" t="s">
        <v>5396</v>
      </c>
      <c r="Q1003" t="str">
        <f t="shared" si="15"/>
        <v>107_stremy1_13#Colline</v>
      </c>
    </row>
    <row r="1004" spans="1:17">
      <c r="A1004">
        <v>1628</v>
      </c>
      <c r="B1004" t="s">
        <v>4312</v>
      </c>
      <c r="C1004">
        <v>107</v>
      </c>
      <c r="D1004" t="s">
        <v>4286</v>
      </c>
      <c r="E1004" t="s">
        <v>7055</v>
      </c>
      <c r="F1004">
        <v>404</v>
      </c>
      <c r="G1004">
        <v>1</v>
      </c>
      <c r="H1004" t="s">
        <v>91</v>
      </c>
      <c r="I1004" t="s">
        <v>92</v>
      </c>
      <c r="J1004" t="s">
        <v>4287</v>
      </c>
      <c r="K1004" t="s">
        <v>4288</v>
      </c>
      <c r="L1004" t="s">
        <v>4289</v>
      </c>
      <c r="M1004">
        <v>136</v>
      </c>
      <c r="N1004">
        <v>135</v>
      </c>
      <c r="O1004" t="s">
        <v>4287</v>
      </c>
      <c r="P1004" t="s">
        <v>5396</v>
      </c>
      <c r="Q1004" t="str">
        <f t="shared" si="15"/>
        <v>107_stremy1_13#Colline</v>
      </c>
    </row>
    <row r="1005" spans="1:17">
      <c r="A1005">
        <v>2029</v>
      </c>
      <c r="B1005" t="s">
        <v>4311</v>
      </c>
      <c r="C1005">
        <v>107</v>
      </c>
      <c r="D1005" t="s">
        <v>4286</v>
      </c>
      <c r="E1005" t="s">
        <v>7055</v>
      </c>
      <c r="F1005">
        <v>404</v>
      </c>
      <c r="G1005">
        <v>1</v>
      </c>
      <c r="H1005" t="s">
        <v>91</v>
      </c>
      <c r="I1005" t="s">
        <v>92</v>
      </c>
      <c r="J1005" t="s">
        <v>4287</v>
      </c>
      <c r="K1005" t="s">
        <v>4288</v>
      </c>
      <c r="L1005" t="s">
        <v>4289</v>
      </c>
      <c r="M1005">
        <v>136</v>
      </c>
      <c r="N1005">
        <v>135</v>
      </c>
      <c r="O1005" t="s">
        <v>4287</v>
      </c>
      <c r="P1005" t="s">
        <v>5396</v>
      </c>
      <c r="Q1005" t="str">
        <f t="shared" si="15"/>
        <v>107_stremy1_13#Colline</v>
      </c>
    </row>
    <row r="1006" spans="1:17">
      <c r="A1006">
        <v>737</v>
      </c>
      <c r="B1006" t="s">
        <v>4307</v>
      </c>
      <c r="C1006">
        <v>107</v>
      </c>
      <c r="D1006" t="s">
        <v>4286</v>
      </c>
      <c r="E1006" t="s">
        <v>7055</v>
      </c>
      <c r="F1006">
        <v>406</v>
      </c>
      <c r="G1006">
        <v>3</v>
      </c>
      <c r="H1006" t="s">
        <v>91</v>
      </c>
      <c r="I1006" t="s">
        <v>92</v>
      </c>
      <c r="J1006" t="s">
        <v>4287</v>
      </c>
      <c r="K1006" t="s">
        <v>4288</v>
      </c>
      <c r="L1006" t="s">
        <v>4289</v>
      </c>
      <c r="M1006">
        <v>136</v>
      </c>
      <c r="N1006">
        <v>135</v>
      </c>
      <c r="O1006" t="s">
        <v>4287</v>
      </c>
      <c r="P1006" t="s">
        <v>5396</v>
      </c>
      <c r="Q1006" t="str">
        <f t="shared" si="15"/>
        <v>107_stremy1_13#Colline</v>
      </c>
    </row>
    <row r="1007" spans="1:17">
      <c r="A1007">
        <v>653</v>
      </c>
      <c r="B1007" t="s">
        <v>4301</v>
      </c>
      <c r="C1007">
        <v>107</v>
      </c>
      <c r="D1007" t="s">
        <v>4286</v>
      </c>
      <c r="E1007" t="s">
        <v>7055</v>
      </c>
      <c r="F1007">
        <v>406</v>
      </c>
      <c r="G1007">
        <v>3</v>
      </c>
      <c r="H1007" t="s">
        <v>91</v>
      </c>
      <c r="I1007" t="s">
        <v>92</v>
      </c>
      <c r="J1007" t="s">
        <v>4287</v>
      </c>
      <c r="K1007" t="s">
        <v>4288</v>
      </c>
      <c r="L1007" t="s">
        <v>4289</v>
      </c>
      <c r="M1007">
        <v>136</v>
      </c>
      <c r="N1007">
        <v>135</v>
      </c>
      <c r="O1007" t="s">
        <v>4287</v>
      </c>
      <c r="P1007" t="s">
        <v>5396</v>
      </c>
      <c r="Q1007" t="str">
        <f t="shared" si="15"/>
        <v>107_stremy1_13#Colline</v>
      </c>
    </row>
    <row r="1008" spans="1:17">
      <c r="A1008">
        <v>738</v>
      </c>
      <c r="B1008" t="s">
        <v>4306</v>
      </c>
      <c r="C1008">
        <v>107</v>
      </c>
      <c r="D1008" t="s">
        <v>4286</v>
      </c>
      <c r="E1008" t="s">
        <v>7055</v>
      </c>
      <c r="F1008">
        <v>406</v>
      </c>
      <c r="G1008">
        <v>3</v>
      </c>
      <c r="H1008" t="s">
        <v>91</v>
      </c>
      <c r="I1008" t="s">
        <v>92</v>
      </c>
      <c r="J1008" t="s">
        <v>4287</v>
      </c>
      <c r="K1008" t="s">
        <v>4288</v>
      </c>
      <c r="L1008" t="s">
        <v>4289</v>
      </c>
      <c r="M1008">
        <v>136</v>
      </c>
      <c r="N1008">
        <v>135</v>
      </c>
      <c r="O1008" t="s">
        <v>4287</v>
      </c>
      <c r="P1008" t="s">
        <v>5396</v>
      </c>
      <c r="Q1008" t="str">
        <f t="shared" si="15"/>
        <v>107_stremy1_13#Colline</v>
      </c>
    </row>
    <row r="1009" spans="1:17">
      <c r="A1009">
        <v>758</v>
      </c>
      <c r="B1009" t="s">
        <v>4285</v>
      </c>
      <c r="C1009">
        <v>107</v>
      </c>
      <c r="D1009" t="s">
        <v>4286</v>
      </c>
      <c r="E1009" t="s">
        <v>7055</v>
      </c>
      <c r="F1009">
        <v>406</v>
      </c>
      <c r="G1009">
        <v>3</v>
      </c>
      <c r="H1009" t="s">
        <v>91</v>
      </c>
      <c r="I1009" t="s">
        <v>92</v>
      </c>
      <c r="J1009" t="s">
        <v>4287</v>
      </c>
      <c r="K1009" t="s">
        <v>4288</v>
      </c>
      <c r="L1009" t="s">
        <v>4289</v>
      </c>
      <c r="M1009">
        <v>136</v>
      </c>
      <c r="N1009">
        <v>135</v>
      </c>
      <c r="O1009" t="s">
        <v>4287</v>
      </c>
      <c r="P1009" t="s">
        <v>5396</v>
      </c>
      <c r="Q1009" t="str">
        <f t="shared" si="15"/>
        <v>107_stremy1_13#Colline</v>
      </c>
    </row>
    <row r="1010" spans="1:17">
      <c r="A1010">
        <v>808</v>
      </c>
      <c r="B1010" t="s">
        <v>4305</v>
      </c>
      <c r="C1010">
        <v>107</v>
      </c>
      <c r="D1010" t="s">
        <v>4286</v>
      </c>
      <c r="E1010" t="s">
        <v>7055</v>
      </c>
      <c r="F1010">
        <v>406</v>
      </c>
      <c r="G1010">
        <v>3</v>
      </c>
      <c r="H1010" t="s">
        <v>91</v>
      </c>
      <c r="I1010" t="s">
        <v>92</v>
      </c>
      <c r="J1010" t="s">
        <v>4287</v>
      </c>
      <c r="K1010" t="s">
        <v>4288</v>
      </c>
      <c r="L1010" t="s">
        <v>4289</v>
      </c>
      <c r="M1010">
        <v>136</v>
      </c>
      <c r="N1010">
        <v>135</v>
      </c>
      <c r="O1010" t="s">
        <v>4287</v>
      </c>
      <c r="P1010" t="s">
        <v>5396</v>
      </c>
      <c r="Q1010" t="str">
        <f t="shared" si="15"/>
        <v>107_stremy1_13#Colline</v>
      </c>
    </row>
    <row r="1011" spans="1:17">
      <c r="A1011">
        <v>810</v>
      </c>
      <c r="B1011" t="s">
        <v>4304</v>
      </c>
      <c r="C1011">
        <v>107</v>
      </c>
      <c r="D1011" t="s">
        <v>4286</v>
      </c>
      <c r="E1011" t="s">
        <v>7055</v>
      </c>
      <c r="F1011">
        <v>406</v>
      </c>
      <c r="G1011">
        <v>3</v>
      </c>
      <c r="H1011" t="s">
        <v>91</v>
      </c>
      <c r="I1011" t="s">
        <v>92</v>
      </c>
      <c r="J1011" t="s">
        <v>4287</v>
      </c>
      <c r="K1011" t="s">
        <v>4288</v>
      </c>
      <c r="L1011" t="s">
        <v>4289</v>
      </c>
      <c r="M1011">
        <v>136</v>
      </c>
      <c r="N1011">
        <v>135</v>
      </c>
      <c r="O1011" t="s">
        <v>4287</v>
      </c>
      <c r="P1011" t="s">
        <v>5396</v>
      </c>
      <c r="Q1011" t="str">
        <f t="shared" si="15"/>
        <v>107_stremy1_13#Colline</v>
      </c>
    </row>
    <row r="1012" spans="1:17">
      <c r="A1012">
        <v>811</v>
      </c>
      <c r="B1012" t="s">
        <v>4303</v>
      </c>
      <c r="C1012">
        <v>107</v>
      </c>
      <c r="D1012" t="s">
        <v>4286</v>
      </c>
      <c r="E1012" t="s">
        <v>7055</v>
      </c>
      <c r="F1012">
        <v>406</v>
      </c>
      <c r="G1012">
        <v>3</v>
      </c>
      <c r="H1012" t="s">
        <v>91</v>
      </c>
      <c r="I1012" t="s">
        <v>92</v>
      </c>
      <c r="J1012" t="s">
        <v>4287</v>
      </c>
      <c r="K1012" t="s">
        <v>4288</v>
      </c>
      <c r="L1012" t="s">
        <v>4289</v>
      </c>
      <c r="M1012">
        <v>136</v>
      </c>
      <c r="N1012">
        <v>135</v>
      </c>
      <c r="O1012" t="s">
        <v>4287</v>
      </c>
      <c r="P1012" t="s">
        <v>5396</v>
      </c>
      <c r="Q1012" t="str">
        <f t="shared" si="15"/>
        <v>107_stremy1_13#Colline</v>
      </c>
    </row>
    <row r="1013" spans="1:17">
      <c r="A1013">
        <v>2649</v>
      </c>
      <c r="B1013" t="s">
        <v>3664</v>
      </c>
      <c r="C1013">
        <v>108</v>
      </c>
      <c r="D1013" t="s">
        <v>3663</v>
      </c>
      <c r="E1013" t="s">
        <v>318</v>
      </c>
      <c r="F1013">
        <v>600</v>
      </c>
      <c r="G1013">
        <v>2</v>
      </c>
      <c r="H1013" t="s">
        <v>91</v>
      </c>
      <c r="I1013" t="s">
        <v>649</v>
      </c>
      <c r="J1013" t="s">
        <v>3653</v>
      </c>
      <c r="K1013" t="s">
        <v>3654</v>
      </c>
      <c r="L1013" t="s">
        <v>3655</v>
      </c>
      <c r="M1013">
        <v>135</v>
      </c>
      <c r="N1013">
        <v>173</v>
      </c>
      <c r="O1013" t="s">
        <v>3653</v>
      </c>
      <c r="P1013" t="s">
        <v>5398</v>
      </c>
      <c r="Q1013" t="str">
        <f t="shared" si="15"/>
        <v>108_muy2_83#Centre</v>
      </c>
    </row>
    <row r="1014" spans="1:17">
      <c r="A1014">
        <v>106</v>
      </c>
      <c r="B1014" t="s">
        <v>3669</v>
      </c>
      <c r="C1014">
        <v>108</v>
      </c>
      <c r="D1014" t="s">
        <v>3663</v>
      </c>
      <c r="E1014" t="s">
        <v>318</v>
      </c>
      <c r="F1014">
        <v>600</v>
      </c>
      <c r="G1014">
        <v>2</v>
      </c>
      <c r="H1014" t="s">
        <v>91</v>
      </c>
      <c r="I1014" t="s">
        <v>649</v>
      </c>
      <c r="J1014" t="s">
        <v>3653</v>
      </c>
      <c r="K1014" t="s">
        <v>3654</v>
      </c>
      <c r="L1014" t="s">
        <v>3655</v>
      </c>
      <c r="M1014">
        <v>135</v>
      </c>
      <c r="N1014">
        <v>173</v>
      </c>
      <c r="O1014" t="s">
        <v>3653</v>
      </c>
      <c r="P1014" t="s">
        <v>5398</v>
      </c>
      <c r="Q1014" t="str">
        <f t="shared" si="15"/>
        <v>108_muy2_83#Centre</v>
      </c>
    </row>
    <row r="1015" spans="1:17">
      <c r="A1015">
        <v>2688</v>
      </c>
      <c r="B1015" t="s">
        <v>3665</v>
      </c>
      <c r="C1015">
        <v>108</v>
      </c>
      <c r="D1015" t="s">
        <v>3663</v>
      </c>
      <c r="E1015" t="s">
        <v>318</v>
      </c>
      <c r="F1015">
        <v>600</v>
      </c>
      <c r="G1015">
        <v>2</v>
      </c>
      <c r="H1015" t="s">
        <v>91</v>
      </c>
      <c r="I1015" t="s">
        <v>649</v>
      </c>
      <c r="J1015" t="s">
        <v>3653</v>
      </c>
      <c r="K1015" t="s">
        <v>3654</v>
      </c>
      <c r="L1015" t="s">
        <v>3655</v>
      </c>
      <c r="M1015">
        <v>135</v>
      </c>
      <c r="N1015">
        <v>173</v>
      </c>
      <c r="O1015" t="s">
        <v>3653</v>
      </c>
      <c r="P1015" t="s">
        <v>5398</v>
      </c>
      <c r="Q1015" t="str">
        <f t="shared" si="15"/>
        <v>108_muy2_83#Centre</v>
      </c>
    </row>
    <row r="1016" spans="1:17">
      <c r="A1016">
        <v>109</v>
      </c>
      <c r="B1016" t="s">
        <v>3672</v>
      </c>
      <c r="C1016">
        <v>108</v>
      </c>
      <c r="D1016" t="s">
        <v>3663</v>
      </c>
      <c r="E1016" t="s">
        <v>318</v>
      </c>
      <c r="F1016">
        <v>600</v>
      </c>
      <c r="G1016">
        <v>2</v>
      </c>
      <c r="H1016" t="s">
        <v>91</v>
      </c>
      <c r="I1016" t="s">
        <v>649</v>
      </c>
      <c r="J1016" t="s">
        <v>3653</v>
      </c>
      <c r="K1016" t="s">
        <v>3654</v>
      </c>
      <c r="L1016" t="s">
        <v>3655</v>
      </c>
      <c r="M1016">
        <v>135</v>
      </c>
      <c r="N1016">
        <v>173</v>
      </c>
      <c r="O1016" t="s">
        <v>3653</v>
      </c>
      <c r="P1016" t="s">
        <v>5398</v>
      </c>
      <c r="Q1016" t="str">
        <f t="shared" si="15"/>
        <v>108_muy2_83#Centre</v>
      </c>
    </row>
    <row r="1017" spans="1:17">
      <c r="A1017">
        <v>107</v>
      </c>
      <c r="B1017" t="s">
        <v>3670</v>
      </c>
      <c r="C1017">
        <v>108</v>
      </c>
      <c r="D1017" t="s">
        <v>3663</v>
      </c>
      <c r="E1017" t="s">
        <v>318</v>
      </c>
      <c r="F1017">
        <v>600</v>
      </c>
      <c r="G1017">
        <v>2</v>
      </c>
      <c r="H1017" t="s">
        <v>91</v>
      </c>
      <c r="I1017" t="s">
        <v>649</v>
      </c>
      <c r="J1017" t="s">
        <v>3653</v>
      </c>
      <c r="K1017" t="s">
        <v>3654</v>
      </c>
      <c r="L1017" t="s">
        <v>3655</v>
      </c>
      <c r="M1017">
        <v>135</v>
      </c>
      <c r="N1017">
        <v>173</v>
      </c>
      <c r="O1017" t="s">
        <v>3653</v>
      </c>
      <c r="P1017" t="s">
        <v>5398</v>
      </c>
      <c r="Q1017" t="str">
        <f t="shared" si="15"/>
        <v>108_muy2_83#Centre</v>
      </c>
    </row>
    <row r="1018" spans="1:17">
      <c r="A1018">
        <v>780</v>
      </c>
      <c r="B1018" t="s">
        <v>3662</v>
      </c>
      <c r="C1018">
        <v>108</v>
      </c>
      <c r="D1018" t="s">
        <v>3663</v>
      </c>
      <c r="E1018" t="s">
        <v>318</v>
      </c>
      <c r="F1018">
        <v>600</v>
      </c>
      <c r="G1018">
        <v>2</v>
      </c>
      <c r="H1018" t="s">
        <v>91</v>
      </c>
      <c r="I1018" t="s">
        <v>649</v>
      </c>
      <c r="J1018" t="s">
        <v>3653</v>
      </c>
      <c r="K1018" t="s">
        <v>3654</v>
      </c>
      <c r="L1018" t="s">
        <v>3655</v>
      </c>
      <c r="M1018">
        <v>135</v>
      </c>
      <c r="N1018">
        <v>173</v>
      </c>
      <c r="O1018" t="s">
        <v>3653</v>
      </c>
      <c r="P1018" t="s">
        <v>5398</v>
      </c>
      <c r="Q1018" t="str">
        <f t="shared" si="15"/>
        <v>108_muy2_83#Centre</v>
      </c>
    </row>
    <row r="1019" spans="1:17">
      <c r="A1019">
        <v>105</v>
      </c>
      <c r="B1019" t="s">
        <v>3667</v>
      </c>
      <c r="C1019">
        <v>108</v>
      </c>
      <c r="D1019" t="s">
        <v>3663</v>
      </c>
      <c r="E1019" t="s">
        <v>318</v>
      </c>
      <c r="F1019">
        <v>600</v>
      </c>
      <c r="G1019">
        <v>2</v>
      </c>
      <c r="H1019" t="s">
        <v>91</v>
      </c>
      <c r="I1019" t="s">
        <v>649</v>
      </c>
      <c r="J1019" t="s">
        <v>3653</v>
      </c>
      <c r="K1019" t="s">
        <v>3654</v>
      </c>
      <c r="L1019" t="s">
        <v>3655</v>
      </c>
      <c r="M1019">
        <v>135</v>
      </c>
      <c r="N1019">
        <v>173</v>
      </c>
      <c r="O1019" t="s">
        <v>3653</v>
      </c>
      <c r="P1019" t="s">
        <v>5398</v>
      </c>
      <c r="Q1019" t="str">
        <f t="shared" si="15"/>
        <v>108_muy2_83#Centre</v>
      </c>
    </row>
    <row r="1020" spans="1:17">
      <c r="A1020">
        <v>1269</v>
      </c>
      <c r="B1020" t="s">
        <v>3668</v>
      </c>
      <c r="C1020">
        <v>108</v>
      </c>
      <c r="D1020" t="s">
        <v>3663</v>
      </c>
      <c r="E1020" t="s">
        <v>318</v>
      </c>
      <c r="F1020">
        <v>600</v>
      </c>
      <c r="G1020">
        <v>2</v>
      </c>
      <c r="H1020" t="s">
        <v>91</v>
      </c>
      <c r="I1020" t="s">
        <v>649</v>
      </c>
      <c r="J1020" t="s">
        <v>3653</v>
      </c>
      <c r="K1020" t="s">
        <v>3654</v>
      </c>
      <c r="L1020" t="s">
        <v>3655</v>
      </c>
      <c r="M1020">
        <v>135</v>
      </c>
      <c r="N1020">
        <v>173</v>
      </c>
      <c r="O1020" t="s">
        <v>3653</v>
      </c>
      <c r="P1020" t="s">
        <v>5398</v>
      </c>
      <c r="Q1020" t="str">
        <f t="shared" si="15"/>
        <v>108_muy2_83#Centre</v>
      </c>
    </row>
    <row r="1021" spans="1:17">
      <c r="A1021">
        <v>114</v>
      </c>
      <c r="B1021" t="s">
        <v>3666</v>
      </c>
      <c r="C1021">
        <v>108</v>
      </c>
      <c r="D1021" t="s">
        <v>3663</v>
      </c>
      <c r="E1021" t="s">
        <v>318</v>
      </c>
      <c r="F1021">
        <v>600</v>
      </c>
      <c r="G1021">
        <v>2</v>
      </c>
      <c r="H1021" t="s">
        <v>91</v>
      </c>
      <c r="I1021" t="s">
        <v>649</v>
      </c>
      <c r="J1021" t="s">
        <v>3653</v>
      </c>
      <c r="K1021" t="s">
        <v>3654</v>
      </c>
      <c r="L1021" t="s">
        <v>3655</v>
      </c>
      <c r="M1021">
        <v>135</v>
      </c>
      <c r="N1021">
        <v>173</v>
      </c>
      <c r="O1021" t="s">
        <v>3653</v>
      </c>
      <c r="P1021" t="s">
        <v>5398</v>
      </c>
      <c r="Q1021" t="str">
        <f t="shared" si="15"/>
        <v>108_muy2_83#Centre</v>
      </c>
    </row>
    <row r="1022" spans="1:17">
      <c r="A1022">
        <v>1268</v>
      </c>
      <c r="B1022" t="s">
        <v>3671</v>
      </c>
      <c r="C1022">
        <v>108</v>
      </c>
      <c r="D1022" t="s">
        <v>3663</v>
      </c>
      <c r="E1022" t="s">
        <v>318</v>
      </c>
      <c r="F1022">
        <v>600</v>
      </c>
      <c r="G1022">
        <v>2</v>
      </c>
      <c r="H1022" t="s">
        <v>91</v>
      </c>
      <c r="I1022" t="s">
        <v>649</v>
      </c>
      <c r="J1022" t="s">
        <v>3653</v>
      </c>
      <c r="K1022" t="s">
        <v>3654</v>
      </c>
      <c r="L1022" t="s">
        <v>3655</v>
      </c>
      <c r="M1022">
        <v>135</v>
      </c>
      <c r="N1022">
        <v>173</v>
      </c>
      <c r="O1022" t="s">
        <v>3653</v>
      </c>
      <c r="P1022" t="s">
        <v>5398</v>
      </c>
      <c r="Q1022" t="str">
        <f t="shared" si="15"/>
        <v>108_muy2_83#Centre</v>
      </c>
    </row>
    <row r="1023" spans="1:17">
      <c r="A1023">
        <v>3221</v>
      </c>
      <c r="B1023" t="s">
        <v>1216</v>
      </c>
      <c r="C1023">
        <v>109</v>
      </c>
      <c r="D1023" t="s">
        <v>1217</v>
      </c>
      <c r="E1023" t="s">
        <v>270</v>
      </c>
      <c r="F1023">
        <v>724</v>
      </c>
      <c r="G1023" t="s">
        <v>270</v>
      </c>
      <c r="H1023" t="s">
        <v>30</v>
      </c>
      <c r="I1023" t="s">
        <v>45</v>
      </c>
      <c r="J1023" t="s">
        <v>1218</v>
      </c>
      <c r="K1023" t="s">
        <v>1219</v>
      </c>
      <c r="L1023" t="s">
        <v>1220</v>
      </c>
      <c r="M1023">
        <v>170</v>
      </c>
      <c r="N1023">
        <v>87</v>
      </c>
      <c r="O1023" t="s">
        <v>1218</v>
      </c>
      <c r="P1023" t="s">
        <v>5410</v>
      </c>
      <c r="Q1023" t="str">
        <f t="shared" si="15"/>
        <v>109_casteln1_11#Est</v>
      </c>
    </row>
    <row r="1024" spans="1:17">
      <c r="A1024">
        <v>3227</v>
      </c>
      <c r="B1024" t="s">
        <v>1226</v>
      </c>
      <c r="C1024">
        <v>109</v>
      </c>
      <c r="D1024" t="s">
        <v>1217</v>
      </c>
      <c r="E1024" t="s">
        <v>270</v>
      </c>
      <c r="F1024">
        <v>724</v>
      </c>
      <c r="G1024" t="s">
        <v>270</v>
      </c>
      <c r="H1024" t="s">
        <v>30</v>
      </c>
      <c r="I1024" t="s">
        <v>45</v>
      </c>
      <c r="J1024" t="s">
        <v>1218</v>
      </c>
      <c r="K1024" t="s">
        <v>1219</v>
      </c>
      <c r="L1024" t="s">
        <v>1220</v>
      </c>
      <c r="M1024">
        <v>170</v>
      </c>
      <c r="N1024">
        <v>87</v>
      </c>
      <c r="O1024" t="s">
        <v>1218</v>
      </c>
      <c r="P1024" t="s">
        <v>5410</v>
      </c>
      <c r="Q1024" t="str">
        <f t="shared" si="15"/>
        <v>109_casteln1_11#Est</v>
      </c>
    </row>
    <row r="1025" spans="1:17">
      <c r="A1025">
        <v>3228</v>
      </c>
      <c r="B1025" t="s">
        <v>1224</v>
      </c>
      <c r="C1025">
        <v>109</v>
      </c>
      <c r="D1025" t="s">
        <v>1217</v>
      </c>
      <c r="E1025" t="s">
        <v>270</v>
      </c>
      <c r="F1025">
        <v>724</v>
      </c>
      <c r="G1025" t="s">
        <v>270</v>
      </c>
      <c r="H1025" t="s">
        <v>30</v>
      </c>
      <c r="I1025" t="s">
        <v>45</v>
      </c>
      <c r="J1025" t="s">
        <v>1218</v>
      </c>
      <c r="K1025" t="s">
        <v>1219</v>
      </c>
      <c r="L1025" t="s">
        <v>1220</v>
      </c>
      <c r="M1025">
        <v>170</v>
      </c>
      <c r="N1025">
        <v>87</v>
      </c>
      <c r="O1025" t="s">
        <v>1218</v>
      </c>
      <c r="P1025" t="s">
        <v>5410</v>
      </c>
      <c r="Q1025" t="str">
        <f t="shared" si="15"/>
        <v>109_casteln1_11#Est</v>
      </c>
    </row>
    <row r="1026" spans="1:17">
      <c r="A1026">
        <v>3229</v>
      </c>
      <c r="B1026" t="s">
        <v>1227</v>
      </c>
      <c r="C1026">
        <v>109</v>
      </c>
      <c r="D1026" t="s">
        <v>1217</v>
      </c>
      <c r="E1026" t="s">
        <v>270</v>
      </c>
      <c r="F1026">
        <v>724</v>
      </c>
      <c r="G1026" t="s">
        <v>270</v>
      </c>
      <c r="H1026" t="s">
        <v>30</v>
      </c>
      <c r="I1026" t="s">
        <v>45</v>
      </c>
      <c r="J1026" t="s">
        <v>1218</v>
      </c>
      <c r="K1026" t="s">
        <v>1219</v>
      </c>
      <c r="L1026" t="s">
        <v>1220</v>
      </c>
      <c r="M1026">
        <v>170</v>
      </c>
      <c r="N1026">
        <v>87</v>
      </c>
      <c r="O1026" t="s">
        <v>1218</v>
      </c>
      <c r="P1026" t="s">
        <v>5410</v>
      </c>
      <c r="Q1026" t="str">
        <f t="shared" ref="Q1026:Q1089" si="16">CONCATENATE(C1026,"_",D1026,"#",E1026)</f>
        <v>109_casteln1_11#Est</v>
      </c>
    </row>
    <row r="1027" spans="1:17">
      <c r="A1027">
        <v>3223</v>
      </c>
      <c r="B1027" t="s">
        <v>1221</v>
      </c>
      <c r="C1027">
        <v>109</v>
      </c>
      <c r="D1027" t="s">
        <v>1217</v>
      </c>
      <c r="E1027" t="s">
        <v>270</v>
      </c>
      <c r="F1027">
        <v>724</v>
      </c>
      <c r="G1027" t="s">
        <v>270</v>
      </c>
      <c r="H1027" t="s">
        <v>30</v>
      </c>
      <c r="I1027" t="s">
        <v>45</v>
      </c>
      <c r="J1027" t="s">
        <v>1218</v>
      </c>
      <c r="K1027" t="s">
        <v>1219</v>
      </c>
      <c r="L1027" t="s">
        <v>1220</v>
      </c>
      <c r="M1027">
        <v>170</v>
      </c>
      <c r="N1027">
        <v>87</v>
      </c>
      <c r="O1027" t="s">
        <v>1218</v>
      </c>
      <c r="P1027" t="s">
        <v>5410</v>
      </c>
      <c r="Q1027" t="str">
        <f t="shared" si="16"/>
        <v>109_casteln1_11#Est</v>
      </c>
    </row>
    <row r="1028" spans="1:17">
      <c r="A1028">
        <v>3231</v>
      </c>
      <c r="B1028" t="s">
        <v>1223</v>
      </c>
      <c r="C1028">
        <v>109</v>
      </c>
      <c r="D1028" t="s">
        <v>1217</v>
      </c>
      <c r="E1028" t="s">
        <v>270</v>
      </c>
      <c r="F1028">
        <v>724</v>
      </c>
      <c r="G1028" t="s">
        <v>270</v>
      </c>
      <c r="H1028" t="s">
        <v>30</v>
      </c>
      <c r="I1028" t="s">
        <v>45</v>
      </c>
      <c r="J1028" t="s">
        <v>1218</v>
      </c>
      <c r="K1028" t="s">
        <v>1219</v>
      </c>
      <c r="L1028" t="s">
        <v>1220</v>
      </c>
      <c r="M1028">
        <v>170</v>
      </c>
      <c r="N1028">
        <v>87</v>
      </c>
      <c r="O1028" t="s">
        <v>1218</v>
      </c>
      <c r="P1028" t="s">
        <v>5410</v>
      </c>
      <c r="Q1028" t="str">
        <f t="shared" si="16"/>
        <v>109_casteln1_11#Est</v>
      </c>
    </row>
    <row r="1029" spans="1:17">
      <c r="A1029">
        <v>3217</v>
      </c>
      <c r="B1029" t="s">
        <v>1222</v>
      </c>
      <c r="C1029">
        <v>109</v>
      </c>
      <c r="D1029" t="s">
        <v>1217</v>
      </c>
      <c r="E1029" t="s">
        <v>270</v>
      </c>
      <c r="F1029">
        <v>724</v>
      </c>
      <c r="G1029" t="s">
        <v>270</v>
      </c>
      <c r="H1029" t="s">
        <v>30</v>
      </c>
      <c r="I1029" t="s">
        <v>45</v>
      </c>
      <c r="J1029" t="s">
        <v>1218</v>
      </c>
      <c r="K1029" t="s">
        <v>1219</v>
      </c>
      <c r="L1029" t="s">
        <v>1220</v>
      </c>
      <c r="M1029">
        <v>170</v>
      </c>
      <c r="N1029">
        <v>87</v>
      </c>
      <c r="O1029" t="s">
        <v>1218</v>
      </c>
      <c r="P1029" t="s">
        <v>5410</v>
      </c>
      <c r="Q1029" t="str">
        <f t="shared" si="16"/>
        <v>109_casteln1_11#Est</v>
      </c>
    </row>
    <row r="1030" spans="1:17">
      <c r="A1030">
        <v>3220</v>
      </c>
      <c r="B1030" t="s">
        <v>1228</v>
      </c>
      <c r="C1030">
        <v>109</v>
      </c>
      <c r="D1030" t="s">
        <v>1217</v>
      </c>
      <c r="E1030" t="s">
        <v>270</v>
      </c>
      <c r="F1030">
        <v>724</v>
      </c>
      <c r="G1030" t="s">
        <v>270</v>
      </c>
      <c r="H1030" t="s">
        <v>30</v>
      </c>
      <c r="I1030" t="s">
        <v>45</v>
      </c>
      <c r="J1030" t="s">
        <v>1218</v>
      </c>
      <c r="K1030" t="s">
        <v>1219</v>
      </c>
      <c r="L1030" t="s">
        <v>1220</v>
      </c>
      <c r="M1030">
        <v>170</v>
      </c>
      <c r="N1030">
        <v>87</v>
      </c>
      <c r="O1030" t="s">
        <v>1218</v>
      </c>
      <c r="P1030" t="s">
        <v>5410</v>
      </c>
      <c r="Q1030" t="str">
        <f t="shared" si="16"/>
        <v>109_casteln1_11#Est</v>
      </c>
    </row>
    <row r="1031" spans="1:17">
      <c r="A1031">
        <v>3226</v>
      </c>
      <c r="B1031" t="s">
        <v>1225</v>
      </c>
      <c r="C1031">
        <v>109</v>
      </c>
      <c r="D1031" t="s">
        <v>1217</v>
      </c>
      <c r="E1031" t="s">
        <v>270</v>
      </c>
      <c r="F1031">
        <v>724</v>
      </c>
      <c r="G1031" t="s">
        <v>270</v>
      </c>
      <c r="H1031" t="s">
        <v>30</v>
      </c>
      <c r="I1031" t="s">
        <v>45</v>
      </c>
      <c r="J1031" t="s">
        <v>1218</v>
      </c>
      <c r="K1031" t="s">
        <v>1219</v>
      </c>
      <c r="L1031" t="s">
        <v>1220</v>
      </c>
      <c r="M1031">
        <v>170</v>
      </c>
      <c r="N1031">
        <v>87</v>
      </c>
      <c r="O1031" t="s">
        <v>1218</v>
      </c>
      <c r="P1031" t="s">
        <v>5410</v>
      </c>
      <c r="Q1031" t="str">
        <f t="shared" si="16"/>
        <v>109_casteln1_11#Est</v>
      </c>
    </row>
    <row r="1032" spans="1:17">
      <c r="A1032">
        <v>305</v>
      </c>
      <c r="B1032" t="s">
        <v>966</v>
      </c>
      <c r="C1032">
        <v>110</v>
      </c>
      <c r="D1032" t="s">
        <v>959</v>
      </c>
      <c r="E1032" t="s">
        <v>270</v>
      </c>
      <c r="F1032">
        <v>505</v>
      </c>
      <c r="G1032">
        <v>1</v>
      </c>
      <c r="H1032" t="s">
        <v>30</v>
      </c>
      <c r="I1032" t="s">
        <v>160</v>
      </c>
      <c r="J1032" t="s">
        <v>960</v>
      </c>
      <c r="K1032" t="s">
        <v>961</v>
      </c>
      <c r="L1032" t="s">
        <v>962</v>
      </c>
      <c r="M1032">
        <v>69</v>
      </c>
      <c r="N1032">
        <v>170</v>
      </c>
      <c r="O1032" t="s">
        <v>6993</v>
      </c>
      <c r="P1032" t="s">
        <v>5388</v>
      </c>
      <c r="Q1032" t="str">
        <f t="shared" si="16"/>
        <v>110_canohes1_66#Est</v>
      </c>
    </row>
    <row r="1033" spans="1:17">
      <c r="A1033">
        <v>1907</v>
      </c>
      <c r="B1033" t="s">
        <v>963</v>
      </c>
      <c r="C1033">
        <v>110</v>
      </c>
      <c r="D1033" t="s">
        <v>959</v>
      </c>
      <c r="E1033" t="s">
        <v>270</v>
      </c>
      <c r="F1033">
        <v>505</v>
      </c>
      <c r="G1033">
        <v>1</v>
      </c>
      <c r="H1033" t="s">
        <v>30</v>
      </c>
      <c r="I1033" t="s">
        <v>160</v>
      </c>
      <c r="J1033" t="s">
        <v>960</v>
      </c>
      <c r="K1033" t="s">
        <v>961</v>
      </c>
      <c r="L1033" t="s">
        <v>962</v>
      </c>
      <c r="M1033">
        <v>69</v>
      </c>
      <c r="N1033">
        <v>170</v>
      </c>
      <c r="O1033" t="s">
        <v>6993</v>
      </c>
      <c r="P1033" t="s">
        <v>5388</v>
      </c>
      <c r="Q1033" t="str">
        <f t="shared" si="16"/>
        <v>110_canohes1_66#Est</v>
      </c>
    </row>
    <row r="1034" spans="1:17">
      <c r="A1034">
        <v>2415</v>
      </c>
      <c r="B1034" t="s">
        <v>968</v>
      </c>
      <c r="C1034">
        <v>110</v>
      </c>
      <c r="D1034" t="s">
        <v>959</v>
      </c>
      <c r="E1034" t="s">
        <v>270</v>
      </c>
      <c r="F1034">
        <v>505</v>
      </c>
      <c r="G1034">
        <v>1</v>
      </c>
      <c r="H1034" t="s">
        <v>30</v>
      </c>
      <c r="I1034" t="s">
        <v>160</v>
      </c>
      <c r="J1034" t="s">
        <v>960</v>
      </c>
      <c r="K1034" t="s">
        <v>961</v>
      </c>
      <c r="L1034" t="s">
        <v>962</v>
      </c>
      <c r="M1034">
        <v>69</v>
      </c>
      <c r="N1034">
        <v>170</v>
      </c>
      <c r="O1034" t="s">
        <v>6993</v>
      </c>
      <c r="P1034" t="s">
        <v>5388</v>
      </c>
      <c r="Q1034" t="str">
        <f t="shared" si="16"/>
        <v>110_canohes1_66#Est</v>
      </c>
    </row>
    <row r="1035" spans="1:17">
      <c r="A1035">
        <v>313</v>
      </c>
      <c r="B1035" t="s">
        <v>965</v>
      </c>
      <c r="C1035">
        <v>110</v>
      </c>
      <c r="D1035" t="s">
        <v>959</v>
      </c>
      <c r="E1035" t="s">
        <v>270</v>
      </c>
      <c r="F1035">
        <v>505</v>
      </c>
      <c r="G1035">
        <v>1</v>
      </c>
      <c r="H1035" t="s">
        <v>30</v>
      </c>
      <c r="I1035" t="s">
        <v>160</v>
      </c>
      <c r="J1035" t="s">
        <v>960</v>
      </c>
      <c r="K1035" t="s">
        <v>961</v>
      </c>
      <c r="L1035" t="s">
        <v>962</v>
      </c>
      <c r="M1035">
        <v>69</v>
      </c>
      <c r="N1035">
        <v>170</v>
      </c>
      <c r="O1035" t="s">
        <v>6993</v>
      </c>
      <c r="P1035" t="s">
        <v>5388</v>
      </c>
      <c r="Q1035" t="str">
        <f t="shared" si="16"/>
        <v>110_canohes1_66#Est</v>
      </c>
    </row>
    <row r="1036" spans="1:17">
      <c r="A1036">
        <v>99</v>
      </c>
      <c r="B1036" t="s">
        <v>958</v>
      </c>
      <c r="C1036">
        <v>110</v>
      </c>
      <c r="D1036" t="s">
        <v>959</v>
      </c>
      <c r="E1036" t="s">
        <v>270</v>
      </c>
      <c r="F1036">
        <v>505</v>
      </c>
      <c r="G1036">
        <v>1</v>
      </c>
      <c r="H1036" t="s">
        <v>30</v>
      </c>
      <c r="I1036" t="s">
        <v>160</v>
      </c>
      <c r="J1036" t="s">
        <v>960</v>
      </c>
      <c r="K1036" t="s">
        <v>961</v>
      </c>
      <c r="L1036" t="s">
        <v>962</v>
      </c>
      <c r="M1036">
        <v>69</v>
      </c>
      <c r="N1036">
        <v>170</v>
      </c>
      <c r="O1036" t="s">
        <v>6993</v>
      </c>
      <c r="P1036" t="s">
        <v>5388</v>
      </c>
      <c r="Q1036" t="str">
        <f t="shared" si="16"/>
        <v>110_canohes1_66#Est</v>
      </c>
    </row>
    <row r="1037" spans="1:17">
      <c r="A1037">
        <v>1637</v>
      </c>
      <c r="B1037" t="s">
        <v>967</v>
      </c>
      <c r="C1037">
        <v>110</v>
      </c>
      <c r="D1037" t="s">
        <v>959</v>
      </c>
      <c r="E1037" t="s">
        <v>270</v>
      </c>
      <c r="F1037">
        <v>505</v>
      </c>
      <c r="G1037">
        <v>1</v>
      </c>
      <c r="H1037" t="s">
        <v>30</v>
      </c>
      <c r="I1037" t="s">
        <v>160</v>
      </c>
      <c r="J1037" t="s">
        <v>960</v>
      </c>
      <c r="K1037" t="s">
        <v>961</v>
      </c>
      <c r="L1037" t="s">
        <v>962</v>
      </c>
      <c r="M1037">
        <v>69</v>
      </c>
      <c r="N1037">
        <v>170</v>
      </c>
      <c r="O1037" t="s">
        <v>6993</v>
      </c>
      <c r="P1037" t="s">
        <v>5388</v>
      </c>
      <c r="Q1037" t="str">
        <f t="shared" si="16"/>
        <v>110_canohes1_66#Est</v>
      </c>
    </row>
    <row r="1038" spans="1:17">
      <c r="A1038">
        <v>2020</v>
      </c>
      <c r="B1038" t="s">
        <v>964</v>
      </c>
      <c r="C1038">
        <v>110</v>
      </c>
      <c r="D1038" t="s">
        <v>959</v>
      </c>
      <c r="E1038" t="s">
        <v>270</v>
      </c>
      <c r="F1038">
        <v>505</v>
      </c>
      <c r="G1038">
        <v>1</v>
      </c>
      <c r="H1038" t="s">
        <v>30</v>
      </c>
      <c r="I1038" t="s">
        <v>160</v>
      </c>
      <c r="J1038" t="s">
        <v>960</v>
      </c>
      <c r="K1038" t="s">
        <v>961</v>
      </c>
      <c r="L1038" t="s">
        <v>962</v>
      </c>
      <c r="M1038">
        <v>69</v>
      </c>
      <c r="N1038">
        <v>170</v>
      </c>
      <c r="O1038" t="s">
        <v>6993</v>
      </c>
      <c r="P1038" t="s">
        <v>5388</v>
      </c>
      <c r="Q1038" t="str">
        <f t="shared" si="16"/>
        <v>110_canohes1_66#Est</v>
      </c>
    </row>
    <row r="1039" spans="1:17">
      <c r="A1039">
        <v>1425</v>
      </c>
      <c r="B1039" t="s">
        <v>973</v>
      </c>
      <c r="C1039">
        <v>111</v>
      </c>
      <c r="D1039" t="s">
        <v>970</v>
      </c>
      <c r="E1039" t="s">
        <v>285</v>
      </c>
      <c r="F1039">
        <v>580</v>
      </c>
      <c r="G1039">
        <v>2</v>
      </c>
      <c r="H1039" t="s">
        <v>30</v>
      </c>
      <c r="I1039" t="s">
        <v>160</v>
      </c>
      <c r="J1039" t="s">
        <v>960</v>
      </c>
      <c r="K1039" t="s">
        <v>961</v>
      </c>
      <c r="L1039" t="s">
        <v>962</v>
      </c>
      <c r="M1039">
        <v>69</v>
      </c>
      <c r="N1039">
        <v>170</v>
      </c>
      <c r="O1039" t="s">
        <v>6993</v>
      </c>
      <c r="P1039" t="s">
        <v>5388</v>
      </c>
      <c r="Q1039" t="str">
        <f t="shared" si="16"/>
        <v>111_canohes2_66#Ouest</v>
      </c>
    </row>
    <row r="1040" spans="1:17">
      <c r="A1040">
        <v>309</v>
      </c>
      <c r="B1040" t="s">
        <v>969</v>
      </c>
      <c r="C1040">
        <v>111</v>
      </c>
      <c r="D1040" t="s">
        <v>970</v>
      </c>
      <c r="E1040" t="s">
        <v>285</v>
      </c>
      <c r="F1040">
        <v>580</v>
      </c>
      <c r="G1040">
        <v>2</v>
      </c>
      <c r="H1040" t="s">
        <v>30</v>
      </c>
      <c r="I1040" t="s">
        <v>160</v>
      </c>
      <c r="J1040" t="s">
        <v>960</v>
      </c>
      <c r="K1040" t="s">
        <v>961</v>
      </c>
      <c r="L1040" t="s">
        <v>962</v>
      </c>
      <c r="M1040">
        <v>69</v>
      </c>
      <c r="N1040">
        <v>170</v>
      </c>
      <c r="O1040" t="s">
        <v>6993</v>
      </c>
      <c r="P1040" t="s">
        <v>5388</v>
      </c>
      <c r="Q1040" t="str">
        <f t="shared" si="16"/>
        <v>111_canohes2_66#Ouest</v>
      </c>
    </row>
    <row r="1041" spans="1:17">
      <c r="A1041">
        <v>1885</v>
      </c>
      <c r="B1041" t="s">
        <v>972</v>
      </c>
      <c r="C1041">
        <v>111</v>
      </c>
      <c r="D1041" t="s">
        <v>970</v>
      </c>
      <c r="E1041" t="s">
        <v>285</v>
      </c>
      <c r="F1041">
        <v>580</v>
      </c>
      <c r="G1041">
        <v>2</v>
      </c>
      <c r="H1041" t="s">
        <v>30</v>
      </c>
      <c r="I1041" t="s">
        <v>160</v>
      </c>
      <c r="J1041" t="s">
        <v>960</v>
      </c>
      <c r="K1041" t="s">
        <v>961</v>
      </c>
      <c r="L1041" t="s">
        <v>962</v>
      </c>
      <c r="M1041">
        <v>69</v>
      </c>
      <c r="N1041">
        <v>170</v>
      </c>
      <c r="O1041" t="s">
        <v>6993</v>
      </c>
      <c r="P1041" t="s">
        <v>5388</v>
      </c>
      <c r="Q1041" t="str">
        <f t="shared" si="16"/>
        <v>111_canohes2_66#Ouest</v>
      </c>
    </row>
    <row r="1042" spans="1:17">
      <c r="A1042">
        <v>1881</v>
      </c>
      <c r="B1042" t="s">
        <v>971</v>
      </c>
      <c r="C1042">
        <v>111</v>
      </c>
      <c r="D1042" t="s">
        <v>970</v>
      </c>
      <c r="E1042" t="s">
        <v>285</v>
      </c>
      <c r="F1042">
        <v>580</v>
      </c>
      <c r="G1042">
        <v>2</v>
      </c>
      <c r="H1042" t="s">
        <v>30</v>
      </c>
      <c r="I1042" t="s">
        <v>160</v>
      </c>
      <c r="J1042" t="s">
        <v>960</v>
      </c>
      <c r="K1042" t="s">
        <v>961</v>
      </c>
      <c r="L1042" t="s">
        <v>962</v>
      </c>
      <c r="M1042">
        <v>69</v>
      </c>
      <c r="N1042">
        <v>170</v>
      </c>
      <c r="O1042" t="s">
        <v>6993</v>
      </c>
      <c r="P1042" t="s">
        <v>5388</v>
      </c>
      <c r="Q1042" t="str">
        <f t="shared" si="16"/>
        <v>111_canohes2_66#Ouest</v>
      </c>
    </row>
    <row r="1043" spans="1:17">
      <c r="A1043">
        <v>306</v>
      </c>
      <c r="B1043" t="s">
        <v>974</v>
      </c>
      <c r="C1043">
        <v>111</v>
      </c>
      <c r="D1043" t="s">
        <v>970</v>
      </c>
      <c r="E1043" t="s">
        <v>285</v>
      </c>
      <c r="F1043">
        <v>580</v>
      </c>
      <c r="G1043">
        <v>2</v>
      </c>
      <c r="H1043" t="s">
        <v>30</v>
      </c>
      <c r="I1043" t="s">
        <v>160</v>
      </c>
      <c r="J1043" t="s">
        <v>960</v>
      </c>
      <c r="K1043" t="s">
        <v>961</v>
      </c>
      <c r="L1043" t="s">
        <v>962</v>
      </c>
      <c r="M1043">
        <v>69</v>
      </c>
      <c r="N1043">
        <v>170</v>
      </c>
      <c r="O1043" t="s">
        <v>6993</v>
      </c>
      <c r="P1043" t="s">
        <v>5388</v>
      </c>
      <c r="Q1043" t="str">
        <f t="shared" si="16"/>
        <v>111_canohes2_66#Ouest</v>
      </c>
    </row>
    <row r="1044" spans="1:17">
      <c r="A1044">
        <v>308</v>
      </c>
      <c r="B1044" t="s">
        <v>975</v>
      </c>
      <c r="C1044">
        <v>111</v>
      </c>
      <c r="D1044" t="s">
        <v>970</v>
      </c>
      <c r="E1044" t="s">
        <v>285</v>
      </c>
      <c r="F1044">
        <v>580</v>
      </c>
      <c r="G1044">
        <v>2</v>
      </c>
      <c r="H1044" t="s">
        <v>30</v>
      </c>
      <c r="I1044" t="s">
        <v>160</v>
      </c>
      <c r="J1044" t="s">
        <v>960</v>
      </c>
      <c r="K1044" t="s">
        <v>961</v>
      </c>
      <c r="L1044" t="s">
        <v>962</v>
      </c>
      <c r="M1044">
        <v>69</v>
      </c>
      <c r="N1044">
        <v>170</v>
      </c>
      <c r="O1044" t="s">
        <v>6993</v>
      </c>
      <c r="P1044" t="s">
        <v>5388</v>
      </c>
      <c r="Q1044" t="str">
        <f t="shared" si="16"/>
        <v>111_canohes2_66#Ouest</v>
      </c>
    </row>
    <row r="1045" spans="1:17">
      <c r="A1045">
        <v>307</v>
      </c>
      <c r="B1045" t="s">
        <v>976</v>
      </c>
      <c r="C1045">
        <v>111</v>
      </c>
      <c r="D1045" t="s">
        <v>970</v>
      </c>
      <c r="E1045" t="s">
        <v>285</v>
      </c>
      <c r="F1045">
        <v>580</v>
      </c>
      <c r="G1045">
        <v>2</v>
      </c>
      <c r="H1045" t="s">
        <v>30</v>
      </c>
      <c r="I1045" t="s">
        <v>160</v>
      </c>
      <c r="J1045" t="s">
        <v>960</v>
      </c>
      <c r="K1045" t="s">
        <v>961</v>
      </c>
      <c r="L1045" t="s">
        <v>962</v>
      </c>
      <c r="M1045">
        <v>69</v>
      </c>
      <c r="N1045">
        <v>170</v>
      </c>
      <c r="O1045" t="s">
        <v>6993</v>
      </c>
      <c r="P1045" t="s">
        <v>5388</v>
      </c>
      <c r="Q1045" t="str">
        <f t="shared" si="16"/>
        <v>111_canohes2_66#Ouest</v>
      </c>
    </row>
    <row r="1046" spans="1:17">
      <c r="A1046">
        <v>566</v>
      </c>
      <c r="B1046" t="s">
        <v>3680</v>
      </c>
      <c r="C1046">
        <v>112</v>
      </c>
      <c r="D1046" t="s">
        <v>3674</v>
      </c>
      <c r="E1046" t="s">
        <v>520</v>
      </c>
      <c r="F1046">
        <v>599</v>
      </c>
      <c r="G1046">
        <v>3</v>
      </c>
      <c r="H1046" t="s">
        <v>91</v>
      </c>
      <c r="I1046" t="s">
        <v>649</v>
      </c>
      <c r="J1046" t="s">
        <v>3653</v>
      </c>
      <c r="K1046" t="s">
        <v>3654</v>
      </c>
      <c r="L1046" t="s">
        <v>3655</v>
      </c>
      <c r="M1046">
        <v>135</v>
      </c>
      <c r="N1046">
        <v>173</v>
      </c>
      <c r="O1046" t="s">
        <v>3653</v>
      </c>
      <c r="P1046" t="s">
        <v>5398</v>
      </c>
      <c r="Q1046" t="str">
        <f t="shared" si="16"/>
        <v>112_muy3_83#Nord</v>
      </c>
    </row>
    <row r="1047" spans="1:17">
      <c r="A1047">
        <v>464</v>
      </c>
      <c r="B1047" t="s">
        <v>3677</v>
      </c>
      <c r="C1047">
        <v>112</v>
      </c>
      <c r="D1047" t="s">
        <v>3674</v>
      </c>
      <c r="E1047" t="s">
        <v>520</v>
      </c>
      <c r="F1047">
        <v>599</v>
      </c>
      <c r="G1047">
        <v>3</v>
      </c>
      <c r="H1047" t="s">
        <v>91</v>
      </c>
      <c r="I1047" t="s">
        <v>649</v>
      </c>
      <c r="J1047" t="s">
        <v>3653</v>
      </c>
      <c r="K1047" t="s">
        <v>3654</v>
      </c>
      <c r="L1047" t="s">
        <v>3655</v>
      </c>
      <c r="M1047">
        <v>135</v>
      </c>
      <c r="N1047">
        <v>173</v>
      </c>
      <c r="O1047" t="s">
        <v>3653</v>
      </c>
      <c r="P1047" t="s">
        <v>5398</v>
      </c>
      <c r="Q1047" t="str">
        <f t="shared" si="16"/>
        <v>112_muy3_83#Nord</v>
      </c>
    </row>
    <row r="1048" spans="1:17">
      <c r="A1048">
        <v>684</v>
      </c>
      <c r="B1048" t="s">
        <v>3676</v>
      </c>
      <c r="C1048">
        <v>112</v>
      </c>
      <c r="D1048" t="s">
        <v>3674</v>
      </c>
      <c r="E1048" t="s">
        <v>520</v>
      </c>
      <c r="F1048">
        <v>599</v>
      </c>
      <c r="G1048">
        <v>3</v>
      </c>
      <c r="H1048" t="s">
        <v>91</v>
      </c>
      <c r="I1048" t="s">
        <v>649</v>
      </c>
      <c r="J1048" t="s">
        <v>3653</v>
      </c>
      <c r="K1048" t="s">
        <v>3654</v>
      </c>
      <c r="L1048" t="s">
        <v>3655</v>
      </c>
      <c r="M1048">
        <v>135</v>
      </c>
      <c r="N1048">
        <v>173</v>
      </c>
      <c r="O1048" t="s">
        <v>3653</v>
      </c>
      <c r="P1048" t="s">
        <v>5398</v>
      </c>
      <c r="Q1048" t="str">
        <f t="shared" si="16"/>
        <v>112_muy3_83#Nord</v>
      </c>
    </row>
    <row r="1049" spans="1:17">
      <c r="A1049">
        <v>1324</v>
      </c>
      <c r="B1049" t="s">
        <v>3679</v>
      </c>
      <c r="C1049">
        <v>112</v>
      </c>
      <c r="D1049" t="s">
        <v>3674</v>
      </c>
      <c r="E1049" t="s">
        <v>520</v>
      </c>
      <c r="F1049">
        <v>599</v>
      </c>
      <c r="G1049">
        <v>3</v>
      </c>
      <c r="H1049" t="s">
        <v>91</v>
      </c>
      <c r="I1049" t="s">
        <v>649</v>
      </c>
      <c r="J1049" t="s">
        <v>3653</v>
      </c>
      <c r="K1049" t="s">
        <v>3654</v>
      </c>
      <c r="L1049" t="s">
        <v>3655</v>
      </c>
      <c r="M1049">
        <v>135</v>
      </c>
      <c r="N1049">
        <v>173</v>
      </c>
      <c r="O1049" t="s">
        <v>3653</v>
      </c>
      <c r="P1049" t="s">
        <v>5398</v>
      </c>
      <c r="Q1049" t="str">
        <f t="shared" si="16"/>
        <v>112_muy3_83#Nord</v>
      </c>
    </row>
    <row r="1050" spans="1:17">
      <c r="A1050">
        <v>2346</v>
      </c>
      <c r="B1050" t="s">
        <v>3673</v>
      </c>
      <c r="C1050">
        <v>112</v>
      </c>
      <c r="D1050" t="s">
        <v>3674</v>
      </c>
      <c r="E1050" t="s">
        <v>520</v>
      </c>
      <c r="F1050">
        <v>599</v>
      </c>
      <c r="G1050">
        <v>3</v>
      </c>
      <c r="H1050" t="s">
        <v>91</v>
      </c>
      <c r="I1050" t="s">
        <v>649</v>
      </c>
      <c r="J1050" t="s">
        <v>3653</v>
      </c>
      <c r="K1050" t="s">
        <v>3654</v>
      </c>
      <c r="L1050" t="s">
        <v>3655</v>
      </c>
      <c r="M1050">
        <v>135</v>
      </c>
      <c r="N1050">
        <v>173</v>
      </c>
      <c r="O1050" t="s">
        <v>3653</v>
      </c>
      <c r="P1050" t="s">
        <v>5398</v>
      </c>
      <c r="Q1050" t="str">
        <f t="shared" si="16"/>
        <v>112_muy3_83#Nord</v>
      </c>
    </row>
    <row r="1051" spans="1:17">
      <c r="A1051">
        <v>734</v>
      </c>
      <c r="B1051" t="s">
        <v>3675</v>
      </c>
      <c r="C1051">
        <v>112</v>
      </c>
      <c r="D1051" t="s">
        <v>3674</v>
      </c>
      <c r="E1051" t="s">
        <v>520</v>
      </c>
      <c r="F1051">
        <v>599</v>
      </c>
      <c r="G1051">
        <v>3</v>
      </c>
      <c r="H1051" t="s">
        <v>91</v>
      </c>
      <c r="I1051" t="s">
        <v>649</v>
      </c>
      <c r="J1051" t="s">
        <v>3653</v>
      </c>
      <c r="K1051" t="s">
        <v>3654</v>
      </c>
      <c r="L1051" t="s">
        <v>3655</v>
      </c>
      <c r="M1051">
        <v>135</v>
      </c>
      <c r="N1051">
        <v>173</v>
      </c>
      <c r="O1051" t="s">
        <v>3653</v>
      </c>
      <c r="P1051" t="s">
        <v>5398</v>
      </c>
      <c r="Q1051" t="str">
        <f t="shared" si="16"/>
        <v>112_muy3_83#Nord</v>
      </c>
    </row>
    <row r="1052" spans="1:17">
      <c r="A1052">
        <v>2632</v>
      </c>
      <c r="B1052" t="s">
        <v>3678</v>
      </c>
      <c r="C1052">
        <v>112</v>
      </c>
      <c r="D1052" t="s">
        <v>3674</v>
      </c>
      <c r="E1052" t="s">
        <v>520</v>
      </c>
      <c r="F1052">
        <v>599</v>
      </c>
      <c r="G1052">
        <v>3</v>
      </c>
      <c r="H1052" t="s">
        <v>91</v>
      </c>
      <c r="I1052" t="s">
        <v>649</v>
      </c>
      <c r="J1052" t="s">
        <v>3653</v>
      </c>
      <c r="K1052" t="s">
        <v>3654</v>
      </c>
      <c r="L1052" t="s">
        <v>3655</v>
      </c>
      <c r="M1052">
        <v>135</v>
      </c>
      <c r="N1052">
        <v>173</v>
      </c>
      <c r="O1052" t="s">
        <v>3653</v>
      </c>
      <c r="P1052" t="s">
        <v>5398</v>
      </c>
      <c r="Q1052" t="str">
        <f t="shared" si="16"/>
        <v>112_muy3_83#Nord</v>
      </c>
    </row>
    <row r="1053" spans="1:17">
      <c r="A1053">
        <v>2509</v>
      </c>
      <c r="B1053" t="s">
        <v>3681</v>
      </c>
      <c r="C1053">
        <v>112</v>
      </c>
      <c r="D1053" t="s">
        <v>3674</v>
      </c>
      <c r="E1053" t="s">
        <v>520</v>
      </c>
      <c r="F1053">
        <v>599</v>
      </c>
      <c r="G1053">
        <v>3</v>
      </c>
      <c r="H1053" t="s">
        <v>91</v>
      </c>
      <c r="I1053" t="s">
        <v>649</v>
      </c>
      <c r="J1053" t="s">
        <v>3653</v>
      </c>
      <c r="K1053" t="s">
        <v>3654</v>
      </c>
      <c r="L1053" t="s">
        <v>3655</v>
      </c>
      <c r="M1053">
        <v>135</v>
      </c>
      <c r="N1053">
        <v>173</v>
      </c>
      <c r="O1053" t="s">
        <v>3653</v>
      </c>
      <c r="P1053" t="s">
        <v>5398</v>
      </c>
      <c r="Q1053" t="str">
        <f t="shared" si="16"/>
        <v>112_muy3_83#Nord</v>
      </c>
    </row>
    <row r="1054" spans="1:17">
      <c r="A1054">
        <v>2150</v>
      </c>
      <c r="B1054" t="s">
        <v>2366</v>
      </c>
      <c r="C1054">
        <v>113</v>
      </c>
      <c r="D1054" t="s">
        <v>2357</v>
      </c>
      <c r="E1054" t="s">
        <v>2358</v>
      </c>
      <c r="F1054">
        <v>522</v>
      </c>
      <c r="G1054">
        <v>1</v>
      </c>
      <c r="H1054" t="s">
        <v>30</v>
      </c>
      <c r="I1054" t="s">
        <v>676</v>
      </c>
      <c r="J1054" t="s">
        <v>2358</v>
      </c>
      <c r="K1054" t="s">
        <v>2359</v>
      </c>
      <c r="L1054" t="s">
        <v>2360</v>
      </c>
      <c r="M1054">
        <v>56</v>
      </c>
      <c r="N1054">
        <v>178</v>
      </c>
      <c r="O1054" t="s">
        <v>2358</v>
      </c>
      <c r="P1054" t="s">
        <v>2357</v>
      </c>
      <c r="Q1054" t="str">
        <f t="shared" si="16"/>
        <v>113_frontignan_34#Frontignan</v>
      </c>
    </row>
    <row r="1055" spans="1:17">
      <c r="A1055">
        <v>2399</v>
      </c>
      <c r="B1055" t="s">
        <v>2356</v>
      </c>
      <c r="C1055">
        <v>113</v>
      </c>
      <c r="D1055" t="s">
        <v>2357</v>
      </c>
      <c r="E1055" t="s">
        <v>2358</v>
      </c>
      <c r="F1055">
        <v>522</v>
      </c>
      <c r="G1055">
        <v>1</v>
      </c>
      <c r="H1055" t="s">
        <v>30</v>
      </c>
      <c r="I1055" t="s">
        <v>676</v>
      </c>
      <c r="J1055" t="s">
        <v>2358</v>
      </c>
      <c r="K1055" t="s">
        <v>2359</v>
      </c>
      <c r="L1055" t="s">
        <v>2360</v>
      </c>
      <c r="M1055">
        <v>56</v>
      </c>
      <c r="N1055">
        <v>178</v>
      </c>
      <c r="O1055" t="s">
        <v>2358</v>
      </c>
      <c r="P1055" t="s">
        <v>2357</v>
      </c>
      <c r="Q1055" t="str">
        <f t="shared" si="16"/>
        <v>113_frontignan_34#Frontignan</v>
      </c>
    </row>
    <row r="1056" spans="1:17">
      <c r="A1056">
        <v>2306</v>
      </c>
      <c r="B1056" t="s">
        <v>2362</v>
      </c>
      <c r="C1056">
        <v>113</v>
      </c>
      <c r="D1056" t="s">
        <v>2357</v>
      </c>
      <c r="E1056" t="s">
        <v>2358</v>
      </c>
      <c r="F1056">
        <v>522</v>
      </c>
      <c r="G1056">
        <v>1</v>
      </c>
      <c r="H1056" t="s">
        <v>30</v>
      </c>
      <c r="I1056" t="s">
        <v>676</v>
      </c>
      <c r="J1056" t="s">
        <v>2358</v>
      </c>
      <c r="K1056" t="s">
        <v>2359</v>
      </c>
      <c r="L1056" t="s">
        <v>2360</v>
      </c>
      <c r="M1056">
        <v>56</v>
      </c>
      <c r="N1056">
        <v>178</v>
      </c>
      <c r="O1056" t="s">
        <v>2358</v>
      </c>
      <c r="P1056" t="s">
        <v>2357</v>
      </c>
      <c r="Q1056" t="str">
        <f t="shared" si="16"/>
        <v>113_frontignan_34#Frontignan</v>
      </c>
    </row>
    <row r="1057" spans="1:17">
      <c r="A1057">
        <v>1298</v>
      </c>
      <c r="B1057" t="s">
        <v>2365</v>
      </c>
      <c r="C1057">
        <v>113</v>
      </c>
      <c r="D1057" t="s">
        <v>2357</v>
      </c>
      <c r="E1057" t="s">
        <v>2358</v>
      </c>
      <c r="F1057">
        <v>522</v>
      </c>
      <c r="G1057">
        <v>1</v>
      </c>
      <c r="H1057" t="s">
        <v>30</v>
      </c>
      <c r="I1057" t="s">
        <v>676</v>
      </c>
      <c r="J1057" t="s">
        <v>2358</v>
      </c>
      <c r="K1057" t="s">
        <v>2359</v>
      </c>
      <c r="L1057" t="s">
        <v>2360</v>
      </c>
      <c r="M1057">
        <v>56</v>
      </c>
      <c r="N1057">
        <v>178</v>
      </c>
      <c r="O1057" t="s">
        <v>2358</v>
      </c>
      <c r="P1057" t="s">
        <v>2357</v>
      </c>
      <c r="Q1057" t="str">
        <f t="shared" si="16"/>
        <v>113_frontignan_34#Frontignan</v>
      </c>
    </row>
    <row r="1058" spans="1:17">
      <c r="A1058">
        <v>2335</v>
      </c>
      <c r="B1058" t="s">
        <v>2361</v>
      </c>
      <c r="C1058">
        <v>113</v>
      </c>
      <c r="D1058" t="s">
        <v>2357</v>
      </c>
      <c r="E1058" t="s">
        <v>2358</v>
      </c>
      <c r="F1058">
        <v>522</v>
      </c>
      <c r="G1058">
        <v>1</v>
      </c>
      <c r="H1058" t="s">
        <v>30</v>
      </c>
      <c r="I1058" t="s">
        <v>676</v>
      </c>
      <c r="J1058" t="s">
        <v>2358</v>
      </c>
      <c r="K1058" t="s">
        <v>2359</v>
      </c>
      <c r="L1058" t="s">
        <v>2360</v>
      </c>
      <c r="M1058">
        <v>56</v>
      </c>
      <c r="N1058">
        <v>178</v>
      </c>
      <c r="O1058" t="s">
        <v>2358</v>
      </c>
      <c r="P1058" t="s">
        <v>2357</v>
      </c>
      <c r="Q1058" t="str">
        <f t="shared" si="16"/>
        <v>113_frontignan_34#Frontignan</v>
      </c>
    </row>
    <row r="1059" spans="1:17">
      <c r="A1059">
        <v>2050</v>
      </c>
      <c r="B1059" t="s">
        <v>2364</v>
      </c>
      <c r="C1059">
        <v>113</v>
      </c>
      <c r="D1059" t="s">
        <v>2357</v>
      </c>
      <c r="E1059" t="s">
        <v>2358</v>
      </c>
      <c r="F1059">
        <v>522</v>
      </c>
      <c r="G1059">
        <v>1</v>
      </c>
      <c r="H1059" t="s">
        <v>30</v>
      </c>
      <c r="I1059" t="s">
        <v>676</v>
      </c>
      <c r="J1059" t="s">
        <v>2358</v>
      </c>
      <c r="K1059" t="s">
        <v>2359</v>
      </c>
      <c r="L1059" t="s">
        <v>2360</v>
      </c>
      <c r="M1059">
        <v>56</v>
      </c>
      <c r="N1059">
        <v>178</v>
      </c>
      <c r="O1059" t="s">
        <v>2358</v>
      </c>
      <c r="P1059" t="s">
        <v>2357</v>
      </c>
      <c r="Q1059" t="str">
        <f t="shared" si="16"/>
        <v>113_frontignan_34#Frontignan</v>
      </c>
    </row>
    <row r="1060" spans="1:17">
      <c r="A1060">
        <v>2169</v>
      </c>
      <c r="B1060" t="s">
        <v>2367</v>
      </c>
      <c r="C1060">
        <v>113</v>
      </c>
      <c r="D1060" t="s">
        <v>2357</v>
      </c>
      <c r="E1060" t="s">
        <v>2358</v>
      </c>
      <c r="F1060">
        <v>522</v>
      </c>
      <c r="G1060">
        <v>1</v>
      </c>
      <c r="H1060" t="s">
        <v>30</v>
      </c>
      <c r="I1060" t="s">
        <v>676</v>
      </c>
      <c r="J1060" t="s">
        <v>2358</v>
      </c>
      <c r="K1060" t="s">
        <v>2359</v>
      </c>
      <c r="L1060" t="s">
        <v>2360</v>
      </c>
      <c r="M1060">
        <v>56</v>
      </c>
      <c r="N1060">
        <v>178</v>
      </c>
      <c r="O1060" t="s">
        <v>2358</v>
      </c>
      <c r="P1060" t="s">
        <v>2357</v>
      </c>
      <c r="Q1060" t="str">
        <f t="shared" si="16"/>
        <v>113_frontignan_34#Frontignan</v>
      </c>
    </row>
    <row r="1061" spans="1:17">
      <c r="A1061">
        <v>2052</v>
      </c>
      <c r="B1061" t="s">
        <v>2368</v>
      </c>
      <c r="C1061">
        <v>113</v>
      </c>
      <c r="D1061" t="s">
        <v>2357</v>
      </c>
      <c r="E1061" t="s">
        <v>2358</v>
      </c>
      <c r="F1061">
        <v>522</v>
      </c>
      <c r="G1061">
        <v>1</v>
      </c>
      <c r="H1061" t="s">
        <v>30</v>
      </c>
      <c r="I1061" t="s">
        <v>676</v>
      </c>
      <c r="J1061" t="s">
        <v>2358</v>
      </c>
      <c r="K1061" t="s">
        <v>2359</v>
      </c>
      <c r="L1061" t="s">
        <v>2360</v>
      </c>
      <c r="M1061">
        <v>56</v>
      </c>
      <c r="N1061">
        <v>178</v>
      </c>
      <c r="O1061" t="s">
        <v>2358</v>
      </c>
      <c r="P1061" t="s">
        <v>2357</v>
      </c>
      <c r="Q1061" t="str">
        <f t="shared" si="16"/>
        <v>113_frontignan_34#Frontignan</v>
      </c>
    </row>
    <row r="1062" spans="1:17">
      <c r="A1062">
        <v>2334</v>
      </c>
      <c r="B1062" t="s">
        <v>2363</v>
      </c>
      <c r="C1062">
        <v>113</v>
      </c>
      <c r="D1062" t="s">
        <v>2357</v>
      </c>
      <c r="E1062" t="s">
        <v>2358</v>
      </c>
      <c r="F1062">
        <v>522</v>
      </c>
      <c r="G1062">
        <v>1</v>
      </c>
      <c r="H1062" t="s">
        <v>30</v>
      </c>
      <c r="I1062" t="s">
        <v>676</v>
      </c>
      <c r="J1062" t="s">
        <v>2358</v>
      </c>
      <c r="K1062" t="s">
        <v>2359</v>
      </c>
      <c r="L1062" t="s">
        <v>2360</v>
      </c>
      <c r="M1062">
        <v>56</v>
      </c>
      <c r="N1062">
        <v>178</v>
      </c>
      <c r="O1062" t="s">
        <v>2358</v>
      </c>
      <c r="P1062" t="s">
        <v>2357</v>
      </c>
      <c r="Q1062" t="str">
        <f t="shared" si="16"/>
        <v>113_frontignan_34#Frontignan</v>
      </c>
    </row>
    <row r="1063" spans="1:17">
      <c r="A1063">
        <v>1835</v>
      </c>
      <c r="B1063" t="s">
        <v>1324</v>
      </c>
      <c r="C1063">
        <v>114</v>
      </c>
      <c r="D1063" t="s">
        <v>1325</v>
      </c>
      <c r="E1063" t="s">
        <v>1326</v>
      </c>
      <c r="F1063">
        <v>549</v>
      </c>
      <c r="G1063">
        <v>1</v>
      </c>
      <c r="H1063" t="s">
        <v>30</v>
      </c>
      <c r="I1063" t="s">
        <v>676</v>
      </c>
      <c r="J1063" t="s">
        <v>1326</v>
      </c>
      <c r="K1063" t="s">
        <v>1327</v>
      </c>
      <c r="L1063" t="s">
        <v>1328</v>
      </c>
      <c r="M1063">
        <v>188</v>
      </c>
      <c r="N1063">
        <v>78</v>
      </c>
      <c r="O1063" t="s">
        <v>1326</v>
      </c>
      <c r="P1063" t="s">
        <v>1325</v>
      </c>
      <c r="Q1063" t="str">
        <f t="shared" si="16"/>
        <v>114_cebazan_34#CÃ©bazan</v>
      </c>
    </row>
    <row r="1064" spans="1:17">
      <c r="A1064">
        <v>1832</v>
      </c>
      <c r="B1064" t="s">
        <v>1336</v>
      </c>
      <c r="C1064">
        <v>114</v>
      </c>
      <c r="D1064" t="s">
        <v>1325</v>
      </c>
      <c r="E1064" t="s">
        <v>1326</v>
      </c>
      <c r="F1064">
        <v>549</v>
      </c>
      <c r="G1064">
        <v>1</v>
      </c>
      <c r="H1064" t="s">
        <v>30</v>
      </c>
      <c r="I1064" t="s">
        <v>676</v>
      </c>
      <c r="J1064" t="s">
        <v>1326</v>
      </c>
      <c r="K1064" t="s">
        <v>1327</v>
      </c>
      <c r="L1064" t="s">
        <v>1328</v>
      </c>
      <c r="M1064">
        <v>188</v>
      </c>
      <c r="N1064">
        <v>78</v>
      </c>
      <c r="O1064" t="s">
        <v>1326</v>
      </c>
      <c r="P1064" t="s">
        <v>1325</v>
      </c>
      <c r="Q1064" t="str">
        <f t="shared" si="16"/>
        <v>114_cebazan_34#CÃ©bazan</v>
      </c>
    </row>
    <row r="1065" spans="1:17">
      <c r="A1065">
        <v>1830</v>
      </c>
      <c r="B1065" t="s">
        <v>1329</v>
      </c>
      <c r="C1065">
        <v>114</v>
      </c>
      <c r="D1065" t="s">
        <v>1325</v>
      </c>
      <c r="E1065" t="s">
        <v>1326</v>
      </c>
      <c r="F1065">
        <v>549</v>
      </c>
      <c r="G1065">
        <v>1</v>
      </c>
      <c r="H1065" t="s">
        <v>30</v>
      </c>
      <c r="I1065" t="s">
        <v>676</v>
      </c>
      <c r="J1065" t="s">
        <v>1326</v>
      </c>
      <c r="K1065" t="s">
        <v>1327</v>
      </c>
      <c r="L1065" t="s">
        <v>1328</v>
      </c>
      <c r="M1065">
        <v>188</v>
      </c>
      <c r="N1065">
        <v>78</v>
      </c>
      <c r="O1065" t="s">
        <v>1326</v>
      </c>
      <c r="P1065" t="s">
        <v>1325</v>
      </c>
      <c r="Q1065" t="str">
        <f t="shared" si="16"/>
        <v>114_cebazan_34#CÃ©bazan</v>
      </c>
    </row>
    <row r="1066" spans="1:17">
      <c r="A1066">
        <v>1834</v>
      </c>
      <c r="B1066" t="s">
        <v>1333</v>
      </c>
      <c r="C1066">
        <v>114</v>
      </c>
      <c r="D1066" t="s">
        <v>1325</v>
      </c>
      <c r="E1066" t="s">
        <v>1326</v>
      </c>
      <c r="F1066">
        <v>549</v>
      </c>
      <c r="G1066">
        <v>1</v>
      </c>
      <c r="H1066" t="s">
        <v>30</v>
      </c>
      <c r="I1066" t="s">
        <v>676</v>
      </c>
      <c r="J1066" t="s">
        <v>1326</v>
      </c>
      <c r="K1066" t="s">
        <v>1327</v>
      </c>
      <c r="L1066" t="s">
        <v>1328</v>
      </c>
      <c r="M1066">
        <v>188</v>
      </c>
      <c r="N1066">
        <v>78</v>
      </c>
      <c r="O1066" t="s">
        <v>1326</v>
      </c>
      <c r="P1066" t="s">
        <v>1325</v>
      </c>
      <c r="Q1066" t="str">
        <f t="shared" si="16"/>
        <v>114_cebazan_34#CÃ©bazan</v>
      </c>
    </row>
    <row r="1067" spans="1:17">
      <c r="A1067">
        <v>1833</v>
      </c>
      <c r="B1067" t="s">
        <v>1335</v>
      </c>
      <c r="C1067">
        <v>114</v>
      </c>
      <c r="D1067" t="s">
        <v>1325</v>
      </c>
      <c r="E1067" t="s">
        <v>1326</v>
      </c>
      <c r="F1067">
        <v>549</v>
      </c>
      <c r="G1067">
        <v>1</v>
      </c>
      <c r="H1067" t="s">
        <v>30</v>
      </c>
      <c r="I1067" t="s">
        <v>676</v>
      </c>
      <c r="J1067" t="s">
        <v>1326</v>
      </c>
      <c r="K1067" t="s">
        <v>1327</v>
      </c>
      <c r="L1067" t="s">
        <v>1328</v>
      </c>
      <c r="M1067">
        <v>188</v>
      </c>
      <c r="N1067">
        <v>78</v>
      </c>
      <c r="O1067" t="s">
        <v>1326</v>
      </c>
      <c r="P1067" t="s">
        <v>1325</v>
      </c>
      <c r="Q1067" t="str">
        <f t="shared" si="16"/>
        <v>114_cebazan_34#CÃ©bazan</v>
      </c>
    </row>
    <row r="1068" spans="1:17">
      <c r="A1068">
        <v>1158</v>
      </c>
      <c r="B1068" t="s">
        <v>1331</v>
      </c>
      <c r="C1068">
        <v>114</v>
      </c>
      <c r="D1068" t="s">
        <v>1325</v>
      </c>
      <c r="E1068" t="s">
        <v>1326</v>
      </c>
      <c r="F1068">
        <v>549</v>
      </c>
      <c r="G1068">
        <v>1</v>
      </c>
      <c r="H1068" t="s">
        <v>30</v>
      </c>
      <c r="I1068" t="s">
        <v>676</v>
      </c>
      <c r="J1068" t="s">
        <v>1326</v>
      </c>
      <c r="K1068" t="s">
        <v>1327</v>
      </c>
      <c r="L1068" t="s">
        <v>1328</v>
      </c>
      <c r="M1068">
        <v>188</v>
      </c>
      <c r="N1068">
        <v>78</v>
      </c>
      <c r="O1068" t="s">
        <v>1326</v>
      </c>
      <c r="P1068" t="s">
        <v>1325</v>
      </c>
      <c r="Q1068" t="str">
        <f t="shared" si="16"/>
        <v>114_cebazan_34#CÃ©bazan</v>
      </c>
    </row>
    <row r="1069" spans="1:17">
      <c r="A1069">
        <v>1831</v>
      </c>
      <c r="B1069" t="s">
        <v>1337</v>
      </c>
      <c r="C1069">
        <v>114</v>
      </c>
      <c r="D1069" t="s">
        <v>1325</v>
      </c>
      <c r="E1069" t="s">
        <v>1326</v>
      </c>
      <c r="F1069">
        <v>549</v>
      </c>
      <c r="G1069">
        <v>1</v>
      </c>
      <c r="H1069" t="s">
        <v>30</v>
      </c>
      <c r="I1069" t="s">
        <v>676</v>
      </c>
      <c r="J1069" t="s">
        <v>1326</v>
      </c>
      <c r="K1069" t="s">
        <v>1327</v>
      </c>
      <c r="L1069" t="s">
        <v>1328</v>
      </c>
      <c r="M1069">
        <v>188</v>
      </c>
      <c r="N1069">
        <v>78</v>
      </c>
      <c r="O1069" t="s">
        <v>1326</v>
      </c>
      <c r="P1069" t="s">
        <v>1325</v>
      </c>
      <c r="Q1069" t="str">
        <f t="shared" si="16"/>
        <v>114_cebazan_34#CÃ©bazan</v>
      </c>
    </row>
    <row r="1070" spans="1:17">
      <c r="A1070">
        <v>672</v>
      </c>
      <c r="B1070" t="s">
        <v>1332</v>
      </c>
      <c r="C1070">
        <v>114</v>
      </c>
      <c r="D1070" t="s">
        <v>1325</v>
      </c>
      <c r="E1070" t="s">
        <v>1326</v>
      </c>
      <c r="F1070">
        <v>549</v>
      </c>
      <c r="G1070">
        <v>1</v>
      </c>
      <c r="H1070" t="s">
        <v>30</v>
      </c>
      <c r="I1070" t="s">
        <v>676</v>
      </c>
      <c r="J1070" t="s">
        <v>1326</v>
      </c>
      <c r="K1070" t="s">
        <v>1327</v>
      </c>
      <c r="L1070" t="s">
        <v>1328</v>
      </c>
      <c r="M1070">
        <v>188</v>
      </c>
      <c r="N1070">
        <v>78</v>
      </c>
      <c r="O1070" t="s">
        <v>1326</v>
      </c>
      <c r="P1070" t="s">
        <v>1325</v>
      </c>
      <c r="Q1070" t="str">
        <f t="shared" si="16"/>
        <v>114_cebazan_34#CÃ©bazan</v>
      </c>
    </row>
    <row r="1071" spans="1:17">
      <c r="A1071">
        <v>1952</v>
      </c>
      <c r="B1071" t="s">
        <v>1334</v>
      </c>
      <c r="C1071">
        <v>114</v>
      </c>
      <c r="D1071" t="s">
        <v>1325</v>
      </c>
      <c r="E1071" t="s">
        <v>1326</v>
      </c>
      <c r="F1071">
        <v>549</v>
      </c>
      <c r="G1071">
        <v>1</v>
      </c>
      <c r="H1071" t="s">
        <v>30</v>
      </c>
      <c r="I1071" t="s">
        <v>676</v>
      </c>
      <c r="J1071" t="s">
        <v>1326</v>
      </c>
      <c r="K1071" t="s">
        <v>1327</v>
      </c>
      <c r="L1071" t="s">
        <v>1328</v>
      </c>
      <c r="M1071">
        <v>188</v>
      </c>
      <c r="N1071">
        <v>78</v>
      </c>
      <c r="O1071" t="s">
        <v>1326</v>
      </c>
      <c r="P1071" t="s">
        <v>1325</v>
      </c>
      <c r="Q1071" t="str">
        <f t="shared" si="16"/>
        <v>114_cebazan_34#CÃ©bazan</v>
      </c>
    </row>
    <row r="1072" spans="1:17">
      <c r="A1072">
        <v>673</v>
      </c>
      <c r="B1072" t="s">
        <v>1330</v>
      </c>
      <c r="C1072">
        <v>114</v>
      </c>
      <c r="D1072" t="s">
        <v>1325</v>
      </c>
      <c r="E1072" t="s">
        <v>1326</v>
      </c>
      <c r="F1072">
        <v>549</v>
      </c>
      <c r="G1072">
        <v>1</v>
      </c>
      <c r="H1072" t="s">
        <v>30</v>
      </c>
      <c r="I1072" t="s">
        <v>676</v>
      </c>
      <c r="J1072" t="s">
        <v>1326</v>
      </c>
      <c r="K1072" t="s">
        <v>1327</v>
      </c>
      <c r="L1072" t="s">
        <v>1328</v>
      </c>
      <c r="M1072">
        <v>188</v>
      </c>
      <c r="N1072">
        <v>78</v>
      </c>
      <c r="O1072" t="s">
        <v>1326</v>
      </c>
      <c r="P1072" t="s">
        <v>1325</v>
      </c>
      <c r="Q1072" t="str">
        <f t="shared" si="16"/>
        <v>114_cebazan_34#CÃ©bazan</v>
      </c>
    </row>
    <row r="1073" spans="1:17">
      <c r="A1073">
        <v>750</v>
      </c>
      <c r="B1073" t="s">
        <v>4691</v>
      </c>
      <c r="C1073">
        <v>115</v>
      </c>
      <c r="D1073" t="s">
        <v>4689</v>
      </c>
      <c r="E1073" t="s">
        <v>6992</v>
      </c>
      <c r="F1073">
        <v>413</v>
      </c>
      <c r="G1073" t="s">
        <v>4692</v>
      </c>
      <c r="H1073" t="s">
        <v>91</v>
      </c>
      <c r="I1073" t="s">
        <v>92</v>
      </c>
      <c r="J1073" t="s">
        <v>502</v>
      </c>
      <c r="K1073" t="s">
        <v>503</v>
      </c>
      <c r="L1073" t="s">
        <v>504</v>
      </c>
      <c r="M1073">
        <v>245</v>
      </c>
      <c r="N1073">
        <v>73</v>
      </c>
      <c r="O1073" t="s">
        <v>6978</v>
      </c>
      <c r="P1073" t="s">
        <v>5400</v>
      </c>
      <c r="Q1073" t="str">
        <f t="shared" si="16"/>
        <v>115_spcr_13#Spcr</v>
      </c>
    </row>
    <row r="1074" spans="1:17">
      <c r="A1074">
        <v>751</v>
      </c>
      <c r="B1074" t="s">
        <v>4694</v>
      </c>
      <c r="C1074">
        <v>115</v>
      </c>
      <c r="D1074" t="s">
        <v>4689</v>
      </c>
      <c r="E1074" t="s">
        <v>6992</v>
      </c>
      <c r="F1074">
        <v>413</v>
      </c>
      <c r="G1074" t="s">
        <v>4692</v>
      </c>
      <c r="H1074" t="s">
        <v>91</v>
      </c>
      <c r="I1074" t="s">
        <v>92</v>
      </c>
      <c r="J1074" t="s">
        <v>502</v>
      </c>
      <c r="K1074" t="s">
        <v>503</v>
      </c>
      <c r="L1074" t="s">
        <v>504</v>
      </c>
      <c r="M1074">
        <v>245</v>
      </c>
      <c r="N1074">
        <v>73</v>
      </c>
      <c r="O1074" t="s">
        <v>6978</v>
      </c>
      <c r="P1074" t="s">
        <v>5400</v>
      </c>
      <c r="Q1074" t="str">
        <f t="shared" si="16"/>
        <v>115_spcr_13#Spcr</v>
      </c>
    </row>
    <row r="1075" spans="1:17">
      <c r="A1075">
        <v>749</v>
      </c>
      <c r="B1075" t="s">
        <v>4693</v>
      </c>
      <c r="C1075">
        <v>115</v>
      </c>
      <c r="D1075" t="s">
        <v>4689</v>
      </c>
      <c r="E1075" t="s">
        <v>6992</v>
      </c>
      <c r="F1075">
        <v>413</v>
      </c>
      <c r="G1075" t="s">
        <v>4692</v>
      </c>
      <c r="H1075" t="s">
        <v>91</v>
      </c>
      <c r="I1075" t="s">
        <v>92</v>
      </c>
      <c r="J1075" t="s">
        <v>502</v>
      </c>
      <c r="K1075" t="s">
        <v>503</v>
      </c>
      <c r="L1075" t="s">
        <v>504</v>
      </c>
      <c r="M1075">
        <v>245</v>
      </c>
      <c r="N1075">
        <v>73</v>
      </c>
      <c r="O1075" t="s">
        <v>6978</v>
      </c>
      <c r="P1075" t="s">
        <v>5400</v>
      </c>
      <c r="Q1075" t="str">
        <f t="shared" si="16"/>
        <v>115_spcr_13#Spcr</v>
      </c>
    </row>
    <row r="1076" spans="1:17">
      <c r="A1076">
        <v>989</v>
      </c>
      <c r="B1076" t="s">
        <v>4697</v>
      </c>
      <c r="C1076">
        <v>115</v>
      </c>
      <c r="D1076" t="s">
        <v>4689</v>
      </c>
      <c r="E1076" t="s">
        <v>6992</v>
      </c>
      <c r="F1076">
        <v>414</v>
      </c>
      <c r="G1076" t="s">
        <v>4698</v>
      </c>
      <c r="H1076" t="s">
        <v>91</v>
      </c>
      <c r="I1076" t="s">
        <v>92</v>
      </c>
      <c r="J1076" t="s">
        <v>502</v>
      </c>
      <c r="K1076" t="s">
        <v>503</v>
      </c>
      <c r="L1076" t="s">
        <v>504</v>
      </c>
      <c r="M1076">
        <v>245</v>
      </c>
      <c r="N1076">
        <v>73</v>
      </c>
      <c r="O1076" t="s">
        <v>6978</v>
      </c>
      <c r="P1076" t="s">
        <v>5400</v>
      </c>
      <c r="Q1076" t="str">
        <f t="shared" si="16"/>
        <v>115_spcr_13#Spcr</v>
      </c>
    </row>
    <row r="1077" spans="1:17">
      <c r="A1077">
        <v>990</v>
      </c>
      <c r="B1077" t="s">
        <v>4700</v>
      </c>
      <c r="C1077">
        <v>115</v>
      </c>
      <c r="D1077" t="s">
        <v>4689</v>
      </c>
      <c r="E1077" t="s">
        <v>6992</v>
      </c>
      <c r="F1077">
        <v>414</v>
      </c>
      <c r="G1077" t="s">
        <v>4698</v>
      </c>
      <c r="H1077" t="s">
        <v>91</v>
      </c>
      <c r="I1077" t="s">
        <v>92</v>
      </c>
      <c r="J1077" t="s">
        <v>502</v>
      </c>
      <c r="K1077" t="s">
        <v>503</v>
      </c>
      <c r="L1077" t="s">
        <v>504</v>
      </c>
      <c r="M1077">
        <v>245</v>
      </c>
      <c r="N1077">
        <v>73</v>
      </c>
      <c r="O1077" t="s">
        <v>6978</v>
      </c>
      <c r="P1077" t="s">
        <v>5400</v>
      </c>
      <c r="Q1077" t="str">
        <f t="shared" si="16"/>
        <v>115_spcr_13#Spcr</v>
      </c>
    </row>
    <row r="1078" spans="1:17">
      <c r="A1078">
        <v>1061</v>
      </c>
      <c r="B1078" t="s">
        <v>4699</v>
      </c>
      <c r="C1078">
        <v>115</v>
      </c>
      <c r="D1078" t="s">
        <v>4689</v>
      </c>
      <c r="E1078" t="s">
        <v>6992</v>
      </c>
      <c r="F1078">
        <v>414</v>
      </c>
      <c r="G1078" t="s">
        <v>4698</v>
      </c>
      <c r="H1078" t="s">
        <v>91</v>
      </c>
      <c r="I1078" t="s">
        <v>92</v>
      </c>
      <c r="J1078" t="s">
        <v>502</v>
      </c>
      <c r="K1078" t="s">
        <v>503</v>
      </c>
      <c r="L1078" t="s">
        <v>504</v>
      </c>
      <c r="M1078">
        <v>245</v>
      </c>
      <c r="N1078">
        <v>73</v>
      </c>
      <c r="O1078" t="s">
        <v>6978</v>
      </c>
      <c r="P1078" t="s">
        <v>5400</v>
      </c>
      <c r="Q1078" t="str">
        <f t="shared" si="16"/>
        <v>115_spcr_13#Spcr</v>
      </c>
    </row>
    <row r="1079" spans="1:17">
      <c r="A1079">
        <v>753</v>
      </c>
      <c r="B1079" t="s">
        <v>4696</v>
      </c>
      <c r="C1079">
        <v>115</v>
      </c>
      <c r="D1079" t="s">
        <v>4689</v>
      </c>
      <c r="E1079" t="s">
        <v>6992</v>
      </c>
      <c r="F1079">
        <v>415</v>
      </c>
      <c r="G1079" t="s">
        <v>4690</v>
      </c>
      <c r="H1079" t="s">
        <v>91</v>
      </c>
      <c r="I1079" t="s">
        <v>92</v>
      </c>
      <c r="J1079" t="s">
        <v>502</v>
      </c>
      <c r="K1079" t="s">
        <v>503</v>
      </c>
      <c r="L1079" t="s">
        <v>504</v>
      </c>
      <c r="M1079">
        <v>245</v>
      </c>
      <c r="N1079">
        <v>73</v>
      </c>
      <c r="O1079" t="s">
        <v>6978</v>
      </c>
      <c r="P1079" t="s">
        <v>5400</v>
      </c>
      <c r="Q1079" t="str">
        <f t="shared" si="16"/>
        <v>115_spcr_13#Spcr</v>
      </c>
    </row>
    <row r="1080" spans="1:17">
      <c r="A1080">
        <v>752</v>
      </c>
      <c r="B1080" t="s">
        <v>4695</v>
      </c>
      <c r="C1080">
        <v>115</v>
      </c>
      <c r="D1080" t="s">
        <v>4689</v>
      </c>
      <c r="E1080" t="s">
        <v>6992</v>
      </c>
      <c r="F1080">
        <v>415</v>
      </c>
      <c r="G1080" t="s">
        <v>4690</v>
      </c>
      <c r="H1080" t="s">
        <v>91</v>
      </c>
      <c r="I1080" t="s">
        <v>92</v>
      </c>
      <c r="J1080" t="s">
        <v>502</v>
      </c>
      <c r="K1080" t="s">
        <v>503</v>
      </c>
      <c r="L1080" t="s">
        <v>504</v>
      </c>
      <c r="M1080">
        <v>245</v>
      </c>
      <c r="N1080">
        <v>73</v>
      </c>
      <c r="O1080" t="s">
        <v>6978</v>
      </c>
      <c r="P1080" t="s">
        <v>5400</v>
      </c>
      <c r="Q1080" t="str">
        <f t="shared" si="16"/>
        <v>115_spcr_13#Spcr</v>
      </c>
    </row>
    <row r="1081" spans="1:17">
      <c r="A1081">
        <v>1150</v>
      </c>
      <c r="B1081" t="s">
        <v>4688</v>
      </c>
      <c r="C1081">
        <v>115</v>
      </c>
      <c r="D1081" t="s">
        <v>4689</v>
      </c>
      <c r="E1081" t="s">
        <v>6992</v>
      </c>
      <c r="F1081">
        <v>415</v>
      </c>
      <c r="G1081" t="s">
        <v>4690</v>
      </c>
      <c r="H1081" t="s">
        <v>91</v>
      </c>
      <c r="I1081" t="s">
        <v>92</v>
      </c>
      <c r="J1081" t="s">
        <v>502</v>
      </c>
      <c r="K1081" t="s">
        <v>503</v>
      </c>
      <c r="L1081" t="s">
        <v>504</v>
      </c>
      <c r="M1081">
        <v>245</v>
      </c>
      <c r="N1081">
        <v>73</v>
      </c>
      <c r="O1081" t="s">
        <v>6978</v>
      </c>
      <c r="P1081" t="s">
        <v>5400</v>
      </c>
      <c r="Q1081" t="str">
        <f t="shared" si="16"/>
        <v>115_spcr_13#Spcr</v>
      </c>
    </row>
    <row r="1082" spans="1:17">
      <c r="A1082">
        <v>647</v>
      </c>
      <c r="B1082" t="s">
        <v>3092</v>
      </c>
      <c r="C1082">
        <v>116</v>
      </c>
      <c r="D1082" t="s">
        <v>3093</v>
      </c>
      <c r="E1082" t="s">
        <v>7094</v>
      </c>
      <c r="F1082">
        <v>416</v>
      </c>
      <c r="G1082" t="s">
        <v>3094</v>
      </c>
      <c r="H1082" t="s">
        <v>91</v>
      </c>
      <c r="I1082" t="s">
        <v>92</v>
      </c>
      <c r="J1082" t="s">
        <v>502</v>
      </c>
      <c r="K1082" t="s">
        <v>503</v>
      </c>
      <c r="L1082" t="s">
        <v>504</v>
      </c>
      <c r="M1082">
        <v>245</v>
      </c>
      <c r="N1082">
        <v>73</v>
      </c>
      <c r="O1082" t="s">
        <v>6978</v>
      </c>
      <c r="P1082" t="s">
        <v>5400</v>
      </c>
      <c r="Q1082" t="str">
        <f t="shared" si="16"/>
        <v>116_luminy_13#Luminy</v>
      </c>
    </row>
    <row r="1083" spans="1:17">
      <c r="A1083">
        <v>620</v>
      </c>
      <c r="B1083" t="s">
        <v>3099</v>
      </c>
      <c r="C1083">
        <v>116</v>
      </c>
      <c r="D1083" t="s">
        <v>3093</v>
      </c>
      <c r="E1083" t="s">
        <v>7094</v>
      </c>
      <c r="F1083">
        <v>416</v>
      </c>
      <c r="G1083" t="s">
        <v>3094</v>
      </c>
      <c r="H1083" t="s">
        <v>91</v>
      </c>
      <c r="I1083" t="s">
        <v>92</v>
      </c>
      <c r="J1083" t="s">
        <v>502</v>
      </c>
      <c r="K1083" t="s">
        <v>503</v>
      </c>
      <c r="L1083" t="s">
        <v>504</v>
      </c>
      <c r="M1083">
        <v>245</v>
      </c>
      <c r="N1083">
        <v>73</v>
      </c>
      <c r="O1083" t="s">
        <v>6978</v>
      </c>
      <c r="P1083" t="s">
        <v>5400</v>
      </c>
      <c r="Q1083" t="str">
        <f t="shared" si="16"/>
        <v>116_luminy_13#Luminy</v>
      </c>
    </row>
    <row r="1084" spans="1:17">
      <c r="A1084">
        <v>755</v>
      </c>
      <c r="B1084" t="s">
        <v>3096</v>
      </c>
      <c r="C1084">
        <v>116</v>
      </c>
      <c r="D1084" t="s">
        <v>3093</v>
      </c>
      <c r="E1084" t="s">
        <v>7094</v>
      </c>
      <c r="F1084">
        <v>416</v>
      </c>
      <c r="G1084" t="s">
        <v>3094</v>
      </c>
      <c r="H1084" t="s">
        <v>91</v>
      </c>
      <c r="I1084" t="s">
        <v>92</v>
      </c>
      <c r="J1084" t="s">
        <v>502</v>
      </c>
      <c r="K1084" t="s">
        <v>503</v>
      </c>
      <c r="L1084" t="s">
        <v>504</v>
      </c>
      <c r="M1084">
        <v>245</v>
      </c>
      <c r="N1084">
        <v>73</v>
      </c>
      <c r="O1084" t="s">
        <v>6978</v>
      </c>
      <c r="P1084" t="s">
        <v>5400</v>
      </c>
      <c r="Q1084" t="str">
        <f t="shared" si="16"/>
        <v>116_luminy_13#Luminy</v>
      </c>
    </row>
    <row r="1085" spans="1:17">
      <c r="A1085">
        <v>756</v>
      </c>
      <c r="B1085" t="s">
        <v>3095</v>
      </c>
      <c r="C1085">
        <v>116</v>
      </c>
      <c r="D1085" t="s">
        <v>3093</v>
      </c>
      <c r="E1085" t="s">
        <v>7094</v>
      </c>
      <c r="F1085">
        <v>416</v>
      </c>
      <c r="G1085" t="s">
        <v>3094</v>
      </c>
      <c r="H1085" t="s">
        <v>91</v>
      </c>
      <c r="I1085" t="s">
        <v>92</v>
      </c>
      <c r="J1085" t="s">
        <v>502</v>
      </c>
      <c r="K1085" t="s">
        <v>503</v>
      </c>
      <c r="L1085" t="s">
        <v>504</v>
      </c>
      <c r="M1085">
        <v>245</v>
      </c>
      <c r="N1085">
        <v>73</v>
      </c>
      <c r="O1085" t="s">
        <v>6978</v>
      </c>
      <c r="P1085" t="s">
        <v>5400</v>
      </c>
      <c r="Q1085" t="str">
        <f t="shared" si="16"/>
        <v>116_luminy_13#Luminy</v>
      </c>
    </row>
    <row r="1086" spans="1:17">
      <c r="A1086">
        <v>754</v>
      </c>
      <c r="B1086" t="s">
        <v>3097</v>
      </c>
      <c r="C1086">
        <v>116</v>
      </c>
      <c r="D1086" t="s">
        <v>3093</v>
      </c>
      <c r="E1086" t="s">
        <v>7094</v>
      </c>
      <c r="F1086">
        <v>416</v>
      </c>
      <c r="G1086" t="s">
        <v>3094</v>
      </c>
      <c r="H1086" t="s">
        <v>91</v>
      </c>
      <c r="I1086" t="s">
        <v>92</v>
      </c>
      <c r="J1086" t="s">
        <v>502</v>
      </c>
      <c r="K1086" t="s">
        <v>503</v>
      </c>
      <c r="L1086" t="s">
        <v>504</v>
      </c>
      <c r="M1086">
        <v>245</v>
      </c>
      <c r="N1086">
        <v>73</v>
      </c>
      <c r="O1086" t="s">
        <v>6978</v>
      </c>
      <c r="P1086" t="s">
        <v>5400</v>
      </c>
      <c r="Q1086" t="str">
        <f t="shared" si="16"/>
        <v>116_luminy_13#Luminy</v>
      </c>
    </row>
    <row r="1087" spans="1:17">
      <c r="A1087">
        <v>648</v>
      </c>
      <c r="B1087" t="s">
        <v>3098</v>
      </c>
      <c r="C1087">
        <v>116</v>
      </c>
      <c r="D1087" t="s">
        <v>3093</v>
      </c>
      <c r="E1087" t="s">
        <v>7094</v>
      </c>
      <c r="F1087">
        <v>416</v>
      </c>
      <c r="G1087" t="s">
        <v>3094</v>
      </c>
      <c r="H1087" t="s">
        <v>91</v>
      </c>
      <c r="I1087" t="s">
        <v>92</v>
      </c>
      <c r="J1087" t="s">
        <v>502</v>
      </c>
      <c r="K1087" t="s">
        <v>503</v>
      </c>
      <c r="L1087" t="s">
        <v>504</v>
      </c>
      <c r="M1087">
        <v>245</v>
      </c>
      <c r="N1087">
        <v>73</v>
      </c>
      <c r="O1087" t="s">
        <v>6978</v>
      </c>
      <c r="P1087" t="s">
        <v>5400</v>
      </c>
      <c r="Q1087" t="str">
        <f t="shared" si="16"/>
        <v>116_luminy_13#Luminy</v>
      </c>
    </row>
    <row r="1088" spans="1:17">
      <c r="A1088">
        <v>446</v>
      </c>
      <c r="B1088" t="s">
        <v>3103</v>
      </c>
      <c r="C1088">
        <v>116</v>
      </c>
      <c r="D1088" t="s">
        <v>3093</v>
      </c>
      <c r="E1088" t="s">
        <v>7094</v>
      </c>
      <c r="F1088">
        <v>417</v>
      </c>
      <c r="G1088" t="s">
        <v>3101</v>
      </c>
      <c r="H1088" t="s">
        <v>91</v>
      </c>
      <c r="I1088" t="s">
        <v>92</v>
      </c>
      <c r="J1088" t="s">
        <v>502</v>
      </c>
      <c r="K1088" t="s">
        <v>503</v>
      </c>
      <c r="L1088" t="s">
        <v>504</v>
      </c>
      <c r="M1088">
        <v>245</v>
      </c>
      <c r="N1088">
        <v>73</v>
      </c>
      <c r="O1088" t="s">
        <v>6978</v>
      </c>
      <c r="P1088" t="s">
        <v>5400</v>
      </c>
      <c r="Q1088" t="str">
        <f t="shared" si="16"/>
        <v>116_luminy_13#Luminy</v>
      </c>
    </row>
    <row r="1089" spans="1:17">
      <c r="A1089">
        <v>448</v>
      </c>
      <c r="B1089" t="s">
        <v>3105</v>
      </c>
      <c r="C1089">
        <v>116</v>
      </c>
      <c r="D1089" t="s">
        <v>3093</v>
      </c>
      <c r="E1089" t="s">
        <v>7094</v>
      </c>
      <c r="F1089">
        <v>417</v>
      </c>
      <c r="G1089" t="s">
        <v>3101</v>
      </c>
      <c r="H1089" t="s">
        <v>91</v>
      </c>
      <c r="I1089" t="s">
        <v>92</v>
      </c>
      <c r="J1089" t="s">
        <v>502</v>
      </c>
      <c r="K1089" t="s">
        <v>503</v>
      </c>
      <c r="L1089" t="s">
        <v>504</v>
      </c>
      <c r="M1089">
        <v>245</v>
      </c>
      <c r="N1089">
        <v>73</v>
      </c>
      <c r="O1089" t="s">
        <v>6978</v>
      </c>
      <c r="P1089" t="s">
        <v>5400</v>
      </c>
      <c r="Q1089" t="str">
        <f t="shared" si="16"/>
        <v>116_luminy_13#Luminy</v>
      </c>
    </row>
    <row r="1090" spans="1:17">
      <c r="A1090">
        <v>447</v>
      </c>
      <c r="B1090" t="s">
        <v>3104</v>
      </c>
      <c r="C1090">
        <v>116</v>
      </c>
      <c r="D1090" t="s">
        <v>3093</v>
      </c>
      <c r="E1090" t="s">
        <v>7094</v>
      </c>
      <c r="F1090">
        <v>417</v>
      </c>
      <c r="G1090" t="s">
        <v>3101</v>
      </c>
      <c r="H1090" t="s">
        <v>91</v>
      </c>
      <c r="I1090" t="s">
        <v>92</v>
      </c>
      <c r="J1090" t="s">
        <v>502</v>
      </c>
      <c r="K1090" t="s">
        <v>503</v>
      </c>
      <c r="L1090" t="s">
        <v>504</v>
      </c>
      <c r="M1090">
        <v>245</v>
      </c>
      <c r="N1090">
        <v>73</v>
      </c>
      <c r="O1090" t="s">
        <v>6978</v>
      </c>
      <c r="P1090" t="s">
        <v>5400</v>
      </c>
      <c r="Q1090" t="str">
        <f t="shared" ref="Q1090:Q1153" si="17">CONCATENATE(C1090,"_",D1090,"#",E1090)</f>
        <v>116_luminy_13#Luminy</v>
      </c>
    </row>
    <row r="1091" spans="1:17">
      <c r="A1091">
        <v>621</v>
      </c>
      <c r="B1091" t="s">
        <v>3100</v>
      </c>
      <c r="C1091">
        <v>116</v>
      </c>
      <c r="D1091" t="s">
        <v>3093</v>
      </c>
      <c r="E1091" t="s">
        <v>7094</v>
      </c>
      <c r="F1091">
        <v>417</v>
      </c>
      <c r="G1091" t="s">
        <v>3101</v>
      </c>
      <c r="H1091" t="s">
        <v>91</v>
      </c>
      <c r="I1091" t="s">
        <v>92</v>
      </c>
      <c r="J1091" t="s">
        <v>502</v>
      </c>
      <c r="K1091" t="s">
        <v>503</v>
      </c>
      <c r="L1091" t="s">
        <v>504</v>
      </c>
      <c r="M1091">
        <v>245</v>
      </c>
      <c r="N1091">
        <v>73</v>
      </c>
      <c r="O1091" t="s">
        <v>6978</v>
      </c>
      <c r="P1091" t="s">
        <v>5400</v>
      </c>
      <c r="Q1091" t="str">
        <f t="shared" si="17"/>
        <v>116_luminy_13#Luminy</v>
      </c>
    </row>
    <row r="1092" spans="1:17">
      <c r="A1092">
        <v>623</v>
      </c>
      <c r="B1092" t="s">
        <v>3102</v>
      </c>
      <c r="C1092">
        <v>116</v>
      </c>
      <c r="D1092" t="s">
        <v>3093</v>
      </c>
      <c r="E1092" t="s">
        <v>7094</v>
      </c>
      <c r="F1092">
        <v>417</v>
      </c>
      <c r="G1092" t="s">
        <v>3101</v>
      </c>
      <c r="H1092" t="s">
        <v>91</v>
      </c>
      <c r="I1092" t="s">
        <v>92</v>
      </c>
      <c r="J1092" t="s">
        <v>502</v>
      </c>
      <c r="K1092" t="s">
        <v>503</v>
      </c>
      <c r="L1092" t="s">
        <v>504</v>
      </c>
      <c r="M1092">
        <v>245</v>
      </c>
      <c r="N1092">
        <v>73</v>
      </c>
      <c r="O1092" t="s">
        <v>6978</v>
      </c>
      <c r="P1092" t="s">
        <v>5400</v>
      </c>
      <c r="Q1092" t="str">
        <f t="shared" si="17"/>
        <v>116_luminy_13#Luminy</v>
      </c>
    </row>
    <row r="1093" spans="1:17">
      <c r="A1093">
        <v>624</v>
      </c>
      <c r="B1093" t="s">
        <v>3106</v>
      </c>
      <c r="C1093">
        <v>116</v>
      </c>
      <c r="D1093" t="s">
        <v>3093</v>
      </c>
      <c r="E1093" t="s">
        <v>7094</v>
      </c>
      <c r="F1093">
        <v>417</v>
      </c>
      <c r="G1093" t="s">
        <v>3101</v>
      </c>
      <c r="H1093" t="s">
        <v>91</v>
      </c>
      <c r="I1093" t="s">
        <v>92</v>
      </c>
      <c r="J1093" t="s">
        <v>502</v>
      </c>
      <c r="K1093" t="s">
        <v>503</v>
      </c>
      <c r="L1093" t="s">
        <v>504</v>
      </c>
      <c r="M1093">
        <v>245</v>
      </c>
      <c r="N1093">
        <v>73</v>
      </c>
      <c r="O1093" t="s">
        <v>6978</v>
      </c>
      <c r="P1093" t="s">
        <v>5400</v>
      </c>
      <c r="Q1093" t="str">
        <f t="shared" si="17"/>
        <v>116_luminy_13#Luminy</v>
      </c>
    </row>
    <row r="1094" spans="1:17">
      <c r="A1094">
        <v>625</v>
      </c>
      <c r="B1094" t="s">
        <v>3107</v>
      </c>
      <c r="C1094">
        <v>116</v>
      </c>
      <c r="D1094" t="s">
        <v>3093</v>
      </c>
      <c r="E1094" t="s">
        <v>7094</v>
      </c>
      <c r="F1094">
        <v>417</v>
      </c>
      <c r="G1094" t="s">
        <v>3101</v>
      </c>
      <c r="H1094" t="s">
        <v>91</v>
      </c>
      <c r="I1094" t="s">
        <v>92</v>
      </c>
      <c r="J1094" t="s">
        <v>502</v>
      </c>
      <c r="K1094" t="s">
        <v>503</v>
      </c>
      <c r="L1094" t="s">
        <v>504</v>
      </c>
      <c r="M1094">
        <v>245</v>
      </c>
      <c r="N1094">
        <v>73</v>
      </c>
      <c r="O1094" t="s">
        <v>6978</v>
      </c>
      <c r="P1094" t="s">
        <v>5400</v>
      </c>
      <c r="Q1094" t="str">
        <f t="shared" si="17"/>
        <v>116_luminy_13#Luminy</v>
      </c>
    </row>
    <row r="1095" spans="1:17">
      <c r="A1095">
        <v>628</v>
      </c>
      <c r="B1095" t="s">
        <v>1505</v>
      </c>
      <c r="C1095">
        <v>117</v>
      </c>
      <c r="D1095" t="s">
        <v>1490</v>
      </c>
      <c r="E1095" t="s">
        <v>7065</v>
      </c>
      <c r="F1095">
        <v>689</v>
      </c>
      <c r="G1095" t="s">
        <v>1491</v>
      </c>
      <c r="H1095" t="s">
        <v>91</v>
      </c>
      <c r="I1095" t="s">
        <v>92</v>
      </c>
      <c r="J1095" t="s">
        <v>1492</v>
      </c>
      <c r="K1095" t="s">
        <v>503</v>
      </c>
      <c r="L1095" t="s">
        <v>504</v>
      </c>
      <c r="M1095">
        <v>245</v>
      </c>
      <c r="N1095">
        <v>73</v>
      </c>
      <c r="O1095" t="s">
        <v>6978</v>
      </c>
      <c r="P1095" t="s">
        <v>5400</v>
      </c>
      <c r="Q1095" t="str">
        <f t="shared" si="17"/>
        <v>117_ciotat_13#Ciotat</v>
      </c>
    </row>
    <row r="1096" spans="1:17">
      <c r="A1096">
        <v>629</v>
      </c>
      <c r="B1096" t="s">
        <v>1506</v>
      </c>
      <c r="C1096">
        <v>117</v>
      </c>
      <c r="D1096" t="s">
        <v>1490</v>
      </c>
      <c r="E1096" t="s">
        <v>7065</v>
      </c>
      <c r="F1096">
        <v>689</v>
      </c>
      <c r="G1096" t="s">
        <v>1491</v>
      </c>
      <c r="H1096" t="s">
        <v>91</v>
      </c>
      <c r="I1096" t="s">
        <v>92</v>
      </c>
      <c r="J1096" t="s">
        <v>1492</v>
      </c>
      <c r="K1096" t="s">
        <v>503</v>
      </c>
      <c r="L1096" t="s">
        <v>504</v>
      </c>
      <c r="M1096">
        <v>245</v>
      </c>
      <c r="N1096">
        <v>73</v>
      </c>
      <c r="O1096" t="s">
        <v>6978</v>
      </c>
      <c r="P1096" t="s">
        <v>5400</v>
      </c>
      <c r="Q1096" t="str">
        <f t="shared" si="17"/>
        <v>117_ciotat_13#Ciotat</v>
      </c>
    </row>
    <row r="1097" spans="1:17">
      <c r="A1097">
        <v>1523</v>
      </c>
      <c r="B1097" t="s">
        <v>1493</v>
      </c>
      <c r="C1097">
        <v>117</v>
      </c>
      <c r="D1097" t="s">
        <v>1490</v>
      </c>
      <c r="E1097" t="s">
        <v>7065</v>
      </c>
      <c r="F1097">
        <v>689</v>
      </c>
      <c r="G1097" t="s">
        <v>1491</v>
      </c>
      <c r="H1097" t="s">
        <v>91</v>
      </c>
      <c r="I1097" t="s">
        <v>92</v>
      </c>
      <c r="J1097" t="s">
        <v>1492</v>
      </c>
      <c r="K1097" t="s">
        <v>503</v>
      </c>
      <c r="L1097" t="s">
        <v>504</v>
      </c>
      <c r="M1097">
        <v>245</v>
      </c>
      <c r="N1097">
        <v>73</v>
      </c>
      <c r="O1097" t="s">
        <v>6978</v>
      </c>
      <c r="P1097" t="s">
        <v>5400</v>
      </c>
      <c r="Q1097" t="str">
        <f t="shared" si="17"/>
        <v>117_ciotat_13#Ciotat</v>
      </c>
    </row>
    <row r="1098" spans="1:17">
      <c r="A1098">
        <v>1524</v>
      </c>
      <c r="B1098" t="s">
        <v>1504</v>
      </c>
      <c r="C1098">
        <v>117</v>
      </c>
      <c r="D1098" t="s">
        <v>1490</v>
      </c>
      <c r="E1098" t="s">
        <v>7065</v>
      </c>
      <c r="F1098">
        <v>689</v>
      </c>
      <c r="G1098" t="s">
        <v>1491</v>
      </c>
      <c r="H1098" t="s">
        <v>91</v>
      </c>
      <c r="I1098" t="s">
        <v>92</v>
      </c>
      <c r="J1098" t="s">
        <v>1492</v>
      </c>
      <c r="K1098" t="s">
        <v>503</v>
      </c>
      <c r="L1098" t="s">
        <v>504</v>
      </c>
      <c r="M1098">
        <v>245</v>
      </c>
      <c r="N1098">
        <v>73</v>
      </c>
      <c r="O1098" t="s">
        <v>6978</v>
      </c>
      <c r="P1098" t="s">
        <v>5400</v>
      </c>
      <c r="Q1098" t="str">
        <f t="shared" si="17"/>
        <v>117_ciotat_13#Ciotat</v>
      </c>
    </row>
    <row r="1099" spans="1:17">
      <c r="A1099">
        <v>1844</v>
      </c>
      <c r="B1099" t="s">
        <v>1507</v>
      </c>
      <c r="C1099">
        <v>117</v>
      </c>
      <c r="D1099" t="s">
        <v>1490</v>
      </c>
      <c r="E1099" t="s">
        <v>7065</v>
      </c>
      <c r="F1099">
        <v>689</v>
      </c>
      <c r="G1099" t="s">
        <v>1491</v>
      </c>
      <c r="H1099" t="s">
        <v>91</v>
      </c>
      <c r="I1099" t="s">
        <v>92</v>
      </c>
      <c r="J1099" t="s">
        <v>1492</v>
      </c>
      <c r="K1099" t="s">
        <v>503</v>
      </c>
      <c r="L1099" t="s">
        <v>504</v>
      </c>
      <c r="M1099">
        <v>245</v>
      </c>
      <c r="N1099">
        <v>73</v>
      </c>
      <c r="O1099" t="s">
        <v>6978</v>
      </c>
      <c r="P1099" t="s">
        <v>5400</v>
      </c>
      <c r="Q1099" t="str">
        <f t="shared" si="17"/>
        <v>117_ciotat_13#Ciotat</v>
      </c>
    </row>
    <row r="1100" spans="1:17">
      <c r="A1100">
        <v>4142</v>
      </c>
      <c r="B1100" t="s">
        <v>1489</v>
      </c>
      <c r="C1100">
        <v>117</v>
      </c>
      <c r="D1100" t="s">
        <v>1490</v>
      </c>
      <c r="E1100" t="s">
        <v>7065</v>
      </c>
      <c r="F1100">
        <v>689</v>
      </c>
      <c r="G1100" t="s">
        <v>1491</v>
      </c>
      <c r="H1100" t="s">
        <v>91</v>
      </c>
      <c r="I1100" t="s">
        <v>92</v>
      </c>
      <c r="J1100" t="s">
        <v>1492</v>
      </c>
      <c r="K1100" t="s">
        <v>503</v>
      </c>
      <c r="L1100" t="s">
        <v>504</v>
      </c>
      <c r="M1100">
        <v>245</v>
      </c>
      <c r="N1100">
        <v>73</v>
      </c>
      <c r="O1100" t="s">
        <v>6978</v>
      </c>
      <c r="P1100" t="s">
        <v>5400</v>
      </c>
      <c r="Q1100" t="str">
        <f t="shared" si="17"/>
        <v>117_ciotat_13#Ciotat</v>
      </c>
    </row>
    <row r="1101" spans="1:17">
      <c r="A1101">
        <v>1173</v>
      </c>
      <c r="B1101" t="s">
        <v>1511</v>
      </c>
      <c r="C1101">
        <v>117</v>
      </c>
      <c r="D1101" t="s">
        <v>1490</v>
      </c>
      <c r="E1101" t="s">
        <v>7065</v>
      </c>
      <c r="F1101">
        <v>690</v>
      </c>
      <c r="G1101" t="s">
        <v>1495</v>
      </c>
      <c r="H1101" t="s">
        <v>91</v>
      </c>
      <c r="I1101" t="s">
        <v>92</v>
      </c>
      <c r="J1101" t="s">
        <v>1492</v>
      </c>
      <c r="K1101" t="s">
        <v>503</v>
      </c>
      <c r="L1101" t="s">
        <v>504</v>
      </c>
      <c r="M1101">
        <v>245</v>
      </c>
      <c r="N1101">
        <v>73</v>
      </c>
      <c r="O1101" t="s">
        <v>6978</v>
      </c>
      <c r="P1101" t="s">
        <v>5400</v>
      </c>
      <c r="Q1101" t="str">
        <f t="shared" si="17"/>
        <v>117_ciotat_13#Ciotat</v>
      </c>
    </row>
    <row r="1102" spans="1:17">
      <c r="A1102">
        <v>1174</v>
      </c>
      <c r="B1102" t="s">
        <v>1494</v>
      </c>
      <c r="C1102">
        <v>117</v>
      </c>
      <c r="D1102" t="s">
        <v>1490</v>
      </c>
      <c r="E1102" t="s">
        <v>7065</v>
      </c>
      <c r="F1102">
        <v>690</v>
      </c>
      <c r="G1102" t="s">
        <v>1495</v>
      </c>
      <c r="H1102" t="s">
        <v>91</v>
      </c>
      <c r="I1102" t="s">
        <v>92</v>
      </c>
      <c r="J1102" t="s">
        <v>1492</v>
      </c>
      <c r="K1102" t="s">
        <v>503</v>
      </c>
      <c r="L1102" t="s">
        <v>504</v>
      </c>
      <c r="M1102">
        <v>245</v>
      </c>
      <c r="N1102">
        <v>73</v>
      </c>
      <c r="O1102" t="s">
        <v>6978</v>
      </c>
      <c r="P1102" t="s">
        <v>5400</v>
      </c>
      <c r="Q1102" t="str">
        <f t="shared" si="17"/>
        <v>117_ciotat_13#Ciotat</v>
      </c>
    </row>
    <row r="1103" spans="1:17">
      <c r="A1103">
        <v>451</v>
      </c>
      <c r="B1103" t="s">
        <v>1510</v>
      </c>
      <c r="C1103">
        <v>117</v>
      </c>
      <c r="D1103" t="s">
        <v>1490</v>
      </c>
      <c r="E1103" t="s">
        <v>7065</v>
      </c>
      <c r="F1103">
        <v>690</v>
      </c>
      <c r="G1103" t="s">
        <v>1495</v>
      </c>
      <c r="H1103" t="s">
        <v>91</v>
      </c>
      <c r="I1103" t="s">
        <v>92</v>
      </c>
      <c r="J1103" t="s">
        <v>1492</v>
      </c>
      <c r="K1103" t="s">
        <v>503</v>
      </c>
      <c r="L1103" t="s">
        <v>504</v>
      </c>
      <c r="M1103">
        <v>245</v>
      </c>
      <c r="N1103">
        <v>73</v>
      </c>
      <c r="O1103" t="s">
        <v>6978</v>
      </c>
      <c r="P1103" t="s">
        <v>5400</v>
      </c>
      <c r="Q1103" t="str">
        <f t="shared" si="17"/>
        <v>117_ciotat_13#Ciotat</v>
      </c>
    </row>
    <row r="1104" spans="1:17">
      <c r="A1104">
        <v>450</v>
      </c>
      <c r="B1104" t="s">
        <v>1509</v>
      </c>
      <c r="C1104">
        <v>117</v>
      </c>
      <c r="D1104" t="s">
        <v>1490</v>
      </c>
      <c r="E1104" t="s">
        <v>7065</v>
      </c>
      <c r="F1104">
        <v>690</v>
      </c>
      <c r="G1104" t="s">
        <v>1495</v>
      </c>
      <c r="H1104" t="s">
        <v>91</v>
      </c>
      <c r="I1104" t="s">
        <v>92</v>
      </c>
      <c r="J1104" t="s">
        <v>1492</v>
      </c>
      <c r="K1104" t="s">
        <v>503</v>
      </c>
      <c r="L1104" t="s">
        <v>504</v>
      </c>
      <c r="M1104">
        <v>245</v>
      </c>
      <c r="N1104">
        <v>73</v>
      </c>
      <c r="O1104" t="s">
        <v>6978</v>
      </c>
      <c r="P1104" t="s">
        <v>5400</v>
      </c>
      <c r="Q1104" t="str">
        <f t="shared" si="17"/>
        <v>117_ciotat_13#Ciotat</v>
      </c>
    </row>
    <row r="1105" spans="1:17">
      <c r="A1105">
        <v>1847</v>
      </c>
      <c r="B1105" t="s">
        <v>1508</v>
      </c>
      <c r="C1105">
        <v>117</v>
      </c>
      <c r="D1105" t="s">
        <v>1490</v>
      </c>
      <c r="E1105" t="s">
        <v>7065</v>
      </c>
      <c r="F1105">
        <v>690</v>
      </c>
      <c r="G1105" t="s">
        <v>1495</v>
      </c>
      <c r="H1105" t="s">
        <v>91</v>
      </c>
      <c r="I1105" t="s">
        <v>92</v>
      </c>
      <c r="J1105" t="s">
        <v>1492</v>
      </c>
      <c r="K1105" t="s">
        <v>503</v>
      </c>
      <c r="L1105" t="s">
        <v>504</v>
      </c>
      <c r="M1105">
        <v>245</v>
      </c>
      <c r="N1105">
        <v>73</v>
      </c>
      <c r="O1105" t="s">
        <v>6978</v>
      </c>
      <c r="P1105" t="s">
        <v>5400</v>
      </c>
      <c r="Q1105" t="str">
        <f t="shared" si="17"/>
        <v>117_ciotat_13#Ciotat</v>
      </c>
    </row>
    <row r="1106" spans="1:17">
      <c r="A1106">
        <v>632</v>
      </c>
      <c r="B1106" t="s">
        <v>1502</v>
      </c>
      <c r="C1106">
        <v>117</v>
      </c>
      <c r="D1106" t="s">
        <v>1490</v>
      </c>
      <c r="E1106" t="s">
        <v>7065</v>
      </c>
      <c r="F1106">
        <v>691</v>
      </c>
      <c r="G1106" t="s">
        <v>1497</v>
      </c>
      <c r="H1106" t="s">
        <v>91</v>
      </c>
      <c r="I1106" t="s">
        <v>92</v>
      </c>
      <c r="J1106" t="s">
        <v>1492</v>
      </c>
      <c r="K1106" t="s">
        <v>503</v>
      </c>
      <c r="L1106" t="s">
        <v>504</v>
      </c>
      <c r="M1106">
        <v>245</v>
      </c>
      <c r="N1106">
        <v>73</v>
      </c>
      <c r="O1106" t="s">
        <v>6978</v>
      </c>
      <c r="P1106" t="s">
        <v>5400</v>
      </c>
      <c r="Q1106" t="str">
        <f t="shared" si="17"/>
        <v>117_ciotat_13#Ciotat</v>
      </c>
    </row>
    <row r="1107" spans="1:17">
      <c r="A1107">
        <v>1177</v>
      </c>
      <c r="B1107" t="s">
        <v>1499</v>
      </c>
      <c r="C1107">
        <v>117</v>
      </c>
      <c r="D1107" t="s">
        <v>1490</v>
      </c>
      <c r="E1107" t="s">
        <v>7065</v>
      </c>
      <c r="F1107">
        <v>691</v>
      </c>
      <c r="G1107" t="s">
        <v>1497</v>
      </c>
      <c r="H1107" t="s">
        <v>91</v>
      </c>
      <c r="I1107" t="s">
        <v>92</v>
      </c>
      <c r="J1107" t="s">
        <v>1492</v>
      </c>
      <c r="K1107" t="s">
        <v>503</v>
      </c>
      <c r="L1107" t="s">
        <v>504</v>
      </c>
      <c r="M1107">
        <v>245</v>
      </c>
      <c r="N1107">
        <v>73</v>
      </c>
      <c r="O1107" t="s">
        <v>6978</v>
      </c>
      <c r="P1107" t="s">
        <v>5400</v>
      </c>
      <c r="Q1107" t="str">
        <f t="shared" si="17"/>
        <v>117_ciotat_13#Ciotat</v>
      </c>
    </row>
    <row r="1108" spans="1:17">
      <c r="A1108">
        <v>1845</v>
      </c>
      <c r="B1108" t="s">
        <v>1503</v>
      </c>
      <c r="C1108">
        <v>117</v>
      </c>
      <c r="D1108" t="s">
        <v>1490</v>
      </c>
      <c r="E1108" t="s">
        <v>7065</v>
      </c>
      <c r="F1108">
        <v>691</v>
      </c>
      <c r="G1108" t="s">
        <v>1497</v>
      </c>
      <c r="H1108" t="s">
        <v>91</v>
      </c>
      <c r="I1108" t="s">
        <v>92</v>
      </c>
      <c r="J1108" t="s">
        <v>1156</v>
      </c>
      <c r="K1108" t="s">
        <v>503</v>
      </c>
      <c r="L1108" t="s">
        <v>504</v>
      </c>
      <c r="M1108">
        <v>245</v>
      </c>
      <c r="N1108">
        <v>73</v>
      </c>
      <c r="O1108" t="s">
        <v>6978</v>
      </c>
      <c r="P1108" t="s">
        <v>5400</v>
      </c>
      <c r="Q1108" t="str">
        <f t="shared" si="17"/>
        <v>117_ciotat_13#Ciotat</v>
      </c>
    </row>
    <row r="1109" spans="1:17">
      <c r="A1109">
        <v>630</v>
      </c>
      <c r="B1109" t="s">
        <v>1500</v>
      </c>
      <c r="C1109">
        <v>117</v>
      </c>
      <c r="D1109" t="s">
        <v>1490</v>
      </c>
      <c r="E1109" t="s">
        <v>7065</v>
      </c>
      <c r="F1109">
        <v>691</v>
      </c>
      <c r="G1109" t="s">
        <v>1497</v>
      </c>
      <c r="H1109" t="s">
        <v>91</v>
      </c>
      <c r="I1109" t="s">
        <v>92</v>
      </c>
      <c r="J1109" t="s">
        <v>1492</v>
      </c>
      <c r="K1109" t="s">
        <v>503</v>
      </c>
      <c r="L1109" t="s">
        <v>504</v>
      </c>
      <c r="M1109">
        <v>245</v>
      </c>
      <c r="N1109">
        <v>73</v>
      </c>
      <c r="O1109" t="s">
        <v>6978</v>
      </c>
      <c r="P1109" t="s">
        <v>5400</v>
      </c>
      <c r="Q1109" t="str">
        <f t="shared" si="17"/>
        <v>117_ciotat_13#Ciotat</v>
      </c>
    </row>
    <row r="1110" spans="1:17">
      <c r="A1110">
        <v>1175</v>
      </c>
      <c r="B1110" t="s">
        <v>1496</v>
      </c>
      <c r="C1110">
        <v>117</v>
      </c>
      <c r="D1110" t="s">
        <v>1490</v>
      </c>
      <c r="E1110" t="s">
        <v>7065</v>
      </c>
      <c r="F1110">
        <v>691</v>
      </c>
      <c r="G1110" t="s">
        <v>1497</v>
      </c>
      <c r="H1110" t="s">
        <v>91</v>
      </c>
      <c r="I1110" t="s">
        <v>92</v>
      </c>
      <c r="J1110" t="s">
        <v>1492</v>
      </c>
      <c r="K1110" t="s">
        <v>503</v>
      </c>
      <c r="L1110" t="s">
        <v>504</v>
      </c>
      <c r="M1110">
        <v>245</v>
      </c>
      <c r="N1110">
        <v>73</v>
      </c>
      <c r="O1110" t="s">
        <v>6978</v>
      </c>
      <c r="P1110" t="s">
        <v>5400</v>
      </c>
      <c r="Q1110" t="str">
        <f t="shared" si="17"/>
        <v>117_ciotat_13#Ciotat</v>
      </c>
    </row>
    <row r="1111" spans="1:17">
      <c r="A1111">
        <v>1176</v>
      </c>
      <c r="B1111" t="s">
        <v>1498</v>
      </c>
      <c r="C1111">
        <v>117</v>
      </c>
      <c r="D1111" t="s">
        <v>1490</v>
      </c>
      <c r="E1111" t="s">
        <v>7065</v>
      </c>
      <c r="F1111">
        <v>691</v>
      </c>
      <c r="G1111" t="s">
        <v>1497</v>
      </c>
      <c r="H1111" t="s">
        <v>91</v>
      </c>
      <c r="I1111" t="s">
        <v>92</v>
      </c>
      <c r="J1111" t="s">
        <v>1492</v>
      </c>
      <c r="K1111" t="s">
        <v>503</v>
      </c>
      <c r="L1111" t="s">
        <v>504</v>
      </c>
      <c r="M1111">
        <v>245</v>
      </c>
      <c r="N1111">
        <v>73</v>
      </c>
      <c r="O1111" t="s">
        <v>6978</v>
      </c>
      <c r="P1111" t="s">
        <v>5400</v>
      </c>
      <c r="Q1111" t="str">
        <f t="shared" si="17"/>
        <v>117_ciotat_13#Ciotat</v>
      </c>
    </row>
    <row r="1112" spans="1:17">
      <c r="A1112">
        <v>631</v>
      </c>
      <c r="B1112" t="s">
        <v>1501</v>
      </c>
      <c r="C1112">
        <v>117</v>
      </c>
      <c r="D1112" t="s">
        <v>1490</v>
      </c>
      <c r="E1112" t="s">
        <v>7065</v>
      </c>
      <c r="F1112">
        <v>691</v>
      </c>
      <c r="G1112" t="s">
        <v>1497</v>
      </c>
      <c r="H1112" t="s">
        <v>91</v>
      </c>
      <c r="I1112" t="s">
        <v>92</v>
      </c>
      <c r="J1112" t="s">
        <v>1492</v>
      </c>
      <c r="K1112" t="s">
        <v>503</v>
      </c>
      <c r="L1112" t="s">
        <v>504</v>
      </c>
      <c r="M1112">
        <v>245</v>
      </c>
      <c r="N1112">
        <v>73</v>
      </c>
      <c r="O1112" t="s">
        <v>6978</v>
      </c>
      <c r="P1112" t="s">
        <v>5400</v>
      </c>
      <c r="Q1112" t="str">
        <f t="shared" si="17"/>
        <v>117_ciotat_13#Ciotat</v>
      </c>
    </row>
    <row r="1113" spans="1:17">
      <c r="A1113">
        <v>686</v>
      </c>
      <c r="B1113" t="s">
        <v>506</v>
      </c>
      <c r="C1113">
        <v>118</v>
      </c>
      <c r="D1113" t="s">
        <v>500</v>
      </c>
      <c r="E1113" t="s">
        <v>501</v>
      </c>
      <c r="F1113">
        <v>399</v>
      </c>
      <c r="G1113" t="s">
        <v>501</v>
      </c>
      <c r="H1113" t="s">
        <v>91</v>
      </c>
      <c r="I1113" t="s">
        <v>92</v>
      </c>
      <c r="J1113" t="s">
        <v>502</v>
      </c>
      <c r="K1113" t="s">
        <v>503</v>
      </c>
      <c r="L1113" t="s">
        <v>504</v>
      </c>
      <c r="M1113">
        <v>245</v>
      </c>
      <c r="N1113">
        <v>73</v>
      </c>
      <c r="O1113" t="s">
        <v>6978</v>
      </c>
      <c r="P1113" t="s">
        <v>5400</v>
      </c>
      <c r="Q1113" t="str">
        <f t="shared" si="17"/>
        <v>118_barasse_13#Barasse</v>
      </c>
    </row>
    <row r="1114" spans="1:17">
      <c r="A1114">
        <v>643</v>
      </c>
      <c r="B1114" t="s">
        <v>507</v>
      </c>
      <c r="C1114">
        <v>118</v>
      </c>
      <c r="D1114" t="s">
        <v>500</v>
      </c>
      <c r="E1114" t="s">
        <v>501</v>
      </c>
      <c r="F1114">
        <v>399</v>
      </c>
      <c r="G1114" t="s">
        <v>501</v>
      </c>
      <c r="H1114" t="s">
        <v>91</v>
      </c>
      <c r="I1114" t="s">
        <v>92</v>
      </c>
      <c r="J1114" t="s">
        <v>502</v>
      </c>
      <c r="K1114" t="s">
        <v>503</v>
      </c>
      <c r="L1114" t="s">
        <v>504</v>
      </c>
      <c r="M1114">
        <v>245</v>
      </c>
      <c r="N1114">
        <v>73</v>
      </c>
      <c r="O1114" t="s">
        <v>6978</v>
      </c>
      <c r="P1114" t="s">
        <v>5400</v>
      </c>
      <c r="Q1114" t="str">
        <f t="shared" si="17"/>
        <v>118_barasse_13#Barasse</v>
      </c>
    </row>
    <row r="1115" spans="1:17">
      <c r="A1115">
        <v>649</v>
      </c>
      <c r="B1115" t="s">
        <v>510</v>
      </c>
      <c r="C1115">
        <v>118</v>
      </c>
      <c r="D1115" t="s">
        <v>500</v>
      </c>
      <c r="E1115" t="s">
        <v>501</v>
      </c>
      <c r="F1115">
        <v>399</v>
      </c>
      <c r="G1115" t="s">
        <v>501</v>
      </c>
      <c r="H1115" t="s">
        <v>91</v>
      </c>
      <c r="I1115" t="s">
        <v>92</v>
      </c>
      <c r="J1115" t="s">
        <v>502</v>
      </c>
      <c r="K1115" t="s">
        <v>503</v>
      </c>
      <c r="L1115" t="s">
        <v>504</v>
      </c>
      <c r="M1115">
        <v>245</v>
      </c>
      <c r="N1115">
        <v>73</v>
      </c>
      <c r="O1115" t="s">
        <v>6978</v>
      </c>
      <c r="P1115" t="s">
        <v>5400</v>
      </c>
      <c r="Q1115" t="str">
        <f t="shared" si="17"/>
        <v>118_barasse_13#Barasse</v>
      </c>
    </row>
    <row r="1116" spans="1:17">
      <c r="A1116">
        <v>642</v>
      </c>
      <c r="B1116" t="s">
        <v>499</v>
      </c>
      <c r="C1116">
        <v>118</v>
      </c>
      <c r="D1116" t="s">
        <v>500</v>
      </c>
      <c r="E1116" t="s">
        <v>501</v>
      </c>
      <c r="F1116">
        <v>399</v>
      </c>
      <c r="G1116" t="s">
        <v>501</v>
      </c>
      <c r="H1116" t="s">
        <v>91</v>
      </c>
      <c r="I1116" t="s">
        <v>92</v>
      </c>
      <c r="J1116" t="s">
        <v>502</v>
      </c>
      <c r="K1116" t="s">
        <v>503</v>
      </c>
      <c r="L1116" t="s">
        <v>504</v>
      </c>
      <c r="M1116">
        <v>245</v>
      </c>
      <c r="N1116">
        <v>73</v>
      </c>
      <c r="O1116" t="s">
        <v>6978</v>
      </c>
      <c r="P1116" t="s">
        <v>5400</v>
      </c>
      <c r="Q1116" t="str">
        <f t="shared" si="17"/>
        <v>118_barasse_13#Barasse</v>
      </c>
    </row>
    <row r="1117" spans="1:17">
      <c r="A1117">
        <v>1708</v>
      </c>
      <c r="B1117" t="s">
        <v>508</v>
      </c>
      <c r="C1117">
        <v>118</v>
      </c>
      <c r="D1117" t="s">
        <v>500</v>
      </c>
      <c r="E1117" t="s">
        <v>501</v>
      </c>
      <c r="F1117">
        <v>399</v>
      </c>
      <c r="G1117" t="s">
        <v>501</v>
      </c>
      <c r="H1117" t="s">
        <v>91</v>
      </c>
      <c r="I1117" t="s">
        <v>92</v>
      </c>
      <c r="J1117" t="s">
        <v>502</v>
      </c>
      <c r="K1117" t="s">
        <v>503</v>
      </c>
      <c r="L1117" t="s">
        <v>504</v>
      </c>
      <c r="M1117">
        <v>245</v>
      </c>
      <c r="N1117">
        <v>73</v>
      </c>
      <c r="O1117" t="s">
        <v>6978</v>
      </c>
      <c r="P1117" t="s">
        <v>5400</v>
      </c>
      <c r="Q1117" t="str">
        <f t="shared" si="17"/>
        <v>118_barasse_13#Barasse</v>
      </c>
    </row>
    <row r="1118" spans="1:17">
      <c r="A1118">
        <v>1640</v>
      </c>
      <c r="B1118" t="s">
        <v>511</v>
      </c>
      <c r="C1118">
        <v>118</v>
      </c>
      <c r="D1118" t="s">
        <v>500</v>
      </c>
      <c r="E1118" t="s">
        <v>501</v>
      </c>
      <c r="F1118">
        <v>399</v>
      </c>
      <c r="G1118" t="s">
        <v>501</v>
      </c>
      <c r="H1118" t="s">
        <v>91</v>
      </c>
      <c r="I1118" t="s">
        <v>92</v>
      </c>
      <c r="J1118" t="s">
        <v>502</v>
      </c>
      <c r="K1118" t="s">
        <v>503</v>
      </c>
      <c r="L1118" t="s">
        <v>504</v>
      </c>
      <c r="M1118">
        <v>245</v>
      </c>
      <c r="N1118">
        <v>73</v>
      </c>
      <c r="O1118" t="s">
        <v>6978</v>
      </c>
      <c r="P1118" t="s">
        <v>5400</v>
      </c>
      <c r="Q1118" t="str">
        <f t="shared" si="17"/>
        <v>118_barasse_13#Barasse</v>
      </c>
    </row>
    <row r="1119" spans="1:17">
      <c r="A1119">
        <v>1665</v>
      </c>
      <c r="B1119" t="s">
        <v>505</v>
      </c>
      <c r="C1119">
        <v>118</v>
      </c>
      <c r="D1119" t="s">
        <v>500</v>
      </c>
      <c r="E1119" t="s">
        <v>501</v>
      </c>
      <c r="F1119">
        <v>399</v>
      </c>
      <c r="G1119" t="s">
        <v>501</v>
      </c>
      <c r="H1119" t="s">
        <v>91</v>
      </c>
      <c r="I1119" t="s">
        <v>92</v>
      </c>
      <c r="J1119" t="s">
        <v>502</v>
      </c>
      <c r="K1119" t="s">
        <v>503</v>
      </c>
      <c r="L1119" t="s">
        <v>504</v>
      </c>
      <c r="M1119">
        <v>245</v>
      </c>
      <c r="N1119">
        <v>73</v>
      </c>
      <c r="O1119" t="s">
        <v>6978</v>
      </c>
      <c r="P1119" t="s">
        <v>5400</v>
      </c>
      <c r="Q1119" t="str">
        <f t="shared" si="17"/>
        <v>118_barasse_13#Barasse</v>
      </c>
    </row>
    <row r="1120" spans="1:17">
      <c r="A1120">
        <v>668</v>
      </c>
      <c r="B1120" t="s">
        <v>509</v>
      </c>
      <c r="C1120">
        <v>118</v>
      </c>
      <c r="D1120" t="s">
        <v>500</v>
      </c>
      <c r="E1120" t="s">
        <v>501</v>
      </c>
      <c r="F1120">
        <v>399</v>
      </c>
      <c r="G1120" t="s">
        <v>501</v>
      </c>
      <c r="H1120" t="s">
        <v>91</v>
      </c>
      <c r="I1120" t="s">
        <v>92</v>
      </c>
      <c r="J1120" t="s">
        <v>502</v>
      </c>
      <c r="K1120" t="s">
        <v>503</v>
      </c>
      <c r="L1120" t="s">
        <v>504</v>
      </c>
      <c r="M1120">
        <v>245</v>
      </c>
      <c r="N1120">
        <v>73</v>
      </c>
      <c r="O1120" t="s">
        <v>6978</v>
      </c>
      <c r="P1120" t="s">
        <v>5400</v>
      </c>
      <c r="Q1120" t="str">
        <f t="shared" si="17"/>
        <v>118_barasse_13#Barasse</v>
      </c>
    </row>
    <row r="1121" spans="1:17">
      <c r="A1121">
        <v>637</v>
      </c>
      <c r="B1121" t="s">
        <v>1211</v>
      </c>
      <c r="C1121">
        <v>119</v>
      </c>
      <c r="D1121" t="s">
        <v>1206</v>
      </c>
      <c r="E1121" t="s">
        <v>1156</v>
      </c>
      <c r="F1121">
        <v>400</v>
      </c>
      <c r="G1121" t="s">
        <v>1207</v>
      </c>
      <c r="H1121" t="s">
        <v>91</v>
      </c>
      <c r="I1121" t="s">
        <v>92</v>
      </c>
      <c r="J1121" t="s">
        <v>1156</v>
      </c>
      <c r="K1121" t="s">
        <v>503</v>
      </c>
      <c r="L1121" t="s">
        <v>504</v>
      </c>
      <c r="M1121">
        <v>245</v>
      </c>
      <c r="N1121">
        <v>73</v>
      </c>
      <c r="O1121" t="s">
        <v>6978</v>
      </c>
      <c r="P1121" t="s">
        <v>5400</v>
      </c>
      <c r="Q1121" t="str">
        <f t="shared" si="17"/>
        <v>119_cassis_13#Cassis</v>
      </c>
    </row>
    <row r="1122" spans="1:17">
      <c r="A1122">
        <v>636</v>
      </c>
      <c r="B1122" t="s">
        <v>1210</v>
      </c>
      <c r="C1122">
        <v>119</v>
      </c>
      <c r="D1122" t="s">
        <v>1206</v>
      </c>
      <c r="E1122" t="s">
        <v>1156</v>
      </c>
      <c r="F1122">
        <v>400</v>
      </c>
      <c r="G1122" t="s">
        <v>1207</v>
      </c>
      <c r="H1122" t="s">
        <v>91</v>
      </c>
      <c r="I1122" t="s">
        <v>92</v>
      </c>
      <c r="J1122" t="s">
        <v>1156</v>
      </c>
      <c r="K1122" t="s">
        <v>503</v>
      </c>
      <c r="L1122" t="s">
        <v>504</v>
      </c>
      <c r="M1122">
        <v>245</v>
      </c>
      <c r="N1122">
        <v>73</v>
      </c>
      <c r="O1122" t="s">
        <v>6978</v>
      </c>
      <c r="P1122" t="s">
        <v>5400</v>
      </c>
      <c r="Q1122" t="str">
        <f t="shared" si="17"/>
        <v>119_cassis_13#Cassis</v>
      </c>
    </row>
    <row r="1123" spans="1:17">
      <c r="A1123">
        <v>634</v>
      </c>
      <c r="B1123" t="s">
        <v>1205</v>
      </c>
      <c r="C1123">
        <v>119</v>
      </c>
      <c r="D1123" t="s">
        <v>1206</v>
      </c>
      <c r="E1123" t="s">
        <v>1156</v>
      </c>
      <c r="F1123">
        <v>400</v>
      </c>
      <c r="G1123" t="s">
        <v>1207</v>
      </c>
      <c r="H1123" t="s">
        <v>91</v>
      </c>
      <c r="I1123" t="s">
        <v>92</v>
      </c>
      <c r="J1123" t="s">
        <v>1156</v>
      </c>
      <c r="K1123" t="s">
        <v>503</v>
      </c>
      <c r="L1123" t="s">
        <v>504</v>
      </c>
      <c r="M1123">
        <v>245</v>
      </c>
      <c r="N1123">
        <v>73</v>
      </c>
      <c r="O1123" t="s">
        <v>6978</v>
      </c>
      <c r="P1123" t="s">
        <v>5400</v>
      </c>
      <c r="Q1123" t="str">
        <f t="shared" si="17"/>
        <v>119_cassis_13#Cassis</v>
      </c>
    </row>
    <row r="1124" spans="1:17">
      <c r="A1124">
        <v>635</v>
      </c>
      <c r="B1124" t="s">
        <v>1209</v>
      </c>
      <c r="C1124">
        <v>119</v>
      </c>
      <c r="D1124" t="s">
        <v>1206</v>
      </c>
      <c r="E1124" t="s">
        <v>1156</v>
      </c>
      <c r="F1124">
        <v>400</v>
      </c>
      <c r="G1124" t="s">
        <v>1207</v>
      </c>
      <c r="H1124" t="s">
        <v>91</v>
      </c>
      <c r="I1124" t="s">
        <v>92</v>
      </c>
      <c r="J1124" t="s">
        <v>1156</v>
      </c>
      <c r="K1124" t="s">
        <v>503</v>
      </c>
      <c r="L1124" t="s">
        <v>504</v>
      </c>
      <c r="M1124">
        <v>245</v>
      </c>
      <c r="N1124">
        <v>73</v>
      </c>
      <c r="O1124" t="s">
        <v>6978</v>
      </c>
      <c r="P1124" t="s">
        <v>5400</v>
      </c>
      <c r="Q1124" t="str">
        <f t="shared" si="17"/>
        <v>119_cassis_13#Cassis</v>
      </c>
    </row>
    <row r="1125" spans="1:17">
      <c r="A1125">
        <v>680</v>
      </c>
      <c r="B1125" t="s">
        <v>1213</v>
      </c>
      <c r="C1125">
        <v>119</v>
      </c>
      <c r="D1125" t="s">
        <v>1206</v>
      </c>
      <c r="E1125" t="s">
        <v>1156</v>
      </c>
      <c r="F1125">
        <v>400</v>
      </c>
      <c r="G1125" t="s">
        <v>1207</v>
      </c>
      <c r="H1125" t="s">
        <v>91</v>
      </c>
      <c r="I1125" t="s">
        <v>92</v>
      </c>
      <c r="J1125" t="s">
        <v>1156</v>
      </c>
      <c r="K1125" t="s">
        <v>503</v>
      </c>
      <c r="L1125" t="s">
        <v>504</v>
      </c>
      <c r="M1125">
        <v>245</v>
      </c>
      <c r="N1125">
        <v>73</v>
      </c>
      <c r="O1125" t="s">
        <v>6978</v>
      </c>
      <c r="P1125" t="s">
        <v>5400</v>
      </c>
      <c r="Q1125" t="str">
        <f t="shared" si="17"/>
        <v>119_cassis_13#Cassis</v>
      </c>
    </row>
    <row r="1126" spans="1:17">
      <c r="A1126">
        <v>1910</v>
      </c>
      <c r="B1126" t="s">
        <v>1208</v>
      </c>
      <c r="C1126">
        <v>119</v>
      </c>
      <c r="D1126" t="s">
        <v>1206</v>
      </c>
      <c r="E1126" t="s">
        <v>1156</v>
      </c>
      <c r="F1126">
        <v>400</v>
      </c>
      <c r="G1126" t="s">
        <v>1207</v>
      </c>
      <c r="H1126" t="s">
        <v>91</v>
      </c>
      <c r="I1126" t="s">
        <v>92</v>
      </c>
      <c r="J1126" t="s">
        <v>1156</v>
      </c>
      <c r="K1126" t="s">
        <v>503</v>
      </c>
      <c r="L1126" t="s">
        <v>504</v>
      </c>
      <c r="M1126">
        <v>245</v>
      </c>
      <c r="N1126">
        <v>73</v>
      </c>
      <c r="O1126" t="s">
        <v>6978</v>
      </c>
      <c r="P1126" t="s">
        <v>5400</v>
      </c>
      <c r="Q1126" t="str">
        <f t="shared" si="17"/>
        <v>119_cassis_13#Cassis</v>
      </c>
    </row>
    <row r="1127" spans="1:17">
      <c r="A1127">
        <v>639</v>
      </c>
      <c r="B1127" t="s">
        <v>1212</v>
      </c>
      <c r="C1127">
        <v>119</v>
      </c>
      <c r="D1127" t="s">
        <v>1206</v>
      </c>
      <c r="E1127" t="s">
        <v>1156</v>
      </c>
      <c r="F1127">
        <v>400</v>
      </c>
      <c r="G1127" t="s">
        <v>1207</v>
      </c>
      <c r="H1127" t="s">
        <v>91</v>
      </c>
      <c r="I1127" t="s">
        <v>92</v>
      </c>
      <c r="J1127" t="s">
        <v>1156</v>
      </c>
      <c r="K1127" t="s">
        <v>503</v>
      </c>
      <c r="L1127" t="s">
        <v>504</v>
      </c>
      <c r="M1127">
        <v>245</v>
      </c>
      <c r="N1127">
        <v>73</v>
      </c>
      <c r="O1127" t="s">
        <v>6978</v>
      </c>
      <c r="P1127" t="s">
        <v>5400</v>
      </c>
      <c r="Q1127" t="str">
        <f t="shared" si="17"/>
        <v>119_cassis_13#Cassis</v>
      </c>
    </row>
    <row r="1128" spans="1:17">
      <c r="A1128">
        <v>640</v>
      </c>
      <c r="B1128" t="s">
        <v>1214</v>
      </c>
      <c r="C1128">
        <v>119</v>
      </c>
      <c r="D1128" t="s">
        <v>1206</v>
      </c>
      <c r="E1128" t="s">
        <v>1156</v>
      </c>
      <c r="F1128">
        <v>400</v>
      </c>
      <c r="G1128" t="s">
        <v>1207</v>
      </c>
      <c r="H1128" t="s">
        <v>91</v>
      </c>
      <c r="I1128" t="s">
        <v>92</v>
      </c>
      <c r="J1128" t="s">
        <v>1156</v>
      </c>
      <c r="K1128" t="s">
        <v>503</v>
      </c>
      <c r="L1128" t="s">
        <v>504</v>
      </c>
      <c r="M1128">
        <v>245</v>
      </c>
      <c r="N1128">
        <v>73</v>
      </c>
      <c r="O1128" t="s">
        <v>6978</v>
      </c>
      <c r="P1128" t="s">
        <v>5400</v>
      </c>
      <c r="Q1128" t="str">
        <f t="shared" si="17"/>
        <v>119_cassis_13#Cassis</v>
      </c>
    </row>
    <row r="1129" spans="1:17">
      <c r="A1129">
        <v>641</v>
      </c>
      <c r="B1129" t="s">
        <v>1215</v>
      </c>
      <c r="C1129">
        <v>119</v>
      </c>
      <c r="D1129" t="s">
        <v>1206</v>
      </c>
      <c r="E1129" t="s">
        <v>1156</v>
      </c>
      <c r="F1129">
        <v>400</v>
      </c>
      <c r="G1129" t="s">
        <v>1207</v>
      </c>
      <c r="H1129" t="s">
        <v>91</v>
      </c>
      <c r="I1129" t="s">
        <v>92</v>
      </c>
      <c r="J1129" t="s">
        <v>1156</v>
      </c>
      <c r="K1129" t="s">
        <v>503</v>
      </c>
      <c r="L1129" t="s">
        <v>504</v>
      </c>
      <c r="M1129">
        <v>245</v>
      </c>
      <c r="N1129">
        <v>73</v>
      </c>
      <c r="O1129" t="s">
        <v>6978</v>
      </c>
      <c r="P1129" t="s">
        <v>5400</v>
      </c>
      <c r="Q1129" t="str">
        <f t="shared" si="17"/>
        <v>119_cassis_13#Cassis</v>
      </c>
    </row>
    <row r="1130" spans="1:17">
      <c r="A1130">
        <v>619</v>
      </c>
      <c r="B1130" t="s">
        <v>1386</v>
      </c>
      <c r="C1130">
        <v>120</v>
      </c>
      <c r="D1130" t="s">
        <v>1373</v>
      </c>
      <c r="E1130" t="s">
        <v>7008</v>
      </c>
      <c r="F1130">
        <v>494</v>
      </c>
      <c r="G1130">
        <v>1</v>
      </c>
      <c r="H1130" t="s">
        <v>30</v>
      </c>
      <c r="I1130" t="s">
        <v>64</v>
      </c>
      <c r="J1130" t="s">
        <v>1374</v>
      </c>
      <c r="K1130" t="s">
        <v>1375</v>
      </c>
      <c r="L1130" t="s">
        <v>1376</v>
      </c>
      <c r="M1130">
        <v>175</v>
      </c>
      <c r="N1130">
        <v>160</v>
      </c>
      <c r="O1130" t="s">
        <v>7008</v>
      </c>
      <c r="P1130" t="s">
        <v>1373</v>
      </c>
      <c r="Q1130" t="str">
        <f t="shared" si="17"/>
        <v>120_ceyrac_30#Ceyrac</v>
      </c>
    </row>
    <row r="1131" spans="1:17">
      <c r="A1131">
        <v>1678</v>
      </c>
      <c r="B1131" t="s">
        <v>1378</v>
      </c>
      <c r="C1131">
        <v>120</v>
      </c>
      <c r="D1131" t="s">
        <v>1373</v>
      </c>
      <c r="E1131" t="s">
        <v>7008</v>
      </c>
      <c r="F1131">
        <v>494</v>
      </c>
      <c r="G1131">
        <v>1</v>
      </c>
      <c r="H1131" t="s">
        <v>30</v>
      </c>
      <c r="I1131" t="s">
        <v>64</v>
      </c>
      <c r="J1131" t="s">
        <v>1374</v>
      </c>
      <c r="K1131" t="s">
        <v>1375</v>
      </c>
      <c r="L1131" t="s">
        <v>1376</v>
      </c>
      <c r="M1131">
        <v>175</v>
      </c>
      <c r="N1131">
        <v>160</v>
      </c>
      <c r="O1131" t="s">
        <v>7008</v>
      </c>
      <c r="P1131" t="s">
        <v>1373</v>
      </c>
      <c r="Q1131" t="str">
        <f t="shared" si="17"/>
        <v>120_ceyrac_30#Ceyrac</v>
      </c>
    </row>
    <row r="1132" spans="1:17">
      <c r="A1132">
        <v>2592</v>
      </c>
      <c r="B1132" t="s">
        <v>1382</v>
      </c>
      <c r="C1132">
        <v>120</v>
      </c>
      <c r="D1132" t="s">
        <v>1373</v>
      </c>
      <c r="E1132" t="s">
        <v>7008</v>
      </c>
      <c r="F1132">
        <v>494</v>
      </c>
      <c r="G1132">
        <v>1</v>
      </c>
      <c r="H1132" t="s">
        <v>30</v>
      </c>
      <c r="I1132" t="s">
        <v>64</v>
      </c>
      <c r="J1132" t="s">
        <v>1374</v>
      </c>
      <c r="K1132" t="s">
        <v>1375</v>
      </c>
      <c r="L1132" t="s">
        <v>1376</v>
      </c>
      <c r="M1132">
        <v>175</v>
      </c>
      <c r="N1132">
        <v>160</v>
      </c>
      <c r="O1132" t="s">
        <v>7008</v>
      </c>
      <c r="P1132" t="s">
        <v>1373</v>
      </c>
      <c r="Q1132" t="str">
        <f t="shared" si="17"/>
        <v>120_ceyrac_30#Ceyrac</v>
      </c>
    </row>
    <row r="1133" spans="1:17">
      <c r="A1133">
        <v>278</v>
      </c>
      <c r="B1133" t="s">
        <v>1383</v>
      </c>
      <c r="C1133">
        <v>120</v>
      </c>
      <c r="D1133" t="s">
        <v>1373</v>
      </c>
      <c r="E1133" t="s">
        <v>7008</v>
      </c>
      <c r="F1133">
        <v>494</v>
      </c>
      <c r="G1133">
        <v>1</v>
      </c>
      <c r="H1133" t="s">
        <v>30</v>
      </c>
      <c r="I1133" t="s">
        <v>64</v>
      </c>
      <c r="J1133" t="s">
        <v>1384</v>
      </c>
      <c r="K1133" t="s">
        <v>1375</v>
      </c>
      <c r="L1133" t="s">
        <v>1376</v>
      </c>
      <c r="M1133">
        <v>175</v>
      </c>
      <c r="N1133">
        <v>160</v>
      </c>
      <c r="O1133" t="s">
        <v>7008</v>
      </c>
      <c r="P1133" t="s">
        <v>1373</v>
      </c>
      <c r="Q1133" t="str">
        <f t="shared" si="17"/>
        <v>120_ceyrac_30#Ceyrac</v>
      </c>
    </row>
    <row r="1134" spans="1:17">
      <c r="A1134">
        <v>757</v>
      </c>
      <c r="B1134" t="s">
        <v>1385</v>
      </c>
      <c r="C1134">
        <v>120</v>
      </c>
      <c r="D1134" t="s">
        <v>1373</v>
      </c>
      <c r="E1134" t="s">
        <v>7008</v>
      </c>
      <c r="F1134">
        <v>494</v>
      </c>
      <c r="G1134">
        <v>1</v>
      </c>
      <c r="H1134" t="s">
        <v>30</v>
      </c>
      <c r="I1134" t="s">
        <v>64</v>
      </c>
      <c r="J1134" t="s">
        <v>1374</v>
      </c>
      <c r="K1134" t="s">
        <v>1375</v>
      </c>
      <c r="L1134" t="s">
        <v>1376</v>
      </c>
      <c r="M1134">
        <v>175</v>
      </c>
      <c r="N1134">
        <v>160</v>
      </c>
      <c r="O1134" t="s">
        <v>7008</v>
      </c>
      <c r="P1134" t="s">
        <v>1373</v>
      </c>
      <c r="Q1134" t="str">
        <f t="shared" si="17"/>
        <v>120_ceyrac_30#Ceyrac</v>
      </c>
    </row>
    <row r="1135" spans="1:17">
      <c r="A1135">
        <v>2642</v>
      </c>
      <c r="B1135" t="s">
        <v>1380</v>
      </c>
      <c r="C1135">
        <v>120</v>
      </c>
      <c r="D1135" t="s">
        <v>1373</v>
      </c>
      <c r="E1135" t="s">
        <v>7008</v>
      </c>
      <c r="F1135">
        <v>494</v>
      </c>
      <c r="G1135">
        <v>1</v>
      </c>
      <c r="H1135" t="s">
        <v>30</v>
      </c>
      <c r="I1135" t="s">
        <v>64</v>
      </c>
      <c r="J1135" t="s">
        <v>1374</v>
      </c>
      <c r="K1135" t="s">
        <v>1375</v>
      </c>
      <c r="L1135" t="s">
        <v>1376</v>
      </c>
      <c r="M1135">
        <v>175</v>
      </c>
      <c r="N1135">
        <v>160</v>
      </c>
      <c r="O1135" t="s">
        <v>7008</v>
      </c>
      <c r="P1135" t="s">
        <v>1373</v>
      </c>
      <c r="Q1135" t="str">
        <f t="shared" si="17"/>
        <v>120_ceyrac_30#Ceyrac</v>
      </c>
    </row>
    <row r="1136" spans="1:17">
      <c r="A1136">
        <v>2441</v>
      </c>
      <c r="B1136" t="s">
        <v>1372</v>
      </c>
      <c r="C1136">
        <v>120</v>
      </c>
      <c r="D1136" t="s">
        <v>1373</v>
      </c>
      <c r="E1136" t="s">
        <v>7008</v>
      </c>
      <c r="F1136">
        <v>494</v>
      </c>
      <c r="G1136">
        <v>1</v>
      </c>
      <c r="H1136" t="s">
        <v>30</v>
      </c>
      <c r="I1136" t="s">
        <v>64</v>
      </c>
      <c r="J1136" t="s">
        <v>1374</v>
      </c>
      <c r="K1136" t="s">
        <v>1375</v>
      </c>
      <c r="L1136" t="s">
        <v>1376</v>
      </c>
      <c r="M1136">
        <v>175</v>
      </c>
      <c r="N1136">
        <v>160</v>
      </c>
      <c r="O1136" t="s">
        <v>7008</v>
      </c>
      <c r="P1136" t="s">
        <v>1373</v>
      </c>
      <c r="Q1136" t="str">
        <f t="shared" si="17"/>
        <v>120_ceyrac_30#Ceyrac</v>
      </c>
    </row>
    <row r="1137" spans="1:17">
      <c r="A1137">
        <v>980</v>
      </c>
      <c r="B1137" t="s">
        <v>1379</v>
      </c>
      <c r="C1137">
        <v>120</v>
      </c>
      <c r="D1137" t="s">
        <v>1373</v>
      </c>
      <c r="E1137" t="s">
        <v>7008</v>
      </c>
      <c r="F1137">
        <v>494</v>
      </c>
      <c r="G1137">
        <v>1</v>
      </c>
      <c r="H1137" t="s">
        <v>30</v>
      </c>
      <c r="I1137" t="s">
        <v>64</v>
      </c>
      <c r="J1137" t="s">
        <v>1374</v>
      </c>
      <c r="K1137" t="s">
        <v>1375</v>
      </c>
      <c r="L1137" t="s">
        <v>1376</v>
      </c>
      <c r="M1137">
        <v>175</v>
      </c>
      <c r="N1137">
        <v>160</v>
      </c>
      <c r="O1137" t="s">
        <v>7008</v>
      </c>
      <c r="P1137" t="s">
        <v>1373</v>
      </c>
      <c r="Q1137" t="str">
        <f t="shared" si="17"/>
        <v>120_ceyrac_30#Ceyrac</v>
      </c>
    </row>
    <row r="1138" spans="1:17">
      <c r="A1138">
        <v>40</v>
      </c>
      <c r="B1138" t="s">
        <v>1381</v>
      </c>
      <c r="C1138">
        <v>120</v>
      </c>
      <c r="D1138" t="s">
        <v>1373</v>
      </c>
      <c r="E1138" t="s">
        <v>7008</v>
      </c>
      <c r="F1138">
        <v>494</v>
      </c>
      <c r="G1138">
        <v>1</v>
      </c>
      <c r="H1138" t="s">
        <v>30</v>
      </c>
      <c r="I1138" t="s">
        <v>64</v>
      </c>
      <c r="J1138" t="s">
        <v>1374</v>
      </c>
      <c r="K1138" t="s">
        <v>1375</v>
      </c>
      <c r="L1138" t="s">
        <v>1376</v>
      </c>
      <c r="M1138">
        <v>175</v>
      </c>
      <c r="N1138">
        <v>160</v>
      </c>
      <c r="O1138" t="s">
        <v>7008</v>
      </c>
      <c r="P1138" t="s">
        <v>1373</v>
      </c>
      <c r="Q1138" t="str">
        <f t="shared" si="17"/>
        <v>120_ceyrac_30#Ceyrac</v>
      </c>
    </row>
    <row r="1139" spans="1:17">
      <c r="A1139">
        <v>4141</v>
      </c>
      <c r="B1139" t="s">
        <v>1377</v>
      </c>
      <c r="C1139">
        <v>120</v>
      </c>
      <c r="D1139" t="s">
        <v>1373</v>
      </c>
      <c r="E1139" t="s">
        <v>7008</v>
      </c>
      <c r="F1139">
        <v>494</v>
      </c>
      <c r="G1139">
        <v>1</v>
      </c>
      <c r="H1139" t="s">
        <v>30</v>
      </c>
      <c r="I1139" t="s">
        <v>64</v>
      </c>
      <c r="J1139" t="s">
        <v>1374</v>
      </c>
      <c r="K1139" t="s">
        <v>1375</v>
      </c>
      <c r="L1139" t="s">
        <v>1376</v>
      </c>
      <c r="M1139">
        <v>175</v>
      </c>
      <c r="N1139">
        <v>160</v>
      </c>
      <c r="O1139" t="s">
        <v>7008</v>
      </c>
      <c r="P1139" t="s">
        <v>1373</v>
      </c>
      <c r="Q1139" t="str">
        <f t="shared" si="17"/>
        <v>120_ceyrac_30#Ceyrac</v>
      </c>
    </row>
    <row r="1140" spans="1:17">
      <c r="A1140">
        <v>4858</v>
      </c>
      <c r="B1140" t="s">
        <v>7173</v>
      </c>
      <c r="C1140">
        <v>120</v>
      </c>
      <c r="D1140" t="s">
        <v>1373</v>
      </c>
      <c r="E1140" t="s">
        <v>7008</v>
      </c>
      <c r="F1140">
        <v>494</v>
      </c>
      <c r="G1140">
        <v>1</v>
      </c>
      <c r="H1140" t="s">
        <v>30</v>
      </c>
      <c r="I1140" t="s">
        <v>64</v>
      </c>
      <c r="J1140" t="s">
        <v>1374</v>
      </c>
      <c r="K1140" t="s">
        <v>1375</v>
      </c>
      <c r="L1140" t="s">
        <v>1376</v>
      </c>
      <c r="M1140">
        <v>175</v>
      </c>
      <c r="N1140">
        <v>160</v>
      </c>
      <c r="O1140" t="s">
        <v>7008</v>
      </c>
      <c r="P1140" t="s">
        <v>1373</v>
      </c>
      <c r="Q1140" t="str">
        <f t="shared" si="17"/>
        <v>120_ceyrac_30#Ceyrac</v>
      </c>
    </row>
    <row r="1141" spans="1:17">
      <c r="A1141">
        <v>2234</v>
      </c>
      <c r="B1141" t="s">
        <v>1094</v>
      </c>
      <c r="C1141">
        <v>121</v>
      </c>
      <c r="D1141" t="s">
        <v>1090</v>
      </c>
      <c r="E1141" t="s">
        <v>1091</v>
      </c>
      <c r="F1141">
        <v>553</v>
      </c>
      <c r="G1141" t="s">
        <v>1091</v>
      </c>
      <c r="H1141" t="s">
        <v>30</v>
      </c>
      <c r="I1141" t="s">
        <v>676</v>
      </c>
      <c r="J1141" t="s">
        <v>1091</v>
      </c>
      <c r="K1141" t="s">
        <v>981</v>
      </c>
      <c r="L1141" t="s">
        <v>982</v>
      </c>
      <c r="M1141">
        <v>136</v>
      </c>
      <c r="N1141">
        <v>129</v>
      </c>
      <c r="O1141" t="s">
        <v>6930</v>
      </c>
      <c r="P1141" t="s">
        <v>5402</v>
      </c>
      <c r="Q1141" t="str">
        <f t="shared" si="17"/>
        <v>121_roujan_34#Roujan</v>
      </c>
    </row>
    <row r="1142" spans="1:17">
      <c r="A1142">
        <v>2236</v>
      </c>
      <c r="B1142" t="s">
        <v>1098</v>
      </c>
      <c r="C1142">
        <v>121</v>
      </c>
      <c r="D1142" t="s">
        <v>1090</v>
      </c>
      <c r="E1142" t="s">
        <v>1091</v>
      </c>
      <c r="F1142">
        <v>553</v>
      </c>
      <c r="G1142" t="s">
        <v>1091</v>
      </c>
      <c r="H1142" t="s">
        <v>30</v>
      </c>
      <c r="I1142" t="s">
        <v>676</v>
      </c>
      <c r="J1142" t="s">
        <v>1091</v>
      </c>
      <c r="K1142" t="s">
        <v>981</v>
      </c>
      <c r="L1142" t="s">
        <v>982</v>
      </c>
      <c r="M1142">
        <v>136</v>
      </c>
      <c r="N1142">
        <v>129</v>
      </c>
      <c r="O1142" t="s">
        <v>6930</v>
      </c>
      <c r="P1142" t="s">
        <v>5402</v>
      </c>
      <c r="Q1142" t="str">
        <f t="shared" si="17"/>
        <v>121_roujan_34#Roujan</v>
      </c>
    </row>
    <row r="1143" spans="1:17">
      <c r="A1143">
        <v>1909</v>
      </c>
      <c r="B1143" t="s">
        <v>1092</v>
      </c>
      <c r="C1143">
        <v>121</v>
      </c>
      <c r="D1143" t="s">
        <v>1090</v>
      </c>
      <c r="E1143" t="s">
        <v>1091</v>
      </c>
      <c r="F1143">
        <v>553</v>
      </c>
      <c r="G1143" t="s">
        <v>1091</v>
      </c>
      <c r="H1143" t="s">
        <v>30</v>
      </c>
      <c r="I1143" t="s">
        <v>676</v>
      </c>
      <c r="J1143" t="s">
        <v>1091</v>
      </c>
      <c r="K1143" t="s">
        <v>981</v>
      </c>
      <c r="L1143" t="s">
        <v>982</v>
      </c>
      <c r="M1143">
        <v>136</v>
      </c>
      <c r="N1143">
        <v>129</v>
      </c>
      <c r="O1143" t="s">
        <v>6930</v>
      </c>
      <c r="P1143" t="s">
        <v>5402</v>
      </c>
      <c r="Q1143" t="str">
        <f t="shared" si="17"/>
        <v>121_roujan_34#Roujan</v>
      </c>
    </row>
    <row r="1144" spans="1:17">
      <c r="A1144">
        <v>296</v>
      </c>
      <c r="B1144" t="s">
        <v>1096</v>
      </c>
      <c r="C1144">
        <v>121</v>
      </c>
      <c r="D1144" t="s">
        <v>1090</v>
      </c>
      <c r="E1144" t="s">
        <v>1091</v>
      </c>
      <c r="F1144">
        <v>553</v>
      </c>
      <c r="G1144" t="s">
        <v>1091</v>
      </c>
      <c r="H1144" t="s">
        <v>30</v>
      </c>
      <c r="I1144" t="s">
        <v>676</v>
      </c>
      <c r="J1144" t="s">
        <v>1091</v>
      </c>
      <c r="K1144" t="s">
        <v>981</v>
      </c>
      <c r="L1144" t="s">
        <v>982</v>
      </c>
      <c r="M1144">
        <v>136</v>
      </c>
      <c r="N1144">
        <v>129</v>
      </c>
      <c r="O1144" t="s">
        <v>6930</v>
      </c>
      <c r="P1144" t="s">
        <v>5402</v>
      </c>
      <c r="Q1144" t="str">
        <f t="shared" si="17"/>
        <v>121_roujan_34#Roujan</v>
      </c>
    </row>
    <row r="1145" spans="1:17">
      <c r="A1145">
        <v>2262</v>
      </c>
      <c r="B1145" t="s">
        <v>1089</v>
      </c>
      <c r="C1145">
        <v>121</v>
      </c>
      <c r="D1145" t="s">
        <v>1090</v>
      </c>
      <c r="E1145" t="s">
        <v>1091</v>
      </c>
      <c r="F1145">
        <v>553</v>
      </c>
      <c r="G1145" t="s">
        <v>1091</v>
      </c>
      <c r="H1145" t="s">
        <v>30</v>
      </c>
      <c r="I1145" t="s">
        <v>676</v>
      </c>
      <c r="J1145" t="s">
        <v>1091</v>
      </c>
      <c r="K1145" t="s">
        <v>981</v>
      </c>
      <c r="L1145" t="s">
        <v>982</v>
      </c>
      <c r="M1145">
        <v>136</v>
      </c>
      <c r="N1145">
        <v>129</v>
      </c>
      <c r="O1145" t="s">
        <v>6930</v>
      </c>
      <c r="P1145" t="s">
        <v>5402</v>
      </c>
      <c r="Q1145" t="str">
        <f t="shared" si="17"/>
        <v>121_roujan_34#Roujan</v>
      </c>
    </row>
    <row r="1146" spans="1:17">
      <c r="A1146">
        <v>295</v>
      </c>
      <c r="B1146" t="s">
        <v>1095</v>
      </c>
      <c r="C1146">
        <v>121</v>
      </c>
      <c r="D1146" t="s">
        <v>1090</v>
      </c>
      <c r="E1146" t="s">
        <v>1091</v>
      </c>
      <c r="F1146">
        <v>553</v>
      </c>
      <c r="G1146" t="s">
        <v>1091</v>
      </c>
      <c r="H1146" t="s">
        <v>30</v>
      </c>
      <c r="I1146" t="s">
        <v>676</v>
      </c>
      <c r="J1146" t="s">
        <v>1091</v>
      </c>
      <c r="K1146" t="s">
        <v>981</v>
      </c>
      <c r="L1146" t="s">
        <v>982</v>
      </c>
      <c r="M1146">
        <v>136</v>
      </c>
      <c r="N1146">
        <v>129</v>
      </c>
      <c r="O1146" t="s">
        <v>6930</v>
      </c>
      <c r="P1146" t="s">
        <v>5402</v>
      </c>
      <c r="Q1146" t="str">
        <f t="shared" si="17"/>
        <v>121_roujan_34#Roujan</v>
      </c>
    </row>
    <row r="1147" spans="1:17">
      <c r="A1147">
        <v>2235</v>
      </c>
      <c r="B1147" t="s">
        <v>1097</v>
      </c>
      <c r="C1147">
        <v>121</v>
      </c>
      <c r="D1147" t="s">
        <v>1090</v>
      </c>
      <c r="E1147" t="s">
        <v>1091</v>
      </c>
      <c r="F1147">
        <v>553</v>
      </c>
      <c r="G1147" t="s">
        <v>1091</v>
      </c>
      <c r="H1147" t="s">
        <v>30</v>
      </c>
      <c r="I1147" t="s">
        <v>676</v>
      </c>
      <c r="J1147" t="s">
        <v>1091</v>
      </c>
      <c r="K1147" t="s">
        <v>981</v>
      </c>
      <c r="L1147" t="s">
        <v>982</v>
      </c>
      <c r="M1147">
        <v>136</v>
      </c>
      <c r="N1147">
        <v>129</v>
      </c>
      <c r="O1147" t="s">
        <v>6930</v>
      </c>
      <c r="P1147" t="s">
        <v>5402</v>
      </c>
      <c r="Q1147" t="str">
        <f t="shared" si="17"/>
        <v>121_roujan_34#Roujan</v>
      </c>
    </row>
    <row r="1148" spans="1:17">
      <c r="A1148">
        <v>872</v>
      </c>
      <c r="B1148" t="s">
        <v>1099</v>
      </c>
      <c r="C1148">
        <v>121</v>
      </c>
      <c r="D1148" t="s">
        <v>1090</v>
      </c>
      <c r="E1148" t="s">
        <v>1091</v>
      </c>
      <c r="F1148">
        <v>553</v>
      </c>
      <c r="G1148" t="s">
        <v>1091</v>
      </c>
      <c r="H1148" t="s">
        <v>30</v>
      </c>
      <c r="I1148" t="s">
        <v>676</v>
      </c>
      <c r="J1148" t="s">
        <v>1091</v>
      </c>
      <c r="K1148" t="s">
        <v>981</v>
      </c>
      <c r="L1148" t="s">
        <v>982</v>
      </c>
      <c r="M1148">
        <v>136</v>
      </c>
      <c r="N1148">
        <v>129</v>
      </c>
      <c r="O1148" t="s">
        <v>6930</v>
      </c>
      <c r="P1148" t="s">
        <v>5402</v>
      </c>
      <c r="Q1148" t="str">
        <f t="shared" si="17"/>
        <v>121_roujan_34#Roujan</v>
      </c>
    </row>
    <row r="1149" spans="1:17">
      <c r="A1149">
        <v>2233</v>
      </c>
      <c r="B1149" t="s">
        <v>1093</v>
      </c>
      <c r="C1149">
        <v>121</v>
      </c>
      <c r="D1149" t="s">
        <v>1090</v>
      </c>
      <c r="E1149" t="s">
        <v>1091</v>
      </c>
      <c r="F1149">
        <v>553</v>
      </c>
      <c r="G1149" t="s">
        <v>1091</v>
      </c>
      <c r="H1149" t="s">
        <v>30</v>
      </c>
      <c r="I1149" t="s">
        <v>676</v>
      </c>
      <c r="J1149" t="s">
        <v>1091</v>
      </c>
      <c r="K1149" t="s">
        <v>981</v>
      </c>
      <c r="L1149" t="s">
        <v>982</v>
      </c>
      <c r="M1149">
        <v>136</v>
      </c>
      <c r="N1149">
        <v>129</v>
      </c>
      <c r="O1149" t="s">
        <v>6930</v>
      </c>
      <c r="P1149" t="s">
        <v>5402</v>
      </c>
      <c r="Q1149" t="str">
        <f t="shared" si="17"/>
        <v>121_roujan_34#Roujan</v>
      </c>
    </row>
    <row r="1150" spans="1:17">
      <c r="A1150">
        <v>1179</v>
      </c>
      <c r="B1150" t="s">
        <v>5212</v>
      </c>
      <c r="C1150">
        <v>122</v>
      </c>
      <c r="D1150" t="s">
        <v>5201</v>
      </c>
      <c r="E1150" t="s">
        <v>5202</v>
      </c>
      <c r="F1150">
        <v>560</v>
      </c>
      <c r="G1150">
        <v>1</v>
      </c>
      <c r="H1150" t="s">
        <v>30</v>
      </c>
      <c r="I1150" t="s">
        <v>676</v>
      </c>
      <c r="J1150" t="s">
        <v>5202</v>
      </c>
      <c r="K1150" t="s">
        <v>5203</v>
      </c>
      <c r="L1150" t="s">
        <v>5204</v>
      </c>
      <c r="M1150">
        <v>18</v>
      </c>
      <c r="N1150">
        <v>201</v>
      </c>
      <c r="O1150" t="s">
        <v>5202</v>
      </c>
      <c r="P1150" t="s">
        <v>5201</v>
      </c>
      <c r="Q1150" t="str">
        <f t="shared" si="17"/>
        <v>122_vendres_34#Vendres</v>
      </c>
    </row>
    <row r="1151" spans="1:17">
      <c r="A1151">
        <v>2702</v>
      </c>
      <c r="B1151" t="s">
        <v>5200</v>
      </c>
      <c r="C1151">
        <v>122</v>
      </c>
      <c r="D1151" t="s">
        <v>5201</v>
      </c>
      <c r="E1151" t="s">
        <v>5202</v>
      </c>
      <c r="F1151">
        <v>560</v>
      </c>
      <c r="G1151">
        <v>1</v>
      </c>
      <c r="H1151" t="s">
        <v>30</v>
      </c>
      <c r="I1151" t="s">
        <v>676</v>
      </c>
      <c r="J1151" t="s">
        <v>5202</v>
      </c>
      <c r="K1151" t="s">
        <v>5203</v>
      </c>
      <c r="L1151" t="s">
        <v>5204</v>
      </c>
      <c r="M1151">
        <v>18</v>
      </c>
      <c r="N1151">
        <v>201</v>
      </c>
      <c r="O1151" t="s">
        <v>5202</v>
      </c>
      <c r="P1151" t="s">
        <v>5201</v>
      </c>
      <c r="Q1151" t="str">
        <f t="shared" si="17"/>
        <v>122_vendres_34#Vendres</v>
      </c>
    </row>
    <row r="1152" spans="1:17">
      <c r="A1152">
        <v>2119</v>
      </c>
      <c r="B1152" t="s">
        <v>5213</v>
      </c>
      <c r="C1152">
        <v>122</v>
      </c>
      <c r="D1152" t="s">
        <v>5201</v>
      </c>
      <c r="E1152" t="s">
        <v>5202</v>
      </c>
      <c r="F1152">
        <v>560</v>
      </c>
      <c r="G1152">
        <v>1</v>
      </c>
      <c r="H1152" t="s">
        <v>30</v>
      </c>
      <c r="I1152" t="s">
        <v>676</v>
      </c>
      <c r="J1152" t="s">
        <v>5202</v>
      </c>
      <c r="K1152" t="s">
        <v>5203</v>
      </c>
      <c r="L1152" t="s">
        <v>5204</v>
      </c>
      <c r="M1152">
        <v>18</v>
      </c>
      <c r="N1152">
        <v>201</v>
      </c>
      <c r="O1152" t="s">
        <v>5202</v>
      </c>
      <c r="P1152" t="s">
        <v>5201</v>
      </c>
      <c r="Q1152" t="str">
        <f t="shared" si="17"/>
        <v>122_vendres_34#Vendres</v>
      </c>
    </row>
    <row r="1153" spans="1:17">
      <c r="A1153">
        <v>748</v>
      </c>
      <c r="B1153" t="s">
        <v>5211</v>
      </c>
      <c r="C1153">
        <v>122</v>
      </c>
      <c r="D1153" t="s">
        <v>5201</v>
      </c>
      <c r="E1153" t="s">
        <v>5202</v>
      </c>
      <c r="F1153">
        <v>560</v>
      </c>
      <c r="G1153">
        <v>1</v>
      </c>
      <c r="H1153" t="s">
        <v>30</v>
      </c>
      <c r="I1153" t="s">
        <v>676</v>
      </c>
      <c r="J1153" t="s">
        <v>5202</v>
      </c>
      <c r="K1153" t="s">
        <v>5203</v>
      </c>
      <c r="L1153" t="s">
        <v>5204</v>
      </c>
      <c r="M1153">
        <v>18</v>
      </c>
      <c r="N1153">
        <v>201</v>
      </c>
      <c r="O1153" t="s">
        <v>5202</v>
      </c>
      <c r="P1153" t="s">
        <v>5201</v>
      </c>
      <c r="Q1153" t="str">
        <f t="shared" si="17"/>
        <v>122_vendres_34#Vendres</v>
      </c>
    </row>
    <row r="1154" spans="1:17">
      <c r="A1154">
        <v>2116</v>
      </c>
      <c r="B1154" t="s">
        <v>5208</v>
      </c>
      <c r="C1154">
        <v>122</v>
      </c>
      <c r="D1154" t="s">
        <v>5201</v>
      </c>
      <c r="E1154" t="s">
        <v>5202</v>
      </c>
      <c r="F1154">
        <v>560</v>
      </c>
      <c r="G1154">
        <v>1</v>
      </c>
      <c r="H1154" t="s">
        <v>30</v>
      </c>
      <c r="I1154" t="s">
        <v>676</v>
      </c>
      <c r="J1154" t="s">
        <v>5202</v>
      </c>
      <c r="K1154" t="s">
        <v>5203</v>
      </c>
      <c r="L1154" t="s">
        <v>5204</v>
      </c>
      <c r="M1154">
        <v>18</v>
      </c>
      <c r="N1154">
        <v>201</v>
      </c>
      <c r="O1154" t="s">
        <v>5202</v>
      </c>
      <c r="P1154" t="s">
        <v>5201</v>
      </c>
      <c r="Q1154" t="str">
        <f t="shared" ref="Q1154:Q1217" si="18">CONCATENATE(C1154,"_",D1154,"#",E1154)</f>
        <v>122_vendres_34#Vendres</v>
      </c>
    </row>
    <row r="1155" spans="1:17">
      <c r="A1155">
        <v>2117</v>
      </c>
      <c r="B1155" t="s">
        <v>5206</v>
      </c>
      <c r="C1155">
        <v>122</v>
      </c>
      <c r="D1155" t="s">
        <v>5201</v>
      </c>
      <c r="E1155" t="s">
        <v>5202</v>
      </c>
      <c r="F1155">
        <v>560</v>
      </c>
      <c r="G1155">
        <v>1</v>
      </c>
      <c r="H1155" t="s">
        <v>30</v>
      </c>
      <c r="I1155" t="s">
        <v>676</v>
      </c>
      <c r="J1155" t="s">
        <v>5202</v>
      </c>
      <c r="K1155" t="s">
        <v>5203</v>
      </c>
      <c r="L1155" t="s">
        <v>5204</v>
      </c>
      <c r="M1155">
        <v>18</v>
      </c>
      <c r="N1155">
        <v>201</v>
      </c>
      <c r="O1155" t="s">
        <v>5202</v>
      </c>
      <c r="P1155" t="s">
        <v>5201</v>
      </c>
      <c r="Q1155" t="str">
        <f t="shared" si="18"/>
        <v>122_vendres_34#Vendres</v>
      </c>
    </row>
    <row r="1156" spans="1:17">
      <c r="A1156">
        <v>1349</v>
      </c>
      <c r="B1156" t="s">
        <v>5207</v>
      </c>
      <c r="C1156">
        <v>122</v>
      </c>
      <c r="D1156" t="s">
        <v>5201</v>
      </c>
      <c r="E1156" t="s">
        <v>5202</v>
      </c>
      <c r="F1156">
        <v>560</v>
      </c>
      <c r="G1156">
        <v>1</v>
      </c>
      <c r="H1156" t="s">
        <v>30</v>
      </c>
      <c r="I1156" t="s">
        <v>676</v>
      </c>
      <c r="J1156" t="s">
        <v>5202</v>
      </c>
      <c r="K1156" t="s">
        <v>5203</v>
      </c>
      <c r="L1156" t="s">
        <v>5204</v>
      </c>
      <c r="M1156">
        <v>18</v>
      </c>
      <c r="N1156">
        <v>201</v>
      </c>
      <c r="O1156" t="s">
        <v>5202</v>
      </c>
      <c r="P1156" t="s">
        <v>5201</v>
      </c>
      <c r="Q1156" t="str">
        <f t="shared" si="18"/>
        <v>122_vendres_34#Vendres</v>
      </c>
    </row>
    <row r="1157" spans="1:17">
      <c r="A1157">
        <v>2118</v>
      </c>
      <c r="B1157" t="s">
        <v>5205</v>
      </c>
      <c r="C1157">
        <v>122</v>
      </c>
      <c r="D1157" t="s">
        <v>5201</v>
      </c>
      <c r="E1157" t="s">
        <v>5202</v>
      </c>
      <c r="F1157">
        <v>560</v>
      </c>
      <c r="G1157">
        <v>1</v>
      </c>
      <c r="H1157" t="s">
        <v>30</v>
      </c>
      <c r="I1157" t="s">
        <v>676</v>
      </c>
      <c r="J1157" t="s">
        <v>5202</v>
      </c>
      <c r="K1157" t="s">
        <v>5203</v>
      </c>
      <c r="L1157" t="s">
        <v>5204</v>
      </c>
      <c r="M1157">
        <v>18</v>
      </c>
      <c r="N1157">
        <v>201</v>
      </c>
      <c r="O1157" t="s">
        <v>5202</v>
      </c>
      <c r="P1157" t="s">
        <v>5201</v>
      </c>
      <c r="Q1157" t="str">
        <f t="shared" si="18"/>
        <v>122_vendres_34#Vendres</v>
      </c>
    </row>
    <row r="1158" spans="1:17">
      <c r="A1158">
        <v>683</v>
      </c>
      <c r="B1158" t="s">
        <v>5209</v>
      </c>
      <c r="C1158">
        <v>122</v>
      </c>
      <c r="D1158" t="s">
        <v>5201</v>
      </c>
      <c r="E1158" t="s">
        <v>5202</v>
      </c>
      <c r="F1158">
        <v>560</v>
      </c>
      <c r="G1158">
        <v>1</v>
      </c>
      <c r="H1158" t="s">
        <v>30</v>
      </c>
      <c r="I1158" t="s">
        <v>676</v>
      </c>
      <c r="J1158" t="s">
        <v>5210</v>
      </c>
      <c r="K1158" t="s">
        <v>5203</v>
      </c>
      <c r="L1158" t="s">
        <v>5204</v>
      </c>
      <c r="M1158">
        <v>18</v>
      </c>
      <c r="N1158">
        <v>201</v>
      </c>
      <c r="O1158" t="s">
        <v>5202</v>
      </c>
      <c r="P1158" t="s">
        <v>5201</v>
      </c>
      <c r="Q1158" t="str">
        <f t="shared" si="18"/>
        <v>122_vendres_34#Vendres</v>
      </c>
    </row>
    <row r="1159" spans="1:17">
      <c r="A1159">
        <v>2163</v>
      </c>
      <c r="B1159" t="s">
        <v>1001</v>
      </c>
      <c r="C1159">
        <v>123</v>
      </c>
      <c r="D1159" t="s">
        <v>992</v>
      </c>
      <c r="E1159" t="s">
        <v>993</v>
      </c>
      <c r="F1159">
        <v>547</v>
      </c>
      <c r="G1159" t="s">
        <v>993</v>
      </c>
      <c r="H1159" t="s">
        <v>30</v>
      </c>
      <c r="I1159" t="s">
        <v>676</v>
      </c>
      <c r="J1159" t="s">
        <v>993</v>
      </c>
      <c r="K1159" t="s">
        <v>981</v>
      </c>
      <c r="L1159" t="s">
        <v>982</v>
      </c>
      <c r="M1159">
        <v>136</v>
      </c>
      <c r="N1159">
        <v>129</v>
      </c>
      <c r="O1159" t="s">
        <v>6930</v>
      </c>
      <c r="P1159" t="s">
        <v>5402</v>
      </c>
      <c r="Q1159" t="str">
        <f t="shared" si="18"/>
        <v>123_pouzolles_34#Pouzolles</v>
      </c>
    </row>
    <row r="1160" spans="1:17">
      <c r="A1160">
        <v>2173</v>
      </c>
      <c r="B1160" t="s">
        <v>999</v>
      </c>
      <c r="C1160">
        <v>123</v>
      </c>
      <c r="D1160" t="s">
        <v>992</v>
      </c>
      <c r="E1160" t="s">
        <v>993</v>
      </c>
      <c r="F1160">
        <v>547</v>
      </c>
      <c r="G1160" t="s">
        <v>993</v>
      </c>
      <c r="H1160" t="s">
        <v>30</v>
      </c>
      <c r="I1160" t="s">
        <v>676</v>
      </c>
      <c r="J1160" t="s">
        <v>993</v>
      </c>
      <c r="K1160" t="s">
        <v>981</v>
      </c>
      <c r="L1160" t="s">
        <v>982</v>
      </c>
      <c r="M1160">
        <v>136</v>
      </c>
      <c r="N1160">
        <v>129</v>
      </c>
      <c r="O1160" t="s">
        <v>6930</v>
      </c>
      <c r="P1160" t="s">
        <v>5402</v>
      </c>
      <c r="Q1160" t="str">
        <f t="shared" si="18"/>
        <v>123_pouzolles_34#Pouzolles</v>
      </c>
    </row>
    <row r="1161" spans="1:17">
      <c r="A1161">
        <v>2161</v>
      </c>
      <c r="B1161" t="s">
        <v>991</v>
      </c>
      <c r="C1161">
        <v>123</v>
      </c>
      <c r="D1161" t="s">
        <v>992</v>
      </c>
      <c r="E1161" t="s">
        <v>993</v>
      </c>
      <c r="F1161">
        <v>547</v>
      </c>
      <c r="G1161" t="s">
        <v>993</v>
      </c>
      <c r="H1161" t="s">
        <v>30</v>
      </c>
      <c r="I1161" t="s">
        <v>676</v>
      </c>
      <c r="J1161" t="s">
        <v>993</v>
      </c>
      <c r="K1161" t="s">
        <v>981</v>
      </c>
      <c r="L1161" t="s">
        <v>982</v>
      </c>
      <c r="M1161">
        <v>136</v>
      </c>
      <c r="N1161">
        <v>129</v>
      </c>
      <c r="O1161" t="s">
        <v>6930</v>
      </c>
      <c r="P1161" t="s">
        <v>5402</v>
      </c>
      <c r="Q1161" t="str">
        <f t="shared" si="18"/>
        <v>123_pouzolles_34#Pouzolles</v>
      </c>
    </row>
    <row r="1162" spans="1:17">
      <c r="A1162">
        <v>2170</v>
      </c>
      <c r="B1162" t="s">
        <v>996</v>
      </c>
      <c r="C1162">
        <v>123</v>
      </c>
      <c r="D1162" t="s">
        <v>992</v>
      </c>
      <c r="E1162" t="s">
        <v>993</v>
      </c>
      <c r="F1162">
        <v>547</v>
      </c>
      <c r="G1162" t="s">
        <v>993</v>
      </c>
      <c r="H1162" t="s">
        <v>30</v>
      </c>
      <c r="I1162" t="s">
        <v>676</v>
      </c>
      <c r="J1162" t="s">
        <v>993</v>
      </c>
      <c r="K1162" t="s">
        <v>981</v>
      </c>
      <c r="L1162" t="s">
        <v>982</v>
      </c>
      <c r="M1162">
        <v>136</v>
      </c>
      <c r="N1162">
        <v>129</v>
      </c>
      <c r="O1162" t="s">
        <v>6930</v>
      </c>
      <c r="P1162" t="s">
        <v>5402</v>
      </c>
      <c r="Q1162" t="str">
        <f t="shared" si="18"/>
        <v>123_pouzolles_34#Pouzolles</v>
      </c>
    </row>
    <row r="1163" spans="1:17">
      <c r="A1163">
        <v>2171</v>
      </c>
      <c r="B1163" t="s">
        <v>997</v>
      </c>
      <c r="C1163">
        <v>123</v>
      </c>
      <c r="D1163" t="s">
        <v>992</v>
      </c>
      <c r="E1163" t="s">
        <v>993</v>
      </c>
      <c r="F1163">
        <v>547</v>
      </c>
      <c r="G1163" t="s">
        <v>993</v>
      </c>
      <c r="H1163" t="s">
        <v>30</v>
      </c>
      <c r="I1163" t="s">
        <v>676</v>
      </c>
      <c r="J1163" t="s">
        <v>993</v>
      </c>
      <c r="K1163" t="s">
        <v>981</v>
      </c>
      <c r="L1163" t="s">
        <v>982</v>
      </c>
      <c r="M1163">
        <v>136</v>
      </c>
      <c r="N1163">
        <v>129</v>
      </c>
      <c r="O1163" t="s">
        <v>6930</v>
      </c>
      <c r="P1163" t="s">
        <v>5402</v>
      </c>
      <c r="Q1163" t="str">
        <f t="shared" si="18"/>
        <v>123_pouzolles_34#Pouzolles</v>
      </c>
    </row>
    <row r="1164" spans="1:17">
      <c r="A1164">
        <v>2162</v>
      </c>
      <c r="B1164" t="s">
        <v>1000</v>
      </c>
      <c r="C1164">
        <v>123</v>
      </c>
      <c r="D1164" t="s">
        <v>992</v>
      </c>
      <c r="E1164" t="s">
        <v>993</v>
      </c>
      <c r="F1164">
        <v>547</v>
      </c>
      <c r="G1164" t="s">
        <v>993</v>
      </c>
      <c r="H1164" t="s">
        <v>30</v>
      </c>
      <c r="I1164" t="s">
        <v>676</v>
      </c>
      <c r="J1164" t="s">
        <v>993</v>
      </c>
      <c r="K1164" t="s">
        <v>981</v>
      </c>
      <c r="L1164" t="s">
        <v>982</v>
      </c>
      <c r="M1164">
        <v>136</v>
      </c>
      <c r="N1164">
        <v>129</v>
      </c>
      <c r="O1164" t="s">
        <v>6930</v>
      </c>
      <c r="P1164" t="s">
        <v>5402</v>
      </c>
      <c r="Q1164" t="str">
        <f t="shared" si="18"/>
        <v>123_pouzolles_34#Pouzolles</v>
      </c>
    </row>
    <row r="1165" spans="1:17">
      <c r="A1165">
        <v>2225</v>
      </c>
      <c r="B1165" t="s">
        <v>995</v>
      </c>
      <c r="C1165">
        <v>123</v>
      </c>
      <c r="D1165" t="s">
        <v>992</v>
      </c>
      <c r="E1165" t="s">
        <v>993</v>
      </c>
      <c r="F1165">
        <v>547</v>
      </c>
      <c r="G1165" t="s">
        <v>993</v>
      </c>
      <c r="H1165" t="s">
        <v>30</v>
      </c>
      <c r="I1165" t="s">
        <v>676</v>
      </c>
      <c r="J1165" t="s">
        <v>993</v>
      </c>
      <c r="K1165" t="s">
        <v>981</v>
      </c>
      <c r="L1165" t="s">
        <v>982</v>
      </c>
      <c r="M1165">
        <v>136</v>
      </c>
      <c r="N1165">
        <v>129</v>
      </c>
      <c r="O1165" t="s">
        <v>6930</v>
      </c>
      <c r="P1165" t="s">
        <v>5402</v>
      </c>
      <c r="Q1165" t="str">
        <f t="shared" si="18"/>
        <v>123_pouzolles_34#Pouzolles</v>
      </c>
    </row>
    <row r="1166" spans="1:17">
      <c r="A1166">
        <v>2172</v>
      </c>
      <c r="B1166" t="s">
        <v>998</v>
      </c>
      <c r="C1166">
        <v>123</v>
      </c>
      <c r="D1166" t="s">
        <v>992</v>
      </c>
      <c r="E1166" t="s">
        <v>993</v>
      </c>
      <c r="F1166">
        <v>547</v>
      </c>
      <c r="G1166" t="s">
        <v>993</v>
      </c>
      <c r="H1166" t="s">
        <v>30</v>
      </c>
      <c r="I1166" t="s">
        <v>676</v>
      </c>
      <c r="J1166" t="s">
        <v>993</v>
      </c>
      <c r="K1166" t="s">
        <v>981</v>
      </c>
      <c r="L1166" t="s">
        <v>982</v>
      </c>
      <c r="M1166">
        <v>136</v>
      </c>
      <c r="N1166">
        <v>129</v>
      </c>
      <c r="O1166" t="s">
        <v>6930</v>
      </c>
      <c r="P1166" t="s">
        <v>5402</v>
      </c>
      <c r="Q1166" t="str">
        <f t="shared" si="18"/>
        <v>123_pouzolles_34#Pouzolles</v>
      </c>
    </row>
    <row r="1167" spans="1:17">
      <c r="A1167">
        <v>238</v>
      </c>
      <c r="B1167" t="s">
        <v>994</v>
      </c>
      <c r="C1167">
        <v>123</v>
      </c>
      <c r="D1167" t="s">
        <v>992</v>
      </c>
      <c r="E1167" t="s">
        <v>993</v>
      </c>
      <c r="F1167">
        <v>547</v>
      </c>
      <c r="G1167" t="s">
        <v>993</v>
      </c>
      <c r="H1167" t="s">
        <v>30</v>
      </c>
      <c r="I1167" t="s">
        <v>676</v>
      </c>
      <c r="J1167" t="s">
        <v>993</v>
      </c>
      <c r="K1167" t="s">
        <v>981</v>
      </c>
      <c r="L1167" t="s">
        <v>982</v>
      </c>
      <c r="M1167">
        <v>136</v>
      </c>
      <c r="N1167">
        <v>129</v>
      </c>
      <c r="O1167" t="s">
        <v>6930</v>
      </c>
      <c r="P1167" t="s">
        <v>5402</v>
      </c>
      <c r="Q1167" t="str">
        <f t="shared" si="18"/>
        <v>123_pouzolles_34#Pouzolles</v>
      </c>
    </row>
    <row r="1168" spans="1:17">
      <c r="A1168">
        <v>2064</v>
      </c>
      <c r="B1168" t="s">
        <v>1076</v>
      </c>
      <c r="C1168">
        <v>124</v>
      </c>
      <c r="D1168" t="s">
        <v>1069</v>
      </c>
      <c r="E1168" t="s">
        <v>1070</v>
      </c>
      <c r="F1168">
        <v>523</v>
      </c>
      <c r="G1168" t="s">
        <v>1070</v>
      </c>
      <c r="H1168" t="s">
        <v>30</v>
      </c>
      <c r="I1168" t="s">
        <v>676</v>
      </c>
      <c r="J1168" t="s">
        <v>1070</v>
      </c>
      <c r="K1168" t="s">
        <v>981</v>
      </c>
      <c r="L1168" t="s">
        <v>982</v>
      </c>
      <c r="M1168">
        <v>136</v>
      </c>
      <c r="N1168">
        <v>129</v>
      </c>
      <c r="O1168" t="s">
        <v>6930</v>
      </c>
      <c r="P1168" t="s">
        <v>5402</v>
      </c>
      <c r="Q1168" t="str">
        <f t="shared" si="18"/>
        <v>124_gabian_34#Gabian</v>
      </c>
    </row>
    <row r="1169" spans="1:17">
      <c r="A1169">
        <v>2065</v>
      </c>
      <c r="B1169" t="s">
        <v>1077</v>
      </c>
      <c r="C1169">
        <v>124</v>
      </c>
      <c r="D1169" t="s">
        <v>1069</v>
      </c>
      <c r="E1169" t="s">
        <v>1070</v>
      </c>
      <c r="F1169">
        <v>523</v>
      </c>
      <c r="G1169" t="s">
        <v>1070</v>
      </c>
      <c r="H1169" t="s">
        <v>30</v>
      </c>
      <c r="I1169" t="s">
        <v>676</v>
      </c>
      <c r="J1169" t="s">
        <v>1070</v>
      </c>
      <c r="K1169" t="s">
        <v>981</v>
      </c>
      <c r="L1169" t="s">
        <v>982</v>
      </c>
      <c r="M1169">
        <v>136</v>
      </c>
      <c r="N1169">
        <v>129</v>
      </c>
      <c r="O1169" t="s">
        <v>6930</v>
      </c>
      <c r="P1169" t="s">
        <v>5402</v>
      </c>
      <c r="Q1169" t="str">
        <f t="shared" si="18"/>
        <v>124_gabian_34#Gabian</v>
      </c>
    </row>
    <row r="1170" spans="1:17">
      <c r="A1170">
        <v>2066</v>
      </c>
      <c r="B1170" t="s">
        <v>1078</v>
      </c>
      <c r="C1170">
        <v>124</v>
      </c>
      <c r="D1170" t="s">
        <v>1069</v>
      </c>
      <c r="E1170" t="s">
        <v>1070</v>
      </c>
      <c r="F1170">
        <v>523</v>
      </c>
      <c r="G1170" t="s">
        <v>1070</v>
      </c>
      <c r="H1170" t="s">
        <v>30</v>
      </c>
      <c r="I1170" t="s">
        <v>676</v>
      </c>
      <c r="J1170" t="s">
        <v>1070</v>
      </c>
      <c r="K1170" t="s">
        <v>981</v>
      </c>
      <c r="L1170" t="s">
        <v>982</v>
      </c>
      <c r="M1170">
        <v>136</v>
      </c>
      <c r="N1170">
        <v>129</v>
      </c>
      <c r="O1170" t="s">
        <v>6930</v>
      </c>
      <c r="P1170" t="s">
        <v>5402</v>
      </c>
      <c r="Q1170" t="str">
        <f t="shared" si="18"/>
        <v>124_gabian_34#Gabian</v>
      </c>
    </row>
    <row r="1171" spans="1:17">
      <c r="A1171">
        <v>1170</v>
      </c>
      <c r="B1171" t="s">
        <v>1072</v>
      </c>
      <c r="C1171">
        <v>124</v>
      </c>
      <c r="D1171" t="s">
        <v>1069</v>
      </c>
      <c r="E1171" t="s">
        <v>1070</v>
      </c>
      <c r="F1171">
        <v>523</v>
      </c>
      <c r="G1171" t="s">
        <v>1070</v>
      </c>
      <c r="H1171" t="s">
        <v>30</v>
      </c>
      <c r="I1171" t="s">
        <v>676</v>
      </c>
      <c r="J1171" t="s">
        <v>1070</v>
      </c>
      <c r="K1171" t="s">
        <v>981</v>
      </c>
      <c r="L1171" t="s">
        <v>982</v>
      </c>
      <c r="M1171">
        <v>136</v>
      </c>
      <c r="N1171">
        <v>129</v>
      </c>
      <c r="O1171" t="s">
        <v>6930</v>
      </c>
      <c r="P1171" t="s">
        <v>5402</v>
      </c>
      <c r="Q1171" t="str">
        <f t="shared" si="18"/>
        <v>124_gabian_34#Gabian</v>
      </c>
    </row>
    <row r="1172" spans="1:17">
      <c r="A1172">
        <v>2613</v>
      </c>
      <c r="B1172" t="s">
        <v>1075</v>
      </c>
      <c r="C1172">
        <v>124</v>
      </c>
      <c r="D1172" t="s">
        <v>1069</v>
      </c>
      <c r="E1172" t="s">
        <v>1070</v>
      </c>
      <c r="F1172">
        <v>523</v>
      </c>
      <c r="G1172" t="s">
        <v>1070</v>
      </c>
      <c r="H1172" t="s">
        <v>30</v>
      </c>
      <c r="I1172" t="s">
        <v>676</v>
      </c>
      <c r="J1172" t="s">
        <v>1070</v>
      </c>
      <c r="K1172" t="s">
        <v>981</v>
      </c>
      <c r="L1172" t="s">
        <v>982</v>
      </c>
      <c r="M1172">
        <v>136</v>
      </c>
      <c r="N1172">
        <v>129</v>
      </c>
      <c r="O1172" t="s">
        <v>6930</v>
      </c>
      <c r="P1172" t="s">
        <v>5402</v>
      </c>
      <c r="Q1172" t="str">
        <f t="shared" si="18"/>
        <v>124_gabian_34#Gabian</v>
      </c>
    </row>
    <row r="1173" spans="1:17">
      <c r="A1173">
        <v>2611</v>
      </c>
      <c r="B1173" t="s">
        <v>1073</v>
      </c>
      <c r="C1173">
        <v>124</v>
      </c>
      <c r="D1173" t="s">
        <v>1069</v>
      </c>
      <c r="E1173" t="s">
        <v>1070</v>
      </c>
      <c r="F1173">
        <v>523</v>
      </c>
      <c r="G1173" t="s">
        <v>1070</v>
      </c>
      <c r="H1173" t="s">
        <v>30</v>
      </c>
      <c r="I1173" t="s">
        <v>676</v>
      </c>
      <c r="J1173" t="s">
        <v>1070</v>
      </c>
      <c r="K1173" t="s">
        <v>981</v>
      </c>
      <c r="L1173" t="s">
        <v>982</v>
      </c>
      <c r="M1173">
        <v>136</v>
      </c>
      <c r="N1173">
        <v>129</v>
      </c>
      <c r="O1173" t="s">
        <v>6930</v>
      </c>
      <c r="P1173" t="s">
        <v>5402</v>
      </c>
      <c r="Q1173" t="str">
        <f t="shared" si="18"/>
        <v>124_gabian_34#Gabian</v>
      </c>
    </row>
    <row r="1174" spans="1:17">
      <c r="A1174">
        <v>2612</v>
      </c>
      <c r="B1174" t="s">
        <v>1074</v>
      </c>
      <c r="C1174">
        <v>124</v>
      </c>
      <c r="D1174" t="s">
        <v>1069</v>
      </c>
      <c r="E1174" t="s">
        <v>1070</v>
      </c>
      <c r="F1174">
        <v>523</v>
      </c>
      <c r="G1174" t="s">
        <v>1070</v>
      </c>
      <c r="H1174" t="s">
        <v>30</v>
      </c>
      <c r="I1174" t="s">
        <v>676</v>
      </c>
      <c r="J1174" t="s">
        <v>1070</v>
      </c>
      <c r="K1174" t="s">
        <v>981</v>
      </c>
      <c r="L1174" t="s">
        <v>982</v>
      </c>
      <c r="M1174">
        <v>136</v>
      </c>
      <c r="N1174">
        <v>129</v>
      </c>
      <c r="O1174" t="s">
        <v>6930</v>
      </c>
      <c r="P1174" t="s">
        <v>5402</v>
      </c>
      <c r="Q1174" t="str">
        <f t="shared" si="18"/>
        <v>124_gabian_34#Gabian</v>
      </c>
    </row>
    <row r="1175" spans="1:17">
      <c r="A1175">
        <v>1734</v>
      </c>
      <c r="B1175" t="s">
        <v>1068</v>
      </c>
      <c r="C1175">
        <v>124</v>
      </c>
      <c r="D1175" t="s">
        <v>1069</v>
      </c>
      <c r="E1175" t="s">
        <v>1070</v>
      </c>
      <c r="F1175">
        <v>523</v>
      </c>
      <c r="G1175" t="s">
        <v>1070</v>
      </c>
      <c r="H1175" t="s">
        <v>30</v>
      </c>
      <c r="I1175" t="s">
        <v>676</v>
      </c>
      <c r="J1175" t="s">
        <v>1070</v>
      </c>
      <c r="K1175" t="s">
        <v>981</v>
      </c>
      <c r="L1175" t="s">
        <v>982</v>
      </c>
      <c r="M1175">
        <v>136</v>
      </c>
      <c r="N1175">
        <v>129</v>
      </c>
      <c r="O1175" t="s">
        <v>6930</v>
      </c>
      <c r="P1175" t="s">
        <v>5402</v>
      </c>
      <c r="Q1175" t="str">
        <f t="shared" si="18"/>
        <v>124_gabian_34#Gabian</v>
      </c>
    </row>
    <row r="1176" spans="1:17">
      <c r="A1176">
        <v>1735</v>
      </c>
      <c r="B1176" t="s">
        <v>1071</v>
      </c>
      <c r="C1176">
        <v>124</v>
      </c>
      <c r="D1176" t="s">
        <v>1069</v>
      </c>
      <c r="E1176" t="s">
        <v>1070</v>
      </c>
      <c r="F1176">
        <v>523</v>
      </c>
      <c r="G1176" t="s">
        <v>1070</v>
      </c>
      <c r="H1176" t="s">
        <v>30</v>
      </c>
      <c r="I1176" t="s">
        <v>676</v>
      </c>
      <c r="J1176" t="s">
        <v>1070</v>
      </c>
      <c r="K1176" t="s">
        <v>981</v>
      </c>
      <c r="L1176" t="s">
        <v>982</v>
      </c>
      <c r="M1176">
        <v>136</v>
      </c>
      <c r="N1176">
        <v>129</v>
      </c>
      <c r="O1176" t="s">
        <v>6930</v>
      </c>
      <c r="P1176" t="s">
        <v>5402</v>
      </c>
      <c r="Q1176" t="str">
        <f t="shared" si="18"/>
        <v>124_gabian_34#Gabian</v>
      </c>
    </row>
    <row r="1177" spans="1:17">
      <c r="A1177">
        <v>2120</v>
      </c>
      <c r="B1177" t="s">
        <v>5214</v>
      </c>
      <c r="C1177">
        <v>125</v>
      </c>
      <c r="D1177" t="s">
        <v>5215</v>
      </c>
      <c r="E1177" t="s">
        <v>5216</v>
      </c>
      <c r="F1177">
        <v>561</v>
      </c>
      <c r="G1177">
        <v>1</v>
      </c>
      <c r="H1177" t="s">
        <v>30</v>
      </c>
      <c r="I1177" t="s">
        <v>676</v>
      </c>
      <c r="J1177" t="s">
        <v>5216</v>
      </c>
      <c r="K1177" t="s">
        <v>5217</v>
      </c>
      <c r="L1177" t="s">
        <v>5218</v>
      </c>
      <c r="M1177">
        <v>35</v>
      </c>
      <c r="N1177">
        <v>202</v>
      </c>
      <c r="O1177" t="s">
        <v>5216</v>
      </c>
      <c r="P1177" t="s">
        <v>5215</v>
      </c>
      <c r="Q1177" t="str">
        <f t="shared" si="18"/>
        <v>125_verargues_34#VÃ©rargues</v>
      </c>
    </row>
    <row r="1178" spans="1:17">
      <c r="A1178">
        <v>2121</v>
      </c>
      <c r="B1178" t="s">
        <v>5219</v>
      </c>
      <c r="C1178">
        <v>125</v>
      </c>
      <c r="D1178" t="s">
        <v>5215</v>
      </c>
      <c r="E1178" t="s">
        <v>5216</v>
      </c>
      <c r="F1178">
        <v>561</v>
      </c>
      <c r="G1178">
        <v>1</v>
      </c>
      <c r="H1178" t="s">
        <v>30</v>
      </c>
      <c r="I1178" t="s">
        <v>676</v>
      </c>
      <c r="J1178" t="s">
        <v>5216</v>
      </c>
      <c r="K1178" t="s">
        <v>5217</v>
      </c>
      <c r="L1178" t="s">
        <v>5218</v>
      </c>
      <c r="M1178">
        <v>35</v>
      </c>
      <c r="N1178">
        <v>202</v>
      </c>
      <c r="O1178" t="s">
        <v>5216</v>
      </c>
      <c r="P1178" t="s">
        <v>5215</v>
      </c>
      <c r="Q1178" t="str">
        <f t="shared" si="18"/>
        <v>125_verargues_34#VÃ©rargues</v>
      </c>
    </row>
    <row r="1179" spans="1:17">
      <c r="A1179">
        <v>2122</v>
      </c>
      <c r="B1179" t="s">
        <v>5220</v>
      </c>
      <c r="C1179">
        <v>125</v>
      </c>
      <c r="D1179" t="s">
        <v>5215</v>
      </c>
      <c r="E1179" t="s">
        <v>5216</v>
      </c>
      <c r="F1179">
        <v>561</v>
      </c>
      <c r="G1179">
        <v>1</v>
      </c>
      <c r="H1179" t="s">
        <v>30</v>
      </c>
      <c r="I1179" t="s">
        <v>676</v>
      </c>
      <c r="J1179" t="s">
        <v>5216</v>
      </c>
      <c r="K1179" t="s">
        <v>5217</v>
      </c>
      <c r="L1179" t="s">
        <v>5218</v>
      </c>
      <c r="M1179">
        <v>35</v>
      </c>
      <c r="N1179">
        <v>202</v>
      </c>
      <c r="O1179" t="s">
        <v>5216</v>
      </c>
      <c r="P1179" t="s">
        <v>5215</v>
      </c>
      <c r="Q1179" t="str">
        <f t="shared" si="18"/>
        <v>125_verargues_34#VÃ©rargues</v>
      </c>
    </row>
    <row r="1180" spans="1:17">
      <c r="A1180">
        <v>1553</v>
      </c>
      <c r="B1180" t="s">
        <v>5222</v>
      </c>
      <c r="C1180">
        <v>125</v>
      </c>
      <c r="D1180" t="s">
        <v>5215</v>
      </c>
      <c r="E1180" t="s">
        <v>5216</v>
      </c>
      <c r="F1180">
        <v>561</v>
      </c>
      <c r="G1180">
        <v>1</v>
      </c>
      <c r="H1180" t="s">
        <v>30</v>
      </c>
      <c r="I1180" t="s">
        <v>676</v>
      </c>
      <c r="J1180" t="s">
        <v>5216</v>
      </c>
      <c r="K1180" t="s">
        <v>5217</v>
      </c>
      <c r="L1180" t="s">
        <v>5218</v>
      </c>
      <c r="M1180">
        <v>35</v>
      </c>
      <c r="N1180">
        <v>202</v>
      </c>
      <c r="O1180" t="s">
        <v>5216</v>
      </c>
      <c r="P1180" t="s">
        <v>5215</v>
      </c>
      <c r="Q1180" t="str">
        <f t="shared" si="18"/>
        <v>125_verargues_34#VÃ©rargues</v>
      </c>
    </row>
    <row r="1181" spans="1:17">
      <c r="A1181">
        <v>478</v>
      </c>
      <c r="B1181" t="s">
        <v>5223</v>
      </c>
      <c r="C1181">
        <v>125</v>
      </c>
      <c r="D1181" t="s">
        <v>5215</v>
      </c>
      <c r="E1181" t="s">
        <v>5216</v>
      </c>
      <c r="F1181">
        <v>561</v>
      </c>
      <c r="G1181">
        <v>1</v>
      </c>
      <c r="H1181" t="s">
        <v>30</v>
      </c>
      <c r="I1181" t="s">
        <v>676</v>
      </c>
      <c r="J1181" t="s">
        <v>5216</v>
      </c>
      <c r="K1181" t="s">
        <v>5217</v>
      </c>
      <c r="L1181" t="s">
        <v>5218</v>
      </c>
      <c r="M1181">
        <v>35</v>
      </c>
      <c r="N1181">
        <v>202</v>
      </c>
      <c r="O1181" t="s">
        <v>5216</v>
      </c>
      <c r="P1181" t="s">
        <v>5215</v>
      </c>
      <c r="Q1181" t="str">
        <f t="shared" si="18"/>
        <v>125_verargues_34#VÃ©rargues</v>
      </c>
    </row>
    <row r="1182" spans="1:17">
      <c r="A1182">
        <v>2128</v>
      </c>
      <c r="B1182" t="s">
        <v>5221</v>
      </c>
      <c r="C1182">
        <v>125</v>
      </c>
      <c r="D1182" t="s">
        <v>5215</v>
      </c>
      <c r="E1182" t="s">
        <v>5216</v>
      </c>
      <c r="F1182">
        <v>561</v>
      </c>
      <c r="G1182">
        <v>1</v>
      </c>
      <c r="H1182" t="s">
        <v>30</v>
      </c>
      <c r="I1182" t="s">
        <v>676</v>
      </c>
      <c r="J1182" t="s">
        <v>5216</v>
      </c>
      <c r="K1182" t="s">
        <v>5217</v>
      </c>
      <c r="L1182" t="s">
        <v>5218</v>
      </c>
      <c r="M1182">
        <v>35</v>
      </c>
      <c r="N1182">
        <v>202</v>
      </c>
      <c r="O1182" t="s">
        <v>5216</v>
      </c>
      <c r="P1182" t="s">
        <v>5215</v>
      </c>
      <c r="Q1182" t="str">
        <f t="shared" si="18"/>
        <v>125_verargues_34#VÃ©rargues</v>
      </c>
    </row>
    <row r="1183" spans="1:17">
      <c r="A1183">
        <v>2533</v>
      </c>
      <c r="B1183" t="s">
        <v>2435</v>
      </c>
      <c r="C1183">
        <v>126</v>
      </c>
      <c r="D1183" t="s">
        <v>2427</v>
      </c>
      <c r="E1183" t="s">
        <v>6977</v>
      </c>
      <c r="F1183">
        <v>630</v>
      </c>
      <c r="G1183" t="s">
        <v>2428</v>
      </c>
      <c r="H1183" t="s">
        <v>91</v>
      </c>
      <c r="I1183" t="s">
        <v>92</v>
      </c>
      <c r="J1183" t="s">
        <v>502</v>
      </c>
      <c r="K1183" t="s">
        <v>503</v>
      </c>
      <c r="L1183" t="s">
        <v>504</v>
      </c>
      <c r="M1183">
        <v>245</v>
      </c>
      <c r="N1183">
        <v>73</v>
      </c>
      <c r="O1183" t="s">
        <v>6978</v>
      </c>
      <c r="P1183" t="s">
        <v>5400</v>
      </c>
      <c r="Q1183" t="str">
        <f t="shared" si="18"/>
        <v>126_gardiole_onf_13#Gardiole Onf</v>
      </c>
    </row>
    <row r="1184" spans="1:17">
      <c r="A1184">
        <v>2534</v>
      </c>
      <c r="B1184" t="s">
        <v>2437</v>
      </c>
      <c r="C1184">
        <v>126</v>
      </c>
      <c r="D1184" t="s">
        <v>2427</v>
      </c>
      <c r="E1184" t="s">
        <v>6977</v>
      </c>
      <c r="F1184">
        <v>630</v>
      </c>
      <c r="G1184" t="s">
        <v>2428</v>
      </c>
      <c r="H1184" t="s">
        <v>91</v>
      </c>
      <c r="I1184" t="s">
        <v>92</v>
      </c>
      <c r="J1184" t="s">
        <v>502</v>
      </c>
      <c r="K1184" t="s">
        <v>503</v>
      </c>
      <c r="L1184" t="s">
        <v>504</v>
      </c>
      <c r="M1184">
        <v>245</v>
      </c>
      <c r="N1184">
        <v>73</v>
      </c>
      <c r="O1184" t="s">
        <v>6978</v>
      </c>
      <c r="P1184" t="s">
        <v>5400</v>
      </c>
      <c r="Q1184" t="str">
        <f t="shared" si="18"/>
        <v>126_gardiole_onf_13#Gardiole Onf</v>
      </c>
    </row>
    <row r="1185" spans="1:17">
      <c r="A1185">
        <v>516</v>
      </c>
      <c r="B1185" t="s">
        <v>2429</v>
      </c>
      <c r="C1185">
        <v>126</v>
      </c>
      <c r="D1185" t="s">
        <v>2427</v>
      </c>
      <c r="E1185" t="s">
        <v>6977</v>
      </c>
      <c r="F1185">
        <v>630</v>
      </c>
      <c r="G1185" t="s">
        <v>2428</v>
      </c>
      <c r="H1185" t="s">
        <v>91</v>
      </c>
      <c r="I1185" t="s">
        <v>92</v>
      </c>
      <c r="J1185" t="s">
        <v>502</v>
      </c>
      <c r="K1185" t="s">
        <v>503</v>
      </c>
      <c r="L1185" t="s">
        <v>504</v>
      </c>
      <c r="M1185">
        <v>245</v>
      </c>
      <c r="N1185">
        <v>73</v>
      </c>
      <c r="O1185" t="s">
        <v>6978</v>
      </c>
      <c r="P1185" t="s">
        <v>5400</v>
      </c>
      <c r="Q1185" t="str">
        <f t="shared" si="18"/>
        <v>126_gardiole_onf_13#Gardiole Onf</v>
      </c>
    </row>
    <row r="1186" spans="1:17">
      <c r="A1186">
        <v>1875</v>
      </c>
      <c r="B1186" t="s">
        <v>2430</v>
      </c>
      <c r="C1186">
        <v>126</v>
      </c>
      <c r="D1186" t="s">
        <v>2427</v>
      </c>
      <c r="E1186" t="s">
        <v>6977</v>
      </c>
      <c r="F1186">
        <v>630</v>
      </c>
      <c r="G1186" t="s">
        <v>2428</v>
      </c>
      <c r="H1186" t="s">
        <v>91</v>
      </c>
      <c r="I1186" t="s">
        <v>92</v>
      </c>
      <c r="J1186" t="s">
        <v>502</v>
      </c>
      <c r="K1186" t="s">
        <v>503</v>
      </c>
      <c r="L1186" t="s">
        <v>504</v>
      </c>
      <c r="M1186">
        <v>245</v>
      </c>
      <c r="N1186">
        <v>73</v>
      </c>
      <c r="O1186" t="s">
        <v>6978</v>
      </c>
      <c r="P1186" t="s">
        <v>5400</v>
      </c>
      <c r="Q1186" t="str">
        <f t="shared" si="18"/>
        <v>126_gardiole_onf_13#Gardiole Onf</v>
      </c>
    </row>
    <row r="1187" spans="1:17">
      <c r="A1187">
        <v>286</v>
      </c>
      <c r="B1187" t="s">
        <v>2442</v>
      </c>
      <c r="C1187">
        <v>126</v>
      </c>
      <c r="D1187" t="s">
        <v>2427</v>
      </c>
      <c r="E1187" t="s">
        <v>6977</v>
      </c>
      <c r="F1187">
        <v>630</v>
      </c>
      <c r="G1187" t="s">
        <v>2428</v>
      </c>
      <c r="H1187" t="s">
        <v>91</v>
      </c>
      <c r="I1187" t="s">
        <v>92</v>
      </c>
      <c r="J1187" t="s">
        <v>502</v>
      </c>
      <c r="K1187" t="s">
        <v>503</v>
      </c>
      <c r="L1187" t="s">
        <v>504</v>
      </c>
      <c r="M1187">
        <v>245</v>
      </c>
      <c r="N1187">
        <v>73</v>
      </c>
      <c r="O1187" t="s">
        <v>6978</v>
      </c>
      <c r="P1187" t="s">
        <v>5400</v>
      </c>
      <c r="Q1187" t="str">
        <f t="shared" si="18"/>
        <v>126_gardiole_onf_13#Gardiole Onf</v>
      </c>
    </row>
    <row r="1188" spans="1:17">
      <c r="A1188">
        <v>675</v>
      </c>
      <c r="B1188" t="s">
        <v>2445</v>
      </c>
      <c r="C1188">
        <v>126</v>
      </c>
      <c r="D1188" t="s">
        <v>2427</v>
      </c>
      <c r="E1188" t="s">
        <v>6977</v>
      </c>
      <c r="F1188">
        <v>630</v>
      </c>
      <c r="G1188" t="s">
        <v>2428</v>
      </c>
      <c r="H1188" t="s">
        <v>91</v>
      </c>
      <c r="I1188" t="s">
        <v>92</v>
      </c>
      <c r="J1188" t="s">
        <v>502</v>
      </c>
      <c r="K1188" t="s">
        <v>503</v>
      </c>
      <c r="L1188" t="s">
        <v>504</v>
      </c>
      <c r="M1188">
        <v>245</v>
      </c>
      <c r="N1188">
        <v>73</v>
      </c>
      <c r="O1188" t="s">
        <v>6978</v>
      </c>
      <c r="P1188" t="s">
        <v>5400</v>
      </c>
      <c r="Q1188" t="str">
        <f t="shared" si="18"/>
        <v>126_gardiole_onf_13#Gardiole Onf</v>
      </c>
    </row>
    <row r="1189" spans="1:17">
      <c r="A1189">
        <v>1352</v>
      </c>
      <c r="B1189" t="s">
        <v>2426</v>
      </c>
      <c r="C1189">
        <v>126</v>
      </c>
      <c r="D1189" t="s">
        <v>2427</v>
      </c>
      <c r="E1189" t="s">
        <v>6977</v>
      </c>
      <c r="F1189">
        <v>630</v>
      </c>
      <c r="G1189" t="s">
        <v>2428</v>
      </c>
      <c r="H1189" t="s">
        <v>91</v>
      </c>
      <c r="I1189" t="s">
        <v>92</v>
      </c>
      <c r="J1189" t="s">
        <v>502</v>
      </c>
      <c r="K1189" t="s">
        <v>503</v>
      </c>
      <c r="L1189" t="s">
        <v>504</v>
      </c>
      <c r="M1189">
        <v>245</v>
      </c>
      <c r="N1189">
        <v>73</v>
      </c>
      <c r="O1189" t="s">
        <v>6978</v>
      </c>
      <c r="P1189" t="s">
        <v>5400</v>
      </c>
      <c r="Q1189" t="str">
        <f t="shared" si="18"/>
        <v>126_gardiole_onf_13#Gardiole Onf</v>
      </c>
    </row>
    <row r="1190" spans="1:17">
      <c r="A1190">
        <v>1433</v>
      </c>
      <c r="B1190" t="s">
        <v>2436</v>
      </c>
      <c r="C1190">
        <v>126</v>
      </c>
      <c r="D1190" t="s">
        <v>2427</v>
      </c>
      <c r="E1190" t="s">
        <v>6977</v>
      </c>
      <c r="F1190">
        <v>630</v>
      </c>
      <c r="G1190" t="s">
        <v>2428</v>
      </c>
      <c r="H1190" t="s">
        <v>91</v>
      </c>
      <c r="I1190" t="s">
        <v>92</v>
      </c>
      <c r="J1190" t="s">
        <v>502</v>
      </c>
      <c r="K1190" t="s">
        <v>503</v>
      </c>
      <c r="L1190" t="s">
        <v>504</v>
      </c>
      <c r="M1190">
        <v>245</v>
      </c>
      <c r="N1190">
        <v>73</v>
      </c>
      <c r="O1190" t="s">
        <v>6978</v>
      </c>
      <c r="P1190" t="s">
        <v>5400</v>
      </c>
      <c r="Q1190" t="str">
        <f t="shared" si="18"/>
        <v>126_gardiole_onf_13#Gardiole Onf</v>
      </c>
    </row>
    <row r="1191" spans="1:17">
      <c r="A1191">
        <v>4296</v>
      </c>
      <c r="B1191" t="s">
        <v>2431</v>
      </c>
      <c r="C1191">
        <v>126</v>
      </c>
      <c r="D1191" t="s">
        <v>2427</v>
      </c>
      <c r="E1191" t="s">
        <v>6977</v>
      </c>
      <c r="F1191">
        <v>630</v>
      </c>
      <c r="G1191" t="s">
        <v>2428</v>
      </c>
      <c r="H1191" t="s">
        <v>91</v>
      </c>
      <c r="I1191" t="s">
        <v>92</v>
      </c>
      <c r="J1191" t="s">
        <v>502</v>
      </c>
      <c r="K1191" t="s">
        <v>503</v>
      </c>
      <c r="L1191" t="s">
        <v>504</v>
      </c>
      <c r="M1191">
        <v>245</v>
      </c>
      <c r="N1191">
        <v>73</v>
      </c>
      <c r="O1191" t="s">
        <v>6978</v>
      </c>
      <c r="P1191" t="s">
        <v>5400</v>
      </c>
      <c r="Q1191" t="str">
        <f t="shared" si="18"/>
        <v>126_gardiole_onf_13#Gardiole Onf</v>
      </c>
    </row>
    <row r="1192" spans="1:17">
      <c r="A1192">
        <v>4297</v>
      </c>
      <c r="B1192" t="s">
        <v>2432</v>
      </c>
      <c r="C1192">
        <v>126</v>
      </c>
      <c r="D1192" t="s">
        <v>2427</v>
      </c>
      <c r="E1192" t="s">
        <v>6977</v>
      </c>
      <c r="F1192">
        <v>630</v>
      </c>
      <c r="G1192" t="s">
        <v>2428</v>
      </c>
      <c r="H1192" t="s">
        <v>91</v>
      </c>
      <c r="I1192" t="s">
        <v>92</v>
      </c>
      <c r="J1192" t="s">
        <v>502</v>
      </c>
      <c r="K1192" t="s">
        <v>503</v>
      </c>
      <c r="L1192" t="s">
        <v>504</v>
      </c>
      <c r="M1192">
        <v>245</v>
      </c>
      <c r="N1192">
        <v>73</v>
      </c>
      <c r="O1192" t="s">
        <v>6978</v>
      </c>
      <c r="P1192" t="s">
        <v>5400</v>
      </c>
      <c r="Q1192" t="str">
        <f t="shared" si="18"/>
        <v>126_gardiole_onf_13#Gardiole Onf</v>
      </c>
    </row>
    <row r="1193" spans="1:17">
      <c r="A1193">
        <v>4298</v>
      </c>
      <c r="B1193" t="s">
        <v>2433</v>
      </c>
      <c r="C1193">
        <v>126</v>
      </c>
      <c r="D1193" t="s">
        <v>2427</v>
      </c>
      <c r="E1193" t="s">
        <v>6977</v>
      </c>
      <c r="F1193">
        <v>630</v>
      </c>
      <c r="G1193" t="s">
        <v>2428</v>
      </c>
      <c r="H1193" t="s">
        <v>91</v>
      </c>
      <c r="I1193" t="s">
        <v>92</v>
      </c>
      <c r="J1193" t="s">
        <v>502</v>
      </c>
      <c r="K1193" t="s">
        <v>503</v>
      </c>
      <c r="L1193" t="s">
        <v>504</v>
      </c>
      <c r="M1193">
        <v>245</v>
      </c>
      <c r="N1193">
        <v>73</v>
      </c>
      <c r="O1193" t="s">
        <v>6978</v>
      </c>
      <c r="P1193" t="s">
        <v>5400</v>
      </c>
      <c r="Q1193" t="str">
        <f t="shared" si="18"/>
        <v>126_gardiole_onf_13#Gardiole Onf</v>
      </c>
    </row>
    <row r="1194" spans="1:17">
      <c r="A1194">
        <v>4299</v>
      </c>
      <c r="B1194" t="s">
        <v>2434</v>
      </c>
      <c r="C1194">
        <v>126</v>
      </c>
      <c r="D1194" t="s">
        <v>2427</v>
      </c>
      <c r="E1194" t="s">
        <v>6977</v>
      </c>
      <c r="F1194">
        <v>630</v>
      </c>
      <c r="G1194" t="s">
        <v>2428</v>
      </c>
      <c r="H1194" t="s">
        <v>91</v>
      </c>
      <c r="I1194" t="s">
        <v>92</v>
      </c>
      <c r="J1194" t="s">
        <v>502</v>
      </c>
      <c r="K1194" t="s">
        <v>503</v>
      </c>
      <c r="L1194" t="s">
        <v>504</v>
      </c>
      <c r="M1194">
        <v>245</v>
      </c>
      <c r="N1194">
        <v>73</v>
      </c>
      <c r="O1194" t="s">
        <v>6978</v>
      </c>
      <c r="P1194" t="s">
        <v>5400</v>
      </c>
      <c r="Q1194" t="str">
        <f t="shared" si="18"/>
        <v>126_gardiole_onf_13#Gardiole Onf</v>
      </c>
    </row>
    <row r="1195" spans="1:17">
      <c r="A1195">
        <v>4300</v>
      </c>
      <c r="B1195" t="s">
        <v>2438</v>
      </c>
      <c r="C1195">
        <v>126</v>
      </c>
      <c r="D1195" t="s">
        <v>2427</v>
      </c>
      <c r="E1195" t="s">
        <v>6977</v>
      </c>
      <c r="F1195">
        <v>630</v>
      </c>
      <c r="G1195" t="s">
        <v>2428</v>
      </c>
      <c r="H1195" t="s">
        <v>91</v>
      </c>
      <c r="I1195" t="s">
        <v>92</v>
      </c>
      <c r="J1195" t="s">
        <v>502</v>
      </c>
      <c r="K1195" t="s">
        <v>503</v>
      </c>
      <c r="L1195" t="s">
        <v>504</v>
      </c>
      <c r="M1195">
        <v>245</v>
      </c>
      <c r="N1195">
        <v>73</v>
      </c>
      <c r="O1195" t="s">
        <v>6978</v>
      </c>
      <c r="P1195" t="s">
        <v>5400</v>
      </c>
      <c r="Q1195" t="str">
        <f t="shared" si="18"/>
        <v>126_gardiole_onf_13#Gardiole Onf</v>
      </c>
    </row>
    <row r="1196" spans="1:17">
      <c r="A1196">
        <v>4301</v>
      </c>
      <c r="B1196" t="s">
        <v>2439</v>
      </c>
      <c r="C1196">
        <v>126</v>
      </c>
      <c r="D1196" t="s">
        <v>2427</v>
      </c>
      <c r="E1196" t="s">
        <v>6977</v>
      </c>
      <c r="F1196">
        <v>630</v>
      </c>
      <c r="G1196" t="s">
        <v>2428</v>
      </c>
      <c r="H1196" t="s">
        <v>91</v>
      </c>
      <c r="I1196" t="s">
        <v>92</v>
      </c>
      <c r="J1196" t="s">
        <v>502</v>
      </c>
      <c r="K1196" t="s">
        <v>503</v>
      </c>
      <c r="L1196" t="s">
        <v>504</v>
      </c>
      <c r="M1196">
        <v>245</v>
      </c>
      <c r="N1196">
        <v>73</v>
      </c>
      <c r="O1196" t="s">
        <v>6978</v>
      </c>
      <c r="P1196" t="s">
        <v>5400</v>
      </c>
      <c r="Q1196" t="str">
        <f t="shared" si="18"/>
        <v>126_gardiole_onf_13#Gardiole Onf</v>
      </c>
    </row>
    <row r="1197" spans="1:17">
      <c r="A1197">
        <v>4302</v>
      </c>
      <c r="B1197" t="s">
        <v>2440</v>
      </c>
      <c r="C1197">
        <v>126</v>
      </c>
      <c r="D1197" t="s">
        <v>2427</v>
      </c>
      <c r="E1197" t="s">
        <v>6977</v>
      </c>
      <c r="F1197">
        <v>630</v>
      </c>
      <c r="G1197" t="s">
        <v>2428</v>
      </c>
      <c r="H1197" t="s">
        <v>91</v>
      </c>
      <c r="I1197" t="s">
        <v>92</v>
      </c>
      <c r="J1197" t="s">
        <v>502</v>
      </c>
      <c r="K1197" t="s">
        <v>503</v>
      </c>
      <c r="L1197" t="s">
        <v>504</v>
      </c>
      <c r="M1197">
        <v>245</v>
      </c>
      <c r="N1197">
        <v>73</v>
      </c>
      <c r="O1197" t="s">
        <v>6978</v>
      </c>
      <c r="P1197" t="s">
        <v>5400</v>
      </c>
      <c r="Q1197" t="str">
        <f t="shared" si="18"/>
        <v>126_gardiole_onf_13#Gardiole Onf</v>
      </c>
    </row>
    <row r="1198" spans="1:17">
      <c r="A1198">
        <v>4303</v>
      </c>
      <c r="B1198" t="s">
        <v>2441</v>
      </c>
      <c r="C1198">
        <v>126</v>
      </c>
      <c r="D1198" t="s">
        <v>2427</v>
      </c>
      <c r="E1198" t="s">
        <v>6977</v>
      </c>
      <c r="F1198">
        <v>630</v>
      </c>
      <c r="G1198" t="s">
        <v>2428</v>
      </c>
      <c r="H1198" t="s">
        <v>91</v>
      </c>
      <c r="I1198" t="s">
        <v>92</v>
      </c>
      <c r="J1198" t="s">
        <v>502</v>
      </c>
      <c r="K1198" t="s">
        <v>503</v>
      </c>
      <c r="L1198" t="s">
        <v>504</v>
      </c>
      <c r="M1198">
        <v>245</v>
      </c>
      <c r="N1198">
        <v>73</v>
      </c>
      <c r="O1198" t="s">
        <v>6978</v>
      </c>
      <c r="P1198" t="s">
        <v>5400</v>
      </c>
      <c r="Q1198" t="str">
        <f t="shared" si="18"/>
        <v>126_gardiole_onf_13#Gardiole Onf</v>
      </c>
    </row>
    <row r="1199" spans="1:17">
      <c r="A1199">
        <v>4304</v>
      </c>
      <c r="B1199" t="s">
        <v>2446</v>
      </c>
      <c r="C1199">
        <v>126</v>
      </c>
      <c r="D1199" t="s">
        <v>2427</v>
      </c>
      <c r="E1199" t="s">
        <v>6977</v>
      </c>
      <c r="F1199">
        <v>630</v>
      </c>
      <c r="G1199" t="s">
        <v>2428</v>
      </c>
      <c r="H1199" t="s">
        <v>91</v>
      </c>
      <c r="I1199" t="s">
        <v>92</v>
      </c>
      <c r="J1199" t="s">
        <v>502</v>
      </c>
      <c r="K1199" t="s">
        <v>503</v>
      </c>
      <c r="L1199" t="s">
        <v>504</v>
      </c>
      <c r="M1199">
        <v>245</v>
      </c>
      <c r="N1199">
        <v>73</v>
      </c>
      <c r="O1199" t="s">
        <v>6978</v>
      </c>
      <c r="P1199" t="s">
        <v>5400</v>
      </c>
      <c r="Q1199" t="str">
        <f t="shared" si="18"/>
        <v>126_gardiole_onf_13#Gardiole Onf</v>
      </c>
    </row>
    <row r="1200" spans="1:17">
      <c r="A1200">
        <v>4305</v>
      </c>
      <c r="B1200" t="s">
        <v>2447</v>
      </c>
      <c r="C1200">
        <v>126</v>
      </c>
      <c r="D1200" t="s">
        <v>2427</v>
      </c>
      <c r="E1200" t="s">
        <v>6977</v>
      </c>
      <c r="F1200">
        <v>630</v>
      </c>
      <c r="G1200" t="s">
        <v>2428</v>
      </c>
      <c r="H1200" t="s">
        <v>91</v>
      </c>
      <c r="I1200" t="s">
        <v>92</v>
      </c>
      <c r="J1200" t="s">
        <v>502</v>
      </c>
      <c r="K1200" t="s">
        <v>503</v>
      </c>
      <c r="L1200" t="s">
        <v>504</v>
      </c>
      <c r="M1200">
        <v>245</v>
      </c>
      <c r="N1200">
        <v>73</v>
      </c>
      <c r="O1200" t="s">
        <v>6978</v>
      </c>
      <c r="P1200" t="s">
        <v>5400</v>
      </c>
      <c r="Q1200" t="str">
        <f t="shared" si="18"/>
        <v>126_gardiole_onf_13#Gardiole Onf</v>
      </c>
    </row>
    <row r="1201" spans="1:17">
      <c r="A1201">
        <v>4306</v>
      </c>
      <c r="B1201" t="s">
        <v>2448</v>
      </c>
      <c r="C1201">
        <v>126</v>
      </c>
      <c r="D1201" t="s">
        <v>2427</v>
      </c>
      <c r="E1201" t="s">
        <v>6977</v>
      </c>
      <c r="F1201">
        <v>630</v>
      </c>
      <c r="G1201" t="s">
        <v>2428</v>
      </c>
      <c r="H1201" t="s">
        <v>91</v>
      </c>
      <c r="I1201" t="s">
        <v>92</v>
      </c>
      <c r="J1201" t="s">
        <v>502</v>
      </c>
      <c r="K1201" t="s">
        <v>503</v>
      </c>
      <c r="L1201" t="s">
        <v>504</v>
      </c>
      <c r="M1201">
        <v>245</v>
      </c>
      <c r="N1201">
        <v>73</v>
      </c>
      <c r="O1201" t="s">
        <v>6978</v>
      </c>
      <c r="P1201" t="s">
        <v>5400</v>
      </c>
      <c r="Q1201" t="str">
        <f t="shared" si="18"/>
        <v>126_gardiole_onf_13#Gardiole Onf</v>
      </c>
    </row>
    <row r="1202" spans="1:17">
      <c r="A1202">
        <v>4307</v>
      </c>
      <c r="B1202" t="s">
        <v>2449</v>
      </c>
      <c r="C1202">
        <v>126</v>
      </c>
      <c r="D1202" t="s">
        <v>2427</v>
      </c>
      <c r="E1202" t="s">
        <v>6977</v>
      </c>
      <c r="F1202">
        <v>630</v>
      </c>
      <c r="G1202" t="s">
        <v>2428</v>
      </c>
      <c r="H1202" t="s">
        <v>91</v>
      </c>
      <c r="I1202" t="s">
        <v>92</v>
      </c>
      <c r="J1202" t="s">
        <v>502</v>
      </c>
      <c r="K1202" t="s">
        <v>503</v>
      </c>
      <c r="L1202" t="s">
        <v>504</v>
      </c>
      <c r="M1202">
        <v>245</v>
      </c>
      <c r="N1202">
        <v>73</v>
      </c>
      <c r="O1202" t="s">
        <v>6978</v>
      </c>
      <c r="P1202" t="s">
        <v>5400</v>
      </c>
      <c r="Q1202" t="str">
        <f t="shared" si="18"/>
        <v>126_gardiole_onf_13#Gardiole Onf</v>
      </c>
    </row>
    <row r="1203" spans="1:17">
      <c r="A1203">
        <v>2268</v>
      </c>
      <c r="B1203" t="s">
        <v>2458</v>
      </c>
      <c r="C1203">
        <v>126</v>
      </c>
      <c r="D1203" t="s">
        <v>2427</v>
      </c>
      <c r="E1203" t="s">
        <v>6977</v>
      </c>
      <c r="F1203">
        <v>629</v>
      </c>
      <c r="G1203" t="s">
        <v>2444</v>
      </c>
      <c r="H1203" t="s">
        <v>91</v>
      </c>
      <c r="I1203" t="s">
        <v>92</v>
      </c>
      <c r="J1203" t="s">
        <v>502</v>
      </c>
      <c r="K1203" t="s">
        <v>503</v>
      </c>
      <c r="L1203" t="s">
        <v>504</v>
      </c>
      <c r="M1203">
        <v>245</v>
      </c>
      <c r="N1203">
        <v>73</v>
      </c>
      <c r="O1203" t="s">
        <v>6978</v>
      </c>
      <c r="P1203" t="s">
        <v>5400</v>
      </c>
      <c r="Q1203" t="str">
        <f t="shared" si="18"/>
        <v>126_gardiole_onf_13#Gardiole Onf</v>
      </c>
    </row>
    <row r="1204" spans="1:17">
      <c r="A1204">
        <v>2575</v>
      </c>
      <c r="B1204" t="s">
        <v>2451</v>
      </c>
      <c r="C1204">
        <v>126</v>
      </c>
      <c r="D1204" t="s">
        <v>2427</v>
      </c>
      <c r="E1204" t="s">
        <v>6977</v>
      </c>
      <c r="F1204">
        <v>629</v>
      </c>
      <c r="G1204" t="s">
        <v>2444</v>
      </c>
      <c r="H1204" t="s">
        <v>91</v>
      </c>
      <c r="I1204" t="s">
        <v>92</v>
      </c>
      <c r="J1204" t="s">
        <v>502</v>
      </c>
      <c r="K1204" t="s">
        <v>503</v>
      </c>
      <c r="L1204" t="s">
        <v>504</v>
      </c>
      <c r="M1204">
        <v>245</v>
      </c>
      <c r="N1204">
        <v>73</v>
      </c>
      <c r="O1204" t="s">
        <v>6978</v>
      </c>
      <c r="P1204" t="s">
        <v>5400</v>
      </c>
      <c r="Q1204" t="str">
        <f t="shared" si="18"/>
        <v>126_gardiole_onf_13#Gardiole Onf</v>
      </c>
    </row>
    <row r="1205" spans="1:17">
      <c r="A1205">
        <v>676</v>
      </c>
      <c r="B1205" t="s">
        <v>2510</v>
      </c>
      <c r="C1205">
        <v>126</v>
      </c>
      <c r="D1205" t="s">
        <v>2427</v>
      </c>
      <c r="E1205" t="s">
        <v>6977</v>
      </c>
      <c r="F1205">
        <v>629</v>
      </c>
      <c r="G1205" t="s">
        <v>2444</v>
      </c>
      <c r="H1205" t="s">
        <v>91</v>
      </c>
      <c r="I1205" t="s">
        <v>92</v>
      </c>
      <c r="J1205" t="s">
        <v>502</v>
      </c>
      <c r="K1205" t="s">
        <v>503</v>
      </c>
      <c r="L1205" t="s">
        <v>504</v>
      </c>
      <c r="M1205">
        <v>245</v>
      </c>
      <c r="N1205">
        <v>73</v>
      </c>
      <c r="O1205" t="s">
        <v>6978</v>
      </c>
      <c r="P1205" t="s">
        <v>5400</v>
      </c>
      <c r="Q1205" t="str">
        <f t="shared" si="18"/>
        <v>126_gardiole_onf_13#Gardiole Onf</v>
      </c>
    </row>
    <row r="1206" spans="1:17">
      <c r="A1206">
        <v>458</v>
      </c>
      <c r="B1206" t="s">
        <v>2452</v>
      </c>
      <c r="C1206">
        <v>126</v>
      </c>
      <c r="D1206" t="s">
        <v>2427</v>
      </c>
      <c r="E1206" t="s">
        <v>6977</v>
      </c>
      <c r="F1206">
        <v>629</v>
      </c>
      <c r="G1206" t="s">
        <v>2444</v>
      </c>
      <c r="H1206" t="s">
        <v>91</v>
      </c>
      <c r="I1206" t="s">
        <v>92</v>
      </c>
      <c r="J1206" t="s">
        <v>502</v>
      </c>
      <c r="K1206" t="s">
        <v>503</v>
      </c>
      <c r="L1206" t="s">
        <v>504</v>
      </c>
      <c r="M1206">
        <v>245</v>
      </c>
      <c r="N1206">
        <v>73</v>
      </c>
      <c r="O1206" t="s">
        <v>6978</v>
      </c>
      <c r="P1206" t="s">
        <v>5400</v>
      </c>
      <c r="Q1206" t="str">
        <f t="shared" si="18"/>
        <v>126_gardiole_onf_13#Gardiole Onf</v>
      </c>
    </row>
    <row r="1207" spans="1:17">
      <c r="A1207">
        <v>696</v>
      </c>
      <c r="B1207" t="s">
        <v>2450</v>
      </c>
      <c r="C1207">
        <v>126</v>
      </c>
      <c r="D1207" t="s">
        <v>2427</v>
      </c>
      <c r="E1207" t="s">
        <v>6977</v>
      </c>
      <c r="F1207">
        <v>629</v>
      </c>
      <c r="G1207" t="s">
        <v>2444</v>
      </c>
      <c r="H1207" t="s">
        <v>91</v>
      </c>
      <c r="I1207" t="s">
        <v>92</v>
      </c>
      <c r="J1207" t="s">
        <v>502</v>
      </c>
      <c r="K1207" t="s">
        <v>503</v>
      </c>
      <c r="L1207" t="s">
        <v>504</v>
      </c>
      <c r="M1207">
        <v>245</v>
      </c>
      <c r="N1207">
        <v>73</v>
      </c>
      <c r="O1207" t="s">
        <v>6978</v>
      </c>
      <c r="P1207" t="s">
        <v>5400</v>
      </c>
      <c r="Q1207" t="str">
        <f t="shared" si="18"/>
        <v>126_gardiole_onf_13#Gardiole Onf</v>
      </c>
    </row>
    <row r="1208" spans="1:17">
      <c r="A1208">
        <v>679</v>
      </c>
      <c r="B1208" t="s">
        <v>2459</v>
      </c>
      <c r="C1208">
        <v>126</v>
      </c>
      <c r="D1208" t="s">
        <v>2427</v>
      </c>
      <c r="E1208" t="s">
        <v>6977</v>
      </c>
      <c r="F1208">
        <v>629</v>
      </c>
      <c r="G1208" t="s">
        <v>2444</v>
      </c>
      <c r="H1208" t="s">
        <v>91</v>
      </c>
      <c r="I1208" t="s">
        <v>92</v>
      </c>
      <c r="J1208" t="s">
        <v>502</v>
      </c>
      <c r="K1208" t="s">
        <v>503</v>
      </c>
      <c r="L1208" t="s">
        <v>504</v>
      </c>
      <c r="M1208">
        <v>245</v>
      </c>
      <c r="N1208">
        <v>73</v>
      </c>
      <c r="O1208" t="s">
        <v>6978</v>
      </c>
      <c r="P1208" t="s">
        <v>5400</v>
      </c>
      <c r="Q1208" t="str">
        <f t="shared" si="18"/>
        <v>126_gardiole_onf_13#Gardiole Onf</v>
      </c>
    </row>
    <row r="1209" spans="1:17">
      <c r="A1209">
        <v>677</v>
      </c>
      <c r="B1209" t="s">
        <v>2443</v>
      </c>
      <c r="C1209">
        <v>126</v>
      </c>
      <c r="D1209" t="s">
        <v>2427</v>
      </c>
      <c r="E1209" t="s">
        <v>6977</v>
      </c>
      <c r="F1209">
        <v>629</v>
      </c>
      <c r="G1209" t="s">
        <v>2444</v>
      </c>
      <c r="H1209" t="s">
        <v>91</v>
      </c>
      <c r="I1209" t="s">
        <v>92</v>
      </c>
      <c r="J1209" t="s">
        <v>502</v>
      </c>
      <c r="K1209" t="s">
        <v>503</v>
      </c>
      <c r="L1209" t="s">
        <v>504</v>
      </c>
      <c r="M1209">
        <v>245</v>
      </c>
      <c r="N1209">
        <v>73</v>
      </c>
      <c r="O1209" t="s">
        <v>6978</v>
      </c>
      <c r="P1209" t="s">
        <v>5400</v>
      </c>
      <c r="Q1209" t="str">
        <f t="shared" si="18"/>
        <v>126_gardiole_onf_13#Gardiole Onf</v>
      </c>
    </row>
    <row r="1210" spans="1:17">
      <c r="A1210">
        <v>678</v>
      </c>
      <c r="B1210" t="s">
        <v>2457</v>
      </c>
      <c r="C1210">
        <v>126</v>
      </c>
      <c r="D1210" t="s">
        <v>2427</v>
      </c>
      <c r="E1210" t="s">
        <v>6977</v>
      </c>
      <c r="F1210">
        <v>629</v>
      </c>
      <c r="G1210" t="s">
        <v>2444</v>
      </c>
      <c r="H1210" t="s">
        <v>91</v>
      </c>
      <c r="I1210" t="s">
        <v>92</v>
      </c>
      <c r="J1210" t="s">
        <v>502</v>
      </c>
      <c r="K1210" t="s">
        <v>503</v>
      </c>
      <c r="L1210" t="s">
        <v>504</v>
      </c>
      <c r="M1210">
        <v>245</v>
      </c>
      <c r="N1210">
        <v>73</v>
      </c>
      <c r="O1210" t="s">
        <v>6978</v>
      </c>
      <c r="P1210" t="s">
        <v>5400</v>
      </c>
      <c r="Q1210" t="str">
        <f t="shared" si="18"/>
        <v>126_gardiole_onf_13#Gardiole Onf</v>
      </c>
    </row>
    <row r="1211" spans="1:17">
      <c r="A1211">
        <v>4308</v>
      </c>
      <c r="B1211" t="s">
        <v>2453</v>
      </c>
      <c r="C1211">
        <v>126</v>
      </c>
      <c r="D1211" t="s">
        <v>2427</v>
      </c>
      <c r="E1211" t="s">
        <v>6977</v>
      </c>
      <c r="F1211">
        <v>629</v>
      </c>
      <c r="G1211" t="s">
        <v>2444</v>
      </c>
      <c r="H1211" t="s">
        <v>91</v>
      </c>
      <c r="I1211" t="s">
        <v>92</v>
      </c>
      <c r="J1211" t="s">
        <v>502</v>
      </c>
      <c r="K1211" t="s">
        <v>503</v>
      </c>
      <c r="L1211" t="s">
        <v>504</v>
      </c>
      <c r="M1211">
        <v>245</v>
      </c>
      <c r="N1211">
        <v>73</v>
      </c>
      <c r="O1211" t="s">
        <v>6978</v>
      </c>
      <c r="P1211" t="s">
        <v>5400</v>
      </c>
      <c r="Q1211" t="str">
        <f t="shared" si="18"/>
        <v>126_gardiole_onf_13#Gardiole Onf</v>
      </c>
    </row>
    <row r="1212" spans="1:17">
      <c r="A1212">
        <v>4309</v>
      </c>
      <c r="B1212" t="s">
        <v>2454</v>
      </c>
      <c r="C1212">
        <v>126</v>
      </c>
      <c r="D1212" t="s">
        <v>2427</v>
      </c>
      <c r="E1212" t="s">
        <v>6977</v>
      </c>
      <c r="F1212">
        <v>629</v>
      </c>
      <c r="G1212" t="s">
        <v>2444</v>
      </c>
      <c r="H1212" t="s">
        <v>91</v>
      </c>
      <c r="I1212" t="s">
        <v>92</v>
      </c>
      <c r="J1212" t="s">
        <v>502</v>
      </c>
      <c r="K1212" t="s">
        <v>503</v>
      </c>
      <c r="L1212" t="s">
        <v>504</v>
      </c>
      <c r="M1212">
        <v>245</v>
      </c>
      <c r="N1212">
        <v>73</v>
      </c>
      <c r="O1212" t="s">
        <v>6978</v>
      </c>
      <c r="P1212" t="s">
        <v>5400</v>
      </c>
      <c r="Q1212" t="str">
        <f t="shared" si="18"/>
        <v>126_gardiole_onf_13#Gardiole Onf</v>
      </c>
    </row>
    <row r="1213" spans="1:17">
      <c r="A1213">
        <v>4310</v>
      </c>
      <c r="B1213" t="s">
        <v>2455</v>
      </c>
      <c r="C1213">
        <v>126</v>
      </c>
      <c r="D1213" t="s">
        <v>2427</v>
      </c>
      <c r="E1213" t="s">
        <v>6977</v>
      </c>
      <c r="F1213">
        <v>629</v>
      </c>
      <c r="G1213" t="s">
        <v>2444</v>
      </c>
      <c r="H1213" t="s">
        <v>91</v>
      </c>
      <c r="I1213" t="s">
        <v>92</v>
      </c>
      <c r="J1213" t="s">
        <v>502</v>
      </c>
      <c r="K1213" t="s">
        <v>503</v>
      </c>
      <c r="L1213" t="s">
        <v>504</v>
      </c>
      <c r="M1213">
        <v>245</v>
      </c>
      <c r="N1213">
        <v>73</v>
      </c>
      <c r="O1213" t="s">
        <v>6978</v>
      </c>
      <c r="P1213" t="s">
        <v>5400</v>
      </c>
      <c r="Q1213" t="str">
        <f t="shared" si="18"/>
        <v>126_gardiole_onf_13#Gardiole Onf</v>
      </c>
    </row>
    <row r="1214" spans="1:17">
      <c r="A1214">
        <v>4311</v>
      </c>
      <c r="B1214" t="s">
        <v>2456</v>
      </c>
      <c r="C1214">
        <v>126</v>
      </c>
      <c r="D1214" t="s">
        <v>2427</v>
      </c>
      <c r="E1214" t="s">
        <v>6977</v>
      </c>
      <c r="F1214">
        <v>629</v>
      </c>
      <c r="G1214" t="s">
        <v>2444</v>
      </c>
      <c r="H1214" t="s">
        <v>91</v>
      </c>
      <c r="I1214" t="s">
        <v>92</v>
      </c>
      <c r="J1214" t="s">
        <v>502</v>
      </c>
      <c r="K1214" t="s">
        <v>503</v>
      </c>
      <c r="L1214" t="s">
        <v>504</v>
      </c>
      <c r="M1214">
        <v>245</v>
      </c>
      <c r="N1214">
        <v>73</v>
      </c>
      <c r="O1214" t="s">
        <v>6978</v>
      </c>
      <c r="P1214" t="s">
        <v>5400</v>
      </c>
      <c r="Q1214" t="str">
        <f t="shared" si="18"/>
        <v>126_gardiole_onf_13#Gardiole Onf</v>
      </c>
    </row>
    <row r="1215" spans="1:17">
      <c r="A1215">
        <v>4312</v>
      </c>
      <c r="B1215" t="s">
        <v>2460</v>
      </c>
      <c r="C1215">
        <v>126</v>
      </c>
      <c r="D1215" t="s">
        <v>2427</v>
      </c>
      <c r="E1215" t="s">
        <v>6977</v>
      </c>
      <c r="F1215">
        <v>629</v>
      </c>
      <c r="G1215" t="s">
        <v>2444</v>
      </c>
      <c r="H1215" t="s">
        <v>91</v>
      </c>
      <c r="I1215" t="s">
        <v>92</v>
      </c>
      <c r="J1215" t="s">
        <v>502</v>
      </c>
      <c r="K1215" t="s">
        <v>503</v>
      </c>
      <c r="L1215" t="s">
        <v>504</v>
      </c>
      <c r="M1215">
        <v>245</v>
      </c>
      <c r="N1215">
        <v>73</v>
      </c>
      <c r="O1215" t="s">
        <v>6978</v>
      </c>
      <c r="P1215" t="s">
        <v>5400</v>
      </c>
      <c r="Q1215" t="str">
        <f t="shared" si="18"/>
        <v>126_gardiole_onf_13#Gardiole Onf</v>
      </c>
    </row>
    <row r="1216" spans="1:17">
      <c r="A1216">
        <v>4313</v>
      </c>
      <c r="B1216" t="s">
        <v>2461</v>
      </c>
      <c r="C1216">
        <v>126</v>
      </c>
      <c r="D1216" t="s">
        <v>2427</v>
      </c>
      <c r="E1216" t="s">
        <v>6977</v>
      </c>
      <c r="F1216">
        <v>629</v>
      </c>
      <c r="G1216" t="s">
        <v>2444</v>
      </c>
      <c r="H1216" t="s">
        <v>91</v>
      </c>
      <c r="I1216" t="s">
        <v>92</v>
      </c>
      <c r="J1216" t="s">
        <v>502</v>
      </c>
      <c r="K1216" t="s">
        <v>503</v>
      </c>
      <c r="L1216" t="s">
        <v>504</v>
      </c>
      <c r="M1216">
        <v>245</v>
      </c>
      <c r="N1216">
        <v>73</v>
      </c>
      <c r="O1216" t="s">
        <v>6978</v>
      </c>
      <c r="P1216" t="s">
        <v>5400</v>
      </c>
      <c r="Q1216" t="str">
        <f t="shared" si="18"/>
        <v>126_gardiole_onf_13#Gardiole Onf</v>
      </c>
    </row>
    <row r="1217" spans="1:17">
      <c r="A1217">
        <v>4314</v>
      </c>
      <c r="B1217" t="s">
        <v>2462</v>
      </c>
      <c r="C1217">
        <v>126</v>
      </c>
      <c r="D1217" t="s">
        <v>2427</v>
      </c>
      <c r="E1217" t="s">
        <v>6977</v>
      </c>
      <c r="F1217">
        <v>629</v>
      </c>
      <c r="G1217" t="s">
        <v>2444</v>
      </c>
      <c r="H1217" t="s">
        <v>91</v>
      </c>
      <c r="I1217" t="s">
        <v>92</v>
      </c>
      <c r="J1217" t="s">
        <v>502</v>
      </c>
      <c r="K1217" t="s">
        <v>503</v>
      </c>
      <c r="L1217" t="s">
        <v>504</v>
      </c>
      <c r="M1217">
        <v>245</v>
      </c>
      <c r="N1217">
        <v>73</v>
      </c>
      <c r="O1217" t="s">
        <v>6978</v>
      </c>
      <c r="P1217" t="s">
        <v>5400</v>
      </c>
      <c r="Q1217" t="str">
        <f t="shared" si="18"/>
        <v>126_gardiole_onf_13#Gardiole Onf</v>
      </c>
    </row>
    <row r="1218" spans="1:17">
      <c r="A1218">
        <v>4315</v>
      </c>
      <c r="B1218" t="s">
        <v>2463</v>
      </c>
      <c r="C1218">
        <v>126</v>
      </c>
      <c r="D1218" t="s">
        <v>2427</v>
      </c>
      <c r="E1218" t="s">
        <v>6977</v>
      </c>
      <c r="F1218">
        <v>629</v>
      </c>
      <c r="G1218" t="s">
        <v>2444</v>
      </c>
      <c r="H1218" t="s">
        <v>91</v>
      </c>
      <c r="I1218" t="s">
        <v>92</v>
      </c>
      <c r="J1218" t="s">
        <v>502</v>
      </c>
      <c r="K1218" t="s">
        <v>503</v>
      </c>
      <c r="L1218" t="s">
        <v>504</v>
      </c>
      <c r="M1218">
        <v>245</v>
      </c>
      <c r="N1218">
        <v>73</v>
      </c>
      <c r="O1218" t="s">
        <v>6978</v>
      </c>
      <c r="P1218" t="s">
        <v>5400</v>
      </c>
      <c r="Q1218" t="str">
        <f t="shared" ref="Q1218:Q1281" si="19">CONCATENATE(C1218,"_",D1218,"#",E1218)</f>
        <v>126_gardiole_onf_13#Gardiole Onf</v>
      </c>
    </row>
    <row r="1219" spans="1:17">
      <c r="A1219">
        <v>4316</v>
      </c>
      <c r="B1219" t="s">
        <v>2464</v>
      </c>
      <c r="C1219">
        <v>126</v>
      </c>
      <c r="D1219" t="s">
        <v>2427</v>
      </c>
      <c r="E1219" t="s">
        <v>6977</v>
      </c>
      <c r="F1219">
        <v>629</v>
      </c>
      <c r="G1219" t="s">
        <v>2444</v>
      </c>
      <c r="H1219" t="s">
        <v>91</v>
      </c>
      <c r="I1219" t="s">
        <v>92</v>
      </c>
      <c r="J1219" t="s">
        <v>502</v>
      </c>
      <c r="K1219" t="s">
        <v>503</v>
      </c>
      <c r="L1219" t="s">
        <v>504</v>
      </c>
      <c r="M1219">
        <v>245</v>
      </c>
      <c r="N1219">
        <v>73</v>
      </c>
      <c r="O1219" t="s">
        <v>6978</v>
      </c>
      <c r="P1219" t="s">
        <v>5400</v>
      </c>
      <c r="Q1219" t="str">
        <f t="shared" si="19"/>
        <v>126_gardiole_onf_13#Gardiole Onf</v>
      </c>
    </row>
    <row r="1220" spans="1:17">
      <c r="A1220">
        <v>4317</v>
      </c>
      <c r="B1220" t="s">
        <v>2465</v>
      </c>
      <c r="C1220">
        <v>126</v>
      </c>
      <c r="D1220" t="s">
        <v>2427</v>
      </c>
      <c r="E1220" t="s">
        <v>6977</v>
      </c>
      <c r="F1220">
        <v>629</v>
      </c>
      <c r="G1220" t="s">
        <v>2444</v>
      </c>
      <c r="H1220" t="s">
        <v>91</v>
      </c>
      <c r="I1220" t="s">
        <v>92</v>
      </c>
      <c r="J1220" t="s">
        <v>502</v>
      </c>
      <c r="K1220" t="s">
        <v>503</v>
      </c>
      <c r="L1220" t="s">
        <v>504</v>
      </c>
      <c r="M1220">
        <v>245</v>
      </c>
      <c r="N1220">
        <v>73</v>
      </c>
      <c r="O1220" t="s">
        <v>6978</v>
      </c>
      <c r="P1220" t="s">
        <v>5400</v>
      </c>
      <c r="Q1220" t="str">
        <f t="shared" si="19"/>
        <v>126_gardiole_onf_13#Gardiole Onf</v>
      </c>
    </row>
    <row r="1221" spans="1:17">
      <c r="A1221">
        <v>4318</v>
      </c>
      <c r="B1221" t="s">
        <v>2466</v>
      </c>
      <c r="C1221">
        <v>126</v>
      </c>
      <c r="D1221" t="s">
        <v>2427</v>
      </c>
      <c r="E1221" t="s">
        <v>6977</v>
      </c>
      <c r="F1221">
        <v>629</v>
      </c>
      <c r="G1221" t="s">
        <v>2444</v>
      </c>
      <c r="H1221" t="s">
        <v>91</v>
      </c>
      <c r="I1221" t="s">
        <v>92</v>
      </c>
      <c r="J1221" t="s">
        <v>502</v>
      </c>
      <c r="K1221" t="s">
        <v>503</v>
      </c>
      <c r="L1221" t="s">
        <v>504</v>
      </c>
      <c r="M1221">
        <v>245</v>
      </c>
      <c r="N1221">
        <v>73</v>
      </c>
      <c r="O1221" t="s">
        <v>6978</v>
      </c>
      <c r="P1221" t="s">
        <v>5400</v>
      </c>
      <c r="Q1221" t="str">
        <f t="shared" si="19"/>
        <v>126_gardiole_onf_13#Gardiole Onf</v>
      </c>
    </row>
    <row r="1222" spans="1:17">
      <c r="A1222">
        <v>4319</v>
      </c>
      <c r="B1222" t="s">
        <v>2467</v>
      </c>
      <c r="C1222">
        <v>126</v>
      </c>
      <c r="D1222" t="s">
        <v>2427</v>
      </c>
      <c r="E1222" t="s">
        <v>6977</v>
      </c>
      <c r="F1222">
        <v>629</v>
      </c>
      <c r="G1222" t="s">
        <v>2444</v>
      </c>
      <c r="H1222" t="s">
        <v>91</v>
      </c>
      <c r="I1222" t="s">
        <v>92</v>
      </c>
      <c r="J1222" t="s">
        <v>502</v>
      </c>
      <c r="K1222" t="s">
        <v>503</v>
      </c>
      <c r="L1222" t="s">
        <v>504</v>
      </c>
      <c r="M1222">
        <v>245</v>
      </c>
      <c r="N1222">
        <v>73</v>
      </c>
      <c r="O1222" t="s">
        <v>6978</v>
      </c>
      <c r="P1222" t="s">
        <v>5400</v>
      </c>
      <c r="Q1222" t="str">
        <f t="shared" si="19"/>
        <v>126_gardiole_onf_13#Gardiole Onf</v>
      </c>
    </row>
    <row r="1223" spans="1:17">
      <c r="A1223">
        <v>4320</v>
      </c>
      <c r="B1223" t="s">
        <v>2468</v>
      </c>
      <c r="C1223">
        <v>126</v>
      </c>
      <c r="D1223" t="s">
        <v>2427</v>
      </c>
      <c r="E1223" t="s">
        <v>6977</v>
      </c>
      <c r="F1223">
        <v>629</v>
      </c>
      <c r="G1223" t="s">
        <v>2444</v>
      </c>
      <c r="H1223" t="s">
        <v>91</v>
      </c>
      <c r="I1223" t="s">
        <v>92</v>
      </c>
      <c r="J1223" t="s">
        <v>502</v>
      </c>
      <c r="K1223" t="s">
        <v>503</v>
      </c>
      <c r="L1223" t="s">
        <v>504</v>
      </c>
      <c r="M1223">
        <v>245</v>
      </c>
      <c r="N1223">
        <v>73</v>
      </c>
      <c r="O1223" t="s">
        <v>6978</v>
      </c>
      <c r="P1223" t="s">
        <v>5400</v>
      </c>
      <c r="Q1223" t="str">
        <f t="shared" si="19"/>
        <v>126_gardiole_onf_13#Gardiole Onf</v>
      </c>
    </row>
    <row r="1224" spans="1:17">
      <c r="A1224">
        <v>4321</v>
      </c>
      <c r="B1224" t="s">
        <v>2469</v>
      </c>
      <c r="C1224">
        <v>126</v>
      </c>
      <c r="D1224" t="s">
        <v>2427</v>
      </c>
      <c r="E1224" t="s">
        <v>6977</v>
      </c>
      <c r="F1224">
        <v>629</v>
      </c>
      <c r="G1224" t="s">
        <v>2444</v>
      </c>
      <c r="H1224" t="s">
        <v>91</v>
      </c>
      <c r="I1224" t="s">
        <v>92</v>
      </c>
      <c r="J1224" t="s">
        <v>502</v>
      </c>
      <c r="K1224" t="s">
        <v>503</v>
      </c>
      <c r="L1224" t="s">
        <v>504</v>
      </c>
      <c r="M1224">
        <v>245</v>
      </c>
      <c r="N1224">
        <v>73</v>
      </c>
      <c r="O1224" t="s">
        <v>6978</v>
      </c>
      <c r="P1224" t="s">
        <v>5400</v>
      </c>
      <c r="Q1224" t="str">
        <f t="shared" si="19"/>
        <v>126_gardiole_onf_13#Gardiole Onf</v>
      </c>
    </row>
    <row r="1225" spans="1:17">
      <c r="A1225">
        <v>4322</v>
      </c>
      <c r="B1225" t="s">
        <v>2470</v>
      </c>
      <c r="C1225">
        <v>126</v>
      </c>
      <c r="D1225" t="s">
        <v>2427</v>
      </c>
      <c r="E1225" t="s">
        <v>6977</v>
      </c>
      <c r="F1225">
        <v>629</v>
      </c>
      <c r="G1225" t="s">
        <v>2444</v>
      </c>
      <c r="H1225" t="s">
        <v>91</v>
      </c>
      <c r="I1225" t="s">
        <v>92</v>
      </c>
      <c r="J1225" t="s">
        <v>502</v>
      </c>
      <c r="K1225" t="s">
        <v>503</v>
      </c>
      <c r="L1225" t="s">
        <v>504</v>
      </c>
      <c r="M1225">
        <v>245</v>
      </c>
      <c r="N1225">
        <v>73</v>
      </c>
      <c r="O1225" t="s">
        <v>6978</v>
      </c>
      <c r="P1225" t="s">
        <v>5400</v>
      </c>
      <c r="Q1225" t="str">
        <f t="shared" si="19"/>
        <v>126_gardiole_onf_13#Gardiole Onf</v>
      </c>
    </row>
    <row r="1226" spans="1:17">
      <c r="A1226">
        <v>4323</v>
      </c>
      <c r="B1226" t="s">
        <v>2471</v>
      </c>
      <c r="C1226">
        <v>126</v>
      </c>
      <c r="D1226" t="s">
        <v>2427</v>
      </c>
      <c r="E1226" t="s">
        <v>6977</v>
      </c>
      <c r="F1226">
        <v>629</v>
      </c>
      <c r="G1226" t="s">
        <v>2444</v>
      </c>
      <c r="H1226" t="s">
        <v>91</v>
      </c>
      <c r="I1226" t="s">
        <v>92</v>
      </c>
      <c r="J1226" t="s">
        <v>502</v>
      </c>
      <c r="K1226" t="s">
        <v>503</v>
      </c>
      <c r="L1226" t="s">
        <v>504</v>
      </c>
      <c r="M1226">
        <v>245</v>
      </c>
      <c r="N1226">
        <v>73</v>
      </c>
      <c r="O1226" t="s">
        <v>6978</v>
      </c>
      <c r="P1226" t="s">
        <v>5400</v>
      </c>
      <c r="Q1226" t="str">
        <f t="shared" si="19"/>
        <v>126_gardiole_onf_13#Gardiole Onf</v>
      </c>
    </row>
    <row r="1227" spans="1:17">
      <c r="A1227">
        <v>4324</v>
      </c>
      <c r="B1227" t="s">
        <v>2472</v>
      </c>
      <c r="C1227">
        <v>126</v>
      </c>
      <c r="D1227" t="s">
        <v>2427</v>
      </c>
      <c r="E1227" t="s">
        <v>6977</v>
      </c>
      <c r="F1227">
        <v>629</v>
      </c>
      <c r="G1227" t="s">
        <v>2444</v>
      </c>
      <c r="H1227" t="s">
        <v>91</v>
      </c>
      <c r="I1227" t="s">
        <v>92</v>
      </c>
      <c r="J1227" t="s">
        <v>502</v>
      </c>
      <c r="K1227" t="s">
        <v>503</v>
      </c>
      <c r="L1227" t="s">
        <v>504</v>
      </c>
      <c r="M1227">
        <v>245</v>
      </c>
      <c r="N1227">
        <v>73</v>
      </c>
      <c r="O1227" t="s">
        <v>6978</v>
      </c>
      <c r="P1227" t="s">
        <v>5400</v>
      </c>
      <c r="Q1227" t="str">
        <f t="shared" si="19"/>
        <v>126_gardiole_onf_13#Gardiole Onf</v>
      </c>
    </row>
    <row r="1228" spans="1:17">
      <c r="A1228">
        <v>4325</v>
      </c>
      <c r="B1228" t="s">
        <v>2473</v>
      </c>
      <c r="C1228">
        <v>126</v>
      </c>
      <c r="D1228" t="s">
        <v>2427</v>
      </c>
      <c r="E1228" t="s">
        <v>6977</v>
      </c>
      <c r="F1228">
        <v>629</v>
      </c>
      <c r="G1228" t="s">
        <v>2444</v>
      </c>
      <c r="H1228" t="s">
        <v>91</v>
      </c>
      <c r="I1228" t="s">
        <v>92</v>
      </c>
      <c r="J1228" t="s">
        <v>502</v>
      </c>
      <c r="K1228" t="s">
        <v>503</v>
      </c>
      <c r="L1228" t="s">
        <v>504</v>
      </c>
      <c r="M1228">
        <v>245</v>
      </c>
      <c r="N1228">
        <v>73</v>
      </c>
      <c r="O1228" t="s">
        <v>6978</v>
      </c>
      <c r="P1228" t="s">
        <v>5400</v>
      </c>
      <c r="Q1228" t="str">
        <f t="shared" si="19"/>
        <v>126_gardiole_onf_13#Gardiole Onf</v>
      </c>
    </row>
    <row r="1229" spans="1:17">
      <c r="A1229">
        <v>4326</v>
      </c>
      <c r="B1229" t="s">
        <v>2474</v>
      </c>
      <c r="C1229">
        <v>126</v>
      </c>
      <c r="D1229" t="s">
        <v>2427</v>
      </c>
      <c r="E1229" t="s">
        <v>6977</v>
      </c>
      <c r="F1229">
        <v>629</v>
      </c>
      <c r="G1229" t="s">
        <v>2444</v>
      </c>
      <c r="H1229" t="s">
        <v>91</v>
      </c>
      <c r="I1229" t="s">
        <v>92</v>
      </c>
      <c r="J1229" t="s">
        <v>502</v>
      </c>
      <c r="K1229" t="s">
        <v>503</v>
      </c>
      <c r="L1229" t="s">
        <v>504</v>
      </c>
      <c r="M1229">
        <v>245</v>
      </c>
      <c r="N1229">
        <v>73</v>
      </c>
      <c r="O1229" t="s">
        <v>6978</v>
      </c>
      <c r="P1229" t="s">
        <v>5400</v>
      </c>
      <c r="Q1229" t="str">
        <f t="shared" si="19"/>
        <v>126_gardiole_onf_13#Gardiole Onf</v>
      </c>
    </row>
    <row r="1230" spans="1:17">
      <c r="A1230">
        <v>2024</v>
      </c>
      <c r="B1230" t="s">
        <v>5183</v>
      </c>
      <c r="C1230">
        <v>127</v>
      </c>
      <c r="D1230" t="s">
        <v>5176</v>
      </c>
      <c r="E1230" t="s">
        <v>5177</v>
      </c>
      <c r="F1230">
        <v>565</v>
      </c>
      <c r="G1230">
        <v>1</v>
      </c>
      <c r="H1230" t="s">
        <v>30</v>
      </c>
      <c r="I1230" t="s">
        <v>582</v>
      </c>
      <c r="J1230" t="s">
        <v>5177</v>
      </c>
      <c r="K1230" t="s">
        <v>5178</v>
      </c>
      <c r="L1230" t="s">
        <v>5179</v>
      </c>
      <c r="M1230">
        <v>286</v>
      </c>
      <c r="N1230">
        <v>203</v>
      </c>
      <c r="O1230" t="s">
        <v>5177</v>
      </c>
      <c r="P1230" t="s">
        <v>5176</v>
      </c>
      <c r="Q1230" t="str">
        <f t="shared" si="19"/>
        <v>127_vaylats_46#Vaylats</v>
      </c>
    </row>
    <row r="1231" spans="1:17">
      <c r="A1231">
        <v>2223</v>
      </c>
      <c r="B1231" t="s">
        <v>5182</v>
      </c>
      <c r="C1231">
        <v>127</v>
      </c>
      <c r="D1231" t="s">
        <v>5176</v>
      </c>
      <c r="E1231" t="s">
        <v>5177</v>
      </c>
      <c r="F1231">
        <v>565</v>
      </c>
      <c r="G1231">
        <v>1</v>
      </c>
      <c r="H1231" t="s">
        <v>30</v>
      </c>
      <c r="I1231" t="s">
        <v>582</v>
      </c>
      <c r="J1231" t="s">
        <v>5177</v>
      </c>
      <c r="K1231" t="s">
        <v>5178</v>
      </c>
      <c r="L1231" t="s">
        <v>5179</v>
      </c>
      <c r="M1231">
        <v>286</v>
      </c>
      <c r="N1231">
        <v>203</v>
      </c>
      <c r="O1231" t="s">
        <v>5177</v>
      </c>
      <c r="P1231" t="s">
        <v>5176</v>
      </c>
      <c r="Q1231" t="str">
        <f t="shared" si="19"/>
        <v>127_vaylats_46#Vaylats</v>
      </c>
    </row>
    <row r="1232" spans="1:17">
      <c r="A1232">
        <v>2264</v>
      </c>
      <c r="B1232" t="s">
        <v>5175</v>
      </c>
      <c r="C1232">
        <v>127</v>
      </c>
      <c r="D1232" t="s">
        <v>5176</v>
      </c>
      <c r="E1232" t="s">
        <v>5177</v>
      </c>
      <c r="F1232">
        <v>565</v>
      </c>
      <c r="G1232">
        <v>1</v>
      </c>
      <c r="H1232" t="s">
        <v>30</v>
      </c>
      <c r="I1232" t="s">
        <v>582</v>
      </c>
      <c r="J1232" t="s">
        <v>5177</v>
      </c>
      <c r="K1232" t="s">
        <v>5178</v>
      </c>
      <c r="L1232" t="s">
        <v>5179</v>
      </c>
      <c r="M1232">
        <v>286</v>
      </c>
      <c r="N1232">
        <v>203</v>
      </c>
      <c r="O1232" t="s">
        <v>5177</v>
      </c>
      <c r="P1232" t="s">
        <v>5176</v>
      </c>
      <c r="Q1232" t="str">
        <f t="shared" si="19"/>
        <v>127_vaylats_46#Vaylats</v>
      </c>
    </row>
    <row r="1233" spans="1:17">
      <c r="A1233">
        <v>2222</v>
      </c>
      <c r="B1233" t="s">
        <v>5184</v>
      </c>
      <c r="C1233">
        <v>127</v>
      </c>
      <c r="D1233" t="s">
        <v>5176</v>
      </c>
      <c r="E1233" t="s">
        <v>5177</v>
      </c>
      <c r="F1233">
        <v>565</v>
      </c>
      <c r="G1233">
        <v>1</v>
      </c>
      <c r="H1233" t="s">
        <v>30</v>
      </c>
      <c r="I1233" t="s">
        <v>582</v>
      </c>
      <c r="J1233" t="s">
        <v>5177</v>
      </c>
      <c r="K1233" t="s">
        <v>5178</v>
      </c>
      <c r="L1233" t="s">
        <v>5179</v>
      </c>
      <c r="M1233">
        <v>286</v>
      </c>
      <c r="N1233">
        <v>203</v>
      </c>
      <c r="O1233" t="s">
        <v>5177</v>
      </c>
      <c r="P1233" t="s">
        <v>5176</v>
      </c>
      <c r="Q1233" t="str">
        <f t="shared" si="19"/>
        <v>127_vaylats_46#Vaylats</v>
      </c>
    </row>
    <row r="1234" spans="1:17">
      <c r="A1234">
        <v>2263</v>
      </c>
      <c r="B1234" t="s">
        <v>5181</v>
      </c>
      <c r="C1234">
        <v>127</v>
      </c>
      <c r="D1234" t="s">
        <v>5176</v>
      </c>
      <c r="E1234" t="s">
        <v>5177</v>
      </c>
      <c r="F1234">
        <v>565</v>
      </c>
      <c r="G1234">
        <v>1</v>
      </c>
      <c r="H1234" t="s">
        <v>30</v>
      </c>
      <c r="I1234" t="s">
        <v>582</v>
      </c>
      <c r="J1234" t="s">
        <v>5177</v>
      </c>
      <c r="K1234" t="s">
        <v>5178</v>
      </c>
      <c r="L1234" t="s">
        <v>5179</v>
      </c>
      <c r="M1234">
        <v>286</v>
      </c>
      <c r="N1234">
        <v>203</v>
      </c>
      <c r="O1234" t="s">
        <v>5177</v>
      </c>
      <c r="P1234" t="s">
        <v>5176</v>
      </c>
      <c r="Q1234" t="str">
        <f t="shared" si="19"/>
        <v>127_vaylats_46#Vaylats</v>
      </c>
    </row>
    <row r="1235" spans="1:17">
      <c r="A1235">
        <v>1</v>
      </c>
      <c r="B1235" t="s">
        <v>5180</v>
      </c>
      <c r="C1235">
        <v>127</v>
      </c>
      <c r="D1235" t="s">
        <v>5176</v>
      </c>
      <c r="E1235" t="s">
        <v>5177</v>
      </c>
      <c r="F1235">
        <v>565</v>
      </c>
      <c r="G1235">
        <v>1</v>
      </c>
      <c r="H1235" t="s">
        <v>30</v>
      </c>
      <c r="I1235" t="s">
        <v>582</v>
      </c>
      <c r="J1235" t="s">
        <v>5177</v>
      </c>
      <c r="K1235" t="s">
        <v>5178</v>
      </c>
      <c r="L1235" t="s">
        <v>5179</v>
      </c>
      <c r="M1235">
        <v>286</v>
      </c>
      <c r="N1235">
        <v>203</v>
      </c>
      <c r="O1235" t="s">
        <v>5177</v>
      </c>
      <c r="P1235" t="s">
        <v>5176</v>
      </c>
      <c r="Q1235" t="str">
        <f t="shared" si="19"/>
        <v>127_vaylats_46#Vaylats</v>
      </c>
    </row>
    <row r="1236" spans="1:17">
      <c r="A1236">
        <v>2348</v>
      </c>
      <c r="B1236" t="s">
        <v>5185</v>
      </c>
      <c r="C1236">
        <v>127</v>
      </c>
      <c r="D1236" t="s">
        <v>5176</v>
      </c>
      <c r="E1236" t="s">
        <v>5177</v>
      </c>
      <c r="F1236">
        <v>565</v>
      </c>
      <c r="G1236">
        <v>1</v>
      </c>
      <c r="H1236" t="s">
        <v>30</v>
      </c>
      <c r="I1236" t="s">
        <v>582</v>
      </c>
      <c r="J1236" t="s">
        <v>5177</v>
      </c>
      <c r="K1236" t="s">
        <v>5178</v>
      </c>
      <c r="L1236" t="s">
        <v>5179</v>
      </c>
      <c r="M1236">
        <v>286</v>
      </c>
      <c r="N1236">
        <v>203</v>
      </c>
      <c r="O1236" t="s">
        <v>5177</v>
      </c>
      <c r="P1236" t="s">
        <v>5176</v>
      </c>
      <c r="Q1236" t="str">
        <f t="shared" si="19"/>
        <v>127_vaylats_46#Vaylats</v>
      </c>
    </row>
    <row r="1237" spans="1:17">
      <c r="A1237">
        <v>2199</v>
      </c>
      <c r="B1237" t="s">
        <v>3641</v>
      </c>
      <c r="C1237">
        <v>128</v>
      </c>
      <c r="D1237" t="s">
        <v>3637</v>
      </c>
      <c r="E1237" t="s">
        <v>3642</v>
      </c>
      <c r="F1237">
        <v>540</v>
      </c>
      <c r="G1237">
        <v>1</v>
      </c>
      <c r="H1237" t="s">
        <v>30</v>
      </c>
      <c r="I1237" t="s">
        <v>676</v>
      </c>
      <c r="J1237" t="s">
        <v>3642</v>
      </c>
      <c r="K1237" t="s">
        <v>3639</v>
      </c>
      <c r="L1237" t="s">
        <v>3640</v>
      </c>
      <c r="M1237">
        <v>137</v>
      </c>
      <c r="N1237">
        <v>70</v>
      </c>
      <c r="O1237" t="s">
        <v>3642</v>
      </c>
      <c r="P1237" t="s">
        <v>3637</v>
      </c>
      <c r="Q1237" t="str">
        <f t="shared" si="19"/>
        <v>128_murvlm_34#Murviel-LÃ¨s-Montpellier</v>
      </c>
    </row>
    <row r="1238" spans="1:17">
      <c r="A1238">
        <v>2200</v>
      </c>
      <c r="B1238" t="s">
        <v>3643</v>
      </c>
      <c r="C1238">
        <v>128</v>
      </c>
      <c r="D1238" t="s">
        <v>3637</v>
      </c>
      <c r="E1238" t="s">
        <v>3642</v>
      </c>
      <c r="F1238">
        <v>540</v>
      </c>
      <c r="G1238">
        <v>1</v>
      </c>
      <c r="H1238" t="s">
        <v>30</v>
      </c>
      <c r="I1238" t="s">
        <v>676</v>
      </c>
      <c r="J1238" t="s">
        <v>3642</v>
      </c>
      <c r="K1238" t="s">
        <v>3639</v>
      </c>
      <c r="L1238" t="s">
        <v>3640</v>
      </c>
      <c r="M1238">
        <v>137</v>
      </c>
      <c r="N1238">
        <v>70</v>
      </c>
      <c r="O1238" t="s">
        <v>3642</v>
      </c>
      <c r="P1238" t="s">
        <v>3637</v>
      </c>
      <c r="Q1238" t="str">
        <f t="shared" si="19"/>
        <v>128_murvlm_34#Murviel-LÃ¨s-Montpellier</v>
      </c>
    </row>
    <row r="1239" spans="1:17">
      <c r="A1239">
        <v>2203</v>
      </c>
      <c r="B1239" t="s">
        <v>3644</v>
      </c>
      <c r="C1239">
        <v>128</v>
      </c>
      <c r="D1239" t="s">
        <v>3637</v>
      </c>
      <c r="E1239" t="s">
        <v>3642</v>
      </c>
      <c r="F1239">
        <v>540</v>
      </c>
      <c r="G1239">
        <v>1</v>
      </c>
      <c r="H1239" t="s">
        <v>30</v>
      </c>
      <c r="I1239" t="s">
        <v>676</v>
      </c>
      <c r="J1239" t="s">
        <v>3642</v>
      </c>
      <c r="K1239" t="s">
        <v>3639</v>
      </c>
      <c r="L1239" t="s">
        <v>3640</v>
      </c>
      <c r="M1239">
        <v>137</v>
      </c>
      <c r="N1239">
        <v>70</v>
      </c>
      <c r="O1239" t="s">
        <v>3642</v>
      </c>
      <c r="P1239" t="s">
        <v>3637</v>
      </c>
      <c r="Q1239" t="str">
        <f t="shared" si="19"/>
        <v>128_murvlm_34#Murviel-LÃ¨s-Montpellier</v>
      </c>
    </row>
    <row r="1240" spans="1:17">
      <c r="A1240">
        <v>2204</v>
      </c>
      <c r="B1240" t="s">
        <v>3645</v>
      </c>
      <c r="C1240">
        <v>128</v>
      </c>
      <c r="D1240" t="s">
        <v>3637</v>
      </c>
      <c r="E1240" t="s">
        <v>3642</v>
      </c>
      <c r="F1240">
        <v>540</v>
      </c>
      <c r="G1240">
        <v>1</v>
      </c>
      <c r="H1240" t="s">
        <v>30</v>
      </c>
      <c r="I1240" t="s">
        <v>676</v>
      </c>
      <c r="J1240" t="s">
        <v>3642</v>
      </c>
      <c r="K1240" t="s">
        <v>3639</v>
      </c>
      <c r="L1240" t="s">
        <v>3640</v>
      </c>
      <c r="M1240">
        <v>137</v>
      </c>
      <c r="N1240">
        <v>70</v>
      </c>
      <c r="O1240" t="s">
        <v>3642</v>
      </c>
      <c r="P1240" t="s">
        <v>3637</v>
      </c>
      <c r="Q1240" t="str">
        <f t="shared" si="19"/>
        <v>128_murvlm_34#Murviel-LÃ¨s-Montpellier</v>
      </c>
    </row>
    <row r="1241" spans="1:17">
      <c r="A1241">
        <v>66</v>
      </c>
      <c r="B1241" t="s">
        <v>3646</v>
      </c>
      <c r="C1241">
        <v>128</v>
      </c>
      <c r="D1241" t="s">
        <v>3637</v>
      </c>
      <c r="E1241" t="s">
        <v>3642</v>
      </c>
      <c r="F1241">
        <v>540</v>
      </c>
      <c r="G1241">
        <v>1</v>
      </c>
      <c r="H1241" t="s">
        <v>30</v>
      </c>
      <c r="I1241" t="s">
        <v>676</v>
      </c>
      <c r="J1241" t="s">
        <v>3642</v>
      </c>
      <c r="K1241" t="s">
        <v>3639</v>
      </c>
      <c r="L1241" t="s">
        <v>3640</v>
      </c>
      <c r="M1241">
        <v>137</v>
      </c>
      <c r="N1241">
        <v>70</v>
      </c>
      <c r="O1241" t="s">
        <v>3642</v>
      </c>
      <c r="P1241" t="s">
        <v>3637</v>
      </c>
      <c r="Q1241" t="str">
        <f t="shared" si="19"/>
        <v>128_murvlm_34#Murviel-LÃ¨s-Montpellier</v>
      </c>
    </row>
    <row r="1242" spans="1:17">
      <c r="A1242">
        <v>67</v>
      </c>
      <c r="B1242" t="s">
        <v>3647</v>
      </c>
      <c r="C1242">
        <v>128</v>
      </c>
      <c r="D1242" t="s">
        <v>3637</v>
      </c>
      <c r="E1242" t="s">
        <v>3642</v>
      </c>
      <c r="F1242">
        <v>540</v>
      </c>
      <c r="G1242">
        <v>1</v>
      </c>
      <c r="H1242" t="s">
        <v>30</v>
      </c>
      <c r="I1242" t="s">
        <v>676</v>
      </c>
      <c r="J1242" t="s">
        <v>3648</v>
      </c>
      <c r="K1242" t="s">
        <v>3639</v>
      </c>
      <c r="L1242" t="s">
        <v>3640</v>
      </c>
      <c r="M1242">
        <v>137</v>
      </c>
      <c r="N1242">
        <v>70</v>
      </c>
      <c r="O1242" t="s">
        <v>3642</v>
      </c>
      <c r="P1242" t="s">
        <v>3637</v>
      </c>
      <c r="Q1242" t="str">
        <f t="shared" si="19"/>
        <v>128_murvlm_34#Murviel-LÃ¨s-Montpellier</v>
      </c>
    </row>
    <row r="1243" spans="1:17">
      <c r="A1243">
        <v>71</v>
      </c>
      <c r="B1243" t="s">
        <v>3649</v>
      </c>
      <c r="C1243">
        <v>128</v>
      </c>
      <c r="D1243" t="s">
        <v>3637</v>
      </c>
      <c r="E1243" t="s">
        <v>3642</v>
      </c>
      <c r="F1243">
        <v>540</v>
      </c>
      <c r="G1243">
        <v>1</v>
      </c>
      <c r="H1243" t="s">
        <v>30</v>
      </c>
      <c r="I1243" t="s">
        <v>676</v>
      </c>
      <c r="J1243" t="s">
        <v>3648</v>
      </c>
      <c r="K1243" t="s">
        <v>3639</v>
      </c>
      <c r="L1243" t="s">
        <v>3640</v>
      </c>
      <c r="M1243">
        <v>137</v>
      </c>
      <c r="N1243">
        <v>70</v>
      </c>
      <c r="O1243" t="s">
        <v>3642</v>
      </c>
      <c r="P1243" t="s">
        <v>3637</v>
      </c>
      <c r="Q1243" t="str">
        <f t="shared" si="19"/>
        <v>128_murvlm_34#Murviel-LÃ¨s-Montpellier</v>
      </c>
    </row>
    <row r="1244" spans="1:17">
      <c r="A1244">
        <v>2198</v>
      </c>
      <c r="B1244" t="s">
        <v>3636</v>
      </c>
      <c r="C1244">
        <v>128</v>
      </c>
      <c r="D1244" t="s">
        <v>3637</v>
      </c>
      <c r="E1244" t="s">
        <v>3642</v>
      </c>
      <c r="F1244">
        <v>540</v>
      </c>
      <c r="G1244">
        <v>1</v>
      </c>
      <c r="H1244" t="s">
        <v>30</v>
      </c>
      <c r="I1244" t="s">
        <v>676</v>
      </c>
      <c r="J1244" t="s">
        <v>3638</v>
      </c>
      <c r="K1244" t="s">
        <v>3639</v>
      </c>
      <c r="L1244" t="s">
        <v>3640</v>
      </c>
      <c r="M1244">
        <v>137</v>
      </c>
      <c r="N1244">
        <v>70</v>
      </c>
      <c r="O1244" t="s">
        <v>3642</v>
      </c>
      <c r="P1244" t="s">
        <v>3637</v>
      </c>
      <c r="Q1244" t="str">
        <f t="shared" si="19"/>
        <v>128_murvlm_34#Murviel-LÃ¨s-Montpellier</v>
      </c>
    </row>
    <row r="1245" spans="1:17">
      <c r="A1245">
        <v>72</v>
      </c>
      <c r="B1245" t="s">
        <v>3650</v>
      </c>
      <c r="C1245">
        <v>128</v>
      </c>
      <c r="D1245" t="s">
        <v>3637</v>
      </c>
      <c r="E1245" t="s">
        <v>3642</v>
      </c>
      <c r="F1245">
        <v>540</v>
      </c>
      <c r="G1245">
        <v>1</v>
      </c>
      <c r="H1245" t="s">
        <v>30</v>
      </c>
      <c r="I1245" t="s">
        <v>676</v>
      </c>
      <c r="J1245" t="s">
        <v>3642</v>
      </c>
      <c r="K1245" t="s">
        <v>3639</v>
      </c>
      <c r="L1245" t="s">
        <v>3640</v>
      </c>
      <c r="M1245">
        <v>137</v>
      </c>
      <c r="N1245">
        <v>70</v>
      </c>
      <c r="O1245" t="s">
        <v>3642</v>
      </c>
      <c r="P1245" t="s">
        <v>3637</v>
      </c>
      <c r="Q1245" t="str">
        <f t="shared" si="19"/>
        <v>128_murvlm_34#Murviel-LÃ¨s-Montpellier</v>
      </c>
    </row>
    <row r="1246" spans="1:17">
      <c r="A1246">
        <v>819</v>
      </c>
      <c r="B1246" t="s">
        <v>5097</v>
      </c>
      <c r="C1246">
        <v>129</v>
      </c>
      <c r="D1246" t="s">
        <v>5098</v>
      </c>
      <c r="E1246" t="s">
        <v>5099</v>
      </c>
      <c r="F1246">
        <v>481</v>
      </c>
      <c r="G1246">
        <v>1</v>
      </c>
      <c r="H1246" t="s">
        <v>30</v>
      </c>
      <c r="I1246" t="s">
        <v>31</v>
      </c>
      <c r="J1246" t="s">
        <v>5099</v>
      </c>
      <c r="K1246" t="s">
        <v>5100</v>
      </c>
      <c r="L1246" t="s">
        <v>5101</v>
      </c>
      <c r="M1246">
        <v>221</v>
      </c>
      <c r="N1246">
        <v>52</v>
      </c>
      <c r="O1246" t="s">
        <v>7110</v>
      </c>
      <c r="P1246" t="s">
        <v>5098</v>
      </c>
      <c r="Q1246" t="str">
        <f t="shared" si="19"/>
        <v>129_vallesvilles_31#Vallesvilles</v>
      </c>
    </row>
    <row r="1247" spans="1:17">
      <c r="A1247">
        <v>1698</v>
      </c>
      <c r="B1247" t="s">
        <v>5103</v>
      </c>
      <c r="C1247">
        <v>129</v>
      </c>
      <c r="D1247" t="s">
        <v>5098</v>
      </c>
      <c r="E1247" t="s">
        <v>5099</v>
      </c>
      <c r="F1247">
        <v>481</v>
      </c>
      <c r="G1247">
        <v>1</v>
      </c>
      <c r="H1247" t="s">
        <v>30</v>
      </c>
      <c r="I1247" t="s">
        <v>31</v>
      </c>
      <c r="J1247" t="s">
        <v>5099</v>
      </c>
      <c r="K1247" t="s">
        <v>5100</v>
      </c>
      <c r="L1247" t="s">
        <v>5101</v>
      </c>
      <c r="M1247">
        <v>221</v>
      </c>
      <c r="N1247">
        <v>52</v>
      </c>
      <c r="O1247" t="s">
        <v>7110</v>
      </c>
      <c r="P1247" t="s">
        <v>5098</v>
      </c>
      <c r="Q1247" t="str">
        <f t="shared" si="19"/>
        <v>129_vallesvilles_31#Vallesvilles</v>
      </c>
    </row>
    <row r="1248" spans="1:17">
      <c r="A1248">
        <v>1697</v>
      </c>
      <c r="B1248" t="s">
        <v>5102</v>
      </c>
      <c r="C1248">
        <v>129</v>
      </c>
      <c r="D1248" t="s">
        <v>5098</v>
      </c>
      <c r="E1248" t="s">
        <v>5099</v>
      </c>
      <c r="F1248">
        <v>481</v>
      </c>
      <c r="G1248">
        <v>1</v>
      </c>
      <c r="H1248" t="s">
        <v>30</v>
      </c>
      <c r="I1248" t="s">
        <v>31</v>
      </c>
      <c r="J1248" t="s">
        <v>5099</v>
      </c>
      <c r="K1248" t="s">
        <v>5100</v>
      </c>
      <c r="L1248" t="s">
        <v>5101</v>
      </c>
      <c r="M1248">
        <v>221</v>
      </c>
      <c r="N1248">
        <v>52</v>
      </c>
      <c r="O1248" t="s">
        <v>7110</v>
      </c>
      <c r="P1248" t="s">
        <v>5098</v>
      </c>
      <c r="Q1248" t="str">
        <f t="shared" si="19"/>
        <v>129_vallesvilles_31#Vallesvilles</v>
      </c>
    </row>
    <row r="1249" spans="1:17">
      <c r="A1249">
        <v>1701</v>
      </c>
      <c r="B1249" t="s">
        <v>5105</v>
      </c>
      <c r="C1249">
        <v>129</v>
      </c>
      <c r="D1249" t="s">
        <v>5098</v>
      </c>
      <c r="E1249" t="s">
        <v>5099</v>
      </c>
      <c r="F1249">
        <v>481</v>
      </c>
      <c r="G1249">
        <v>1</v>
      </c>
      <c r="H1249" t="s">
        <v>30</v>
      </c>
      <c r="I1249" t="s">
        <v>31</v>
      </c>
      <c r="J1249" t="s">
        <v>5099</v>
      </c>
      <c r="K1249" t="s">
        <v>5100</v>
      </c>
      <c r="L1249" t="s">
        <v>5101</v>
      </c>
      <c r="M1249">
        <v>221</v>
      </c>
      <c r="N1249">
        <v>52</v>
      </c>
      <c r="O1249" t="s">
        <v>7110</v>
      </c>
      <c r="P1249" t="s">
        <v>5098</v>
      </c>
      <c r="Q1249" t="str">
        <f t="shared" si="19"/>
        <v>129_vallesvilles_31#Vallesvilles</v>
      </c>
    </row>
    <row r="1250" spans="1:17">
      <c r="A1250">
        <v>1680</v>
      </c>
      <c r="B1250" t="s">
        <v>5107</v>
      </c>
      <c r="C1250">
        <v>129</v>
      </c>
      <c r="D1250" t="s">
        <v>5098</v>
      </c>
      <c r="E1250" t="s">
        <v>5099</v>
      </c>
      <c r="F1250">
        <v>481</v>
      </c>
      <c r="G1250">
        <v>1</v>
      </c>
      <c r="H1250" t="s">
        <v>30</v>
      </c>
      <c r="I1250" t="s">
        <v>31</v>
      </c>
      <c r="J1250" t="s">
        <v>5099</v>
      </c>
      <c r="K1250" t="s">
        <v>5100</v>
      </c>
      <c r="L1250" t="s">
        <v>5101</v>
      </c>
      <c r="M1250">
        <v>221</v>
      </c>
      <c r="N1250">
        <v>52</v>
      </c>
      <c r="O1250" t="s">
        <v>7110</v>
      </c>
      <c r="P1250" t="s">
        <v>5098</v>
      </c>
      <c r="Q1250" t="str">
        <f t="shared" si="19"/>
        <v>129_vallesvilles_31#Vallesvilles</v>
      </c>
    </row>
    <row r="1251" spans="1:17">
      <c r="A1251">
        <v>1682</v>
      </c>
      <c r="B1251" t="s">
        <v>5108</v>
      </c>
      <c r="C1251">
        <v>129</v>
      </c>
      <c r="D1251" t="s">
        <v>5098</v>
      </c>
      <c r="E1251" t="s">
        <v>5099</v>
      </c>
      <c r="F1251">
        <v>481</v>
      </c>
      <c r="G1251">
        <v>1</v>
      </c>
      <c r="H1251" t="s">
        <v>30</v>
      </c>
      <c r="I1251" t="s">
        <v>31</v>
      </c>
      <c r="J1251" t="s">
        <v>5099</v>
      </c>
      <c r="K1251" t="s">
        <v>5100</v>
      </c>
      <c r="L1251" t="s">
        <v>5101</v>
      </c>
      <c r="M1251">
        <v>221</v>
      </c>
      <c r="N1251">
        <v>52</v>
      </c>
      <c r="O1251" t="s">
        <v>7110</v>
      </c>
      <c r="P1251" t="s">
        <v>5098</v>
      </c>
      <c r="Q1251" t="str">
        <f t="shared" si="19"/>
        <v>129_vallesvilles_31#Vallesvilles</v>
      </c>
    </row>
    <row r="1252" spans="1:17">
      <c r="A1252">
        <v>1702</v>
      </c>
      <c r="B1252" t="s">
        <v>5106</v>
      </c>
      <c r="C1252">
        <v>129</v>
      </c>
      <c r="D1252" t="s">
        <v>5098</v>
      </c>
      <c r="E1252" t="s">
        <v>5099</v>
      </c>
      <c r="F1252">
        <v>481</v>
      </c>
      <c r="G1252">
        <v>1</v>
      </c>
      <c r="H1252" t="s">
        <v>30</v>
      </c>
      <c r="I1252" t="s">
        <v>31</v>
      </c>
      <c r="J1252" t="s">
        <v>5099</v>
      </c>
      <c r="K1252" t="s">
        <v>5100</v>
      </c>
      <c r="L1252" t="s">
        <v>5101</v>
      </c>
      <c r="M1252">
        <v>221</v>
      </c>
      <c r="N1252">
        <v>52</v>
      </c>
      <c r="O1252" t="s">
        <v>7110</v>
      </c>
      <c r="P1252" t="s">
        <v>5098</v>
      </c>
      <c r="Q1252" t="str">
        <f t="shared" si="19"/>
        <v>129_vallesvilles_31#Vallesvilles</v>
      </c>
    </row>
    <row r="1253" spans="1:17">
      <c r="A1253">
        <v>1700</v>
      </c>
      <c r="B1253" t="s">
        <v>5104</v>
      </c>
      <c r="C1253">
        <v>129</v>
      </c>
      <c r="D1253" t="s">
        <v>5098</v>
      </c>
      <c r="E1253" t="s">
        <v>5099</v>
      </c>
      <c r="F1253">
        <v>481</v>
      </c>
      <c r="G1253">
        <v>1</v>
      </c>
      <c r="H1253" t="s">
        <v>30</v>
      </c>
      <c r="I1253" t="s">
        <v>31</v>
      </c>
      <c r="J1253" t="s">
        <v>5099</v>
      </c>
      <c r="K1253" t="s">
        <v>5100</v>
      </c>
      <c r="L1253" t="s">
        <v>5101</v>
      </c>
      <c r="M1253">
        <v>221</v>
      </c>
      <c r="N1253">
        <v>52</v>
      </c>
      <c r="O1253" t="s">
        <v>7110</v>
      </c>
      <c r="P1253" t="s">
        <v>5098</v>
      </c>
      <c r="Q1253" t="str">
        <f t="shared" si="19"/>
        <v>129_vallesvilles_31#Vallesvilles</v>
      </c>
    </row>
    <row r="1254" spans="1:17">
      <c r="A1254">
        <v>3477</v>
      </c>
      <c r="B1254" t="s">
        <v>3983</v>
      </c>
      <c r="C1254">
        <v>130</v>
      </c>
      <c r="D1254" t="s">
        <v>3979</v>
      </c>
      <c r="E1254" t="s">
        <v>6937</v>
      </c>
      <c r="F1254">
        <v>757</v>
      </c>
      <c r="G1254">
        <v>3</v>
      </c>
      <c r="H1254" t="s">
        <v>91</v>
      </c>
      <c r="I1254" t="s">
        <v>92</v>
      </c>
      <c r="J1254" t="s">
        <v>93</v>
      </c>
      <c r="K1254" t="s">
        <v>3967</v>
      </c>
      <c r="L1254" t="s">
        <v>3968</v>
      </c>
      <c r="M1254">
        <v>432</v>
      </c>
      <c r="N1254">
        <v>95</v>
      </c>
      <c r="O1254" t="s">
        <v>6938</v>
      </c>
      <c r="P1254" t="s">
        <v>5411</v>
      </c>
      <c r="Q1254" t="str">
        <f t="shared" si="19"/>
        <v>130_pichauris3_13#Pcc</v>
      </c>
    </row>
    <row r="1255" spans="1:17">
      <c r="A1255">
        <v>3479</v>
      </c>
      <c r="B1255" t="s">
        <v>3987</v>
      </c>
      <c r="C1255">
        <v>130</v>
      </c>
      <c r="D1255" t="s">
        <v>3979</v>
      </c>
      <c r="E1255" t="s">
        <v>6937</v>
      </c>
      <c r="F1255">
        <v>757</v>
      </c>
      <c r="G1255">
        <v>3</v>
      </c>
      <c r="H1255" t="s">
        <v>91</v>
      </c>
      <c r="I1255" t="s">
        <v>92</v>
      </c>
      <c r="J1255" t="s">
        <v>93</v>
      </c>
      <c r="K1255" t="s">
        <v>3967</v>
      </c>
      <c r="L1255" t="s">
        <v>3968</v>
      </c>
      <c r="M1255">
        <v>432</v>
      </c>
      <c r="N1255">
        <v>95</v>
      </c>
      <c r="O1255" t="s">
        <v>6938</v>
      </c>
      <c r="P1255" t="s">
        <v>5411</v>
      </c>
      <c r="Q1255" t="str">
        <f t="shared" si="19"/>
        <v>130_pichauris3_13#Pcc</v>
      </c>
    </row>
    <row r="1256" spans="1:17">
      <c r="A1256">
        <v>3480</v>
      </c>
      <c r="B1256" t="s">
        <v>3978</v>
      </c>
      <c r="C1256">
        <v>130</v>
      </c>
      <c r="D1256" t="s">
        <v>3979</v>
      </c>
      <c r="E1256" t="s">
        <v>6937</v>
      </c>
      <c r="F1256">
        <v>757</v>
      </c>
      <c r="G1256">
        <v>3</v>
      </c>
      <c r="H1256" t="s">
        <v>91</v>
      </c>
      <c r="I1256" t="s">
        <v>92</v>
      </c>
      <c r="J1256" t="s">
        <v>93</v>
      </c>
      <c r="K1256" t="s">
        <v>3967</v>
      </c>
      <c r="L1256" t="s">
        <v>3968</v>
      </c>
      <c r="M1256">
        <v>432</v>
      </c>
      <c r="N1256">
        <v>95</v>
      </c>
      <c r="O1256" t="s">
        <v>6938</v>
      </c>
      <c r="P1256" t="s">
        <v>5411</v>
      </c>
      <c r="Q1256" t="str">
        <f t="shared" si="19"/>
        <v>130_pichauris3_13#Pcc</v>
      </c>
    </row>
    <row r="1257" spans="1:17">
      <c r="A1257">
        <v>3481</v>
      </c>
      <c r="B1257" t="s">
        <v>3984</v>
      </c>
      <c r="C1257">
        <v>130</v>
      </c>
      <c r="D1257" t="s">
        <v>3979</v>
      </c>
      <c r="E1257" t="s">
        <v>6937</v>
      </c>
      <c r="F1257">
        <v>757</v>
      </c>
      <c r="G1257">
        <v>3</v>
      </c>
      <c r="H1257" t="s">
        <v>91</v>
      </c>
      <c r="I1257" t="s">
        <v>92</v>
      </c>
      <c r="J1257" t="s">
        <v>93</v>
      </c>
      <c r="K1257" t="s">
        <v>3967</v>
      </c>
      <c r="L1257" t="s">
        <v>3968</v>
      </c>
      <c r="M1257">
        <v>432</v>
      </c>
      <c r="N1257">
        <v>95</v>
      </c>
      <c r="O1257" t="s">
        <v>6938</v>
      </c>
      <c r="P1257" t="s">
        <v>5411</v>
      </c>
      <c r="Q1257" t="str">
        <f t="shared" si="19"/>
        <v>130_pichauris3_13#Pcc</v>
      </c>
    </row>
    <row r="1258" spans="1:17">
      <c r="A1258">
        <v>3485</v>
      </c>
      <c r="B1258" t="s">
        <v>3980</v>
      </c>
      <c r="C1258">
        <v>130</v>
      </c>
      <c r="D1258" t="s">
        <v>3979</v>
      </c>
      <c r="E1258" t="s">
        <v>6937</v>
      </c>
      <c r="F1258">
        <v>757</v>
      </c>
      <c r="G1258">
        <v>3</v>
      </c>
      <c r="H1258" t="s">
        <v>91</v>
      </c>
      <c r="I1258" t="s">
        <v>92</v>
      </c>
      <c r="J1258" t="s">
        <v>93</v>
      </c>
      <c r="K1258" t="s">
        <v>3967</v>
      </c>
      <c r="L1258" t="s">
        <v>3968</v>
      </c>
      <c r="M1258">
        <v>432</v>
      </c>
      <c r="N1258">
        <v>95</v>
      </c>
      <c r="O1258" t="s">
        <v>6938</v>
      </c>
      <c r="P1258" t="s">
        <v>5411</v>
      </c>
      <c r="Q1258" t="str">
        <f t="shared" si="19"/>
        <v>130_pichauris3_13#Pcc</v>
      </c>
    </row>
    <row r="1259" spans="1:17">
      <c r="A1259">
        <v>3484</v>
      </c>
      <c r="B1259" t="s">
        <v>3982</v>
      </c>
      <c r="C1259">
        <v>130</v>
      </c>
      <c r="D1259" t="s">
        <v>3979</v>
      </c>
      <c r="E1259" t="s">
        <v>6937</v>
      </c>
      <c r="F1259">
        <v>757</v>
      </c>
      <c r="G1259">
        <v>3</v>
      </c>
      <c r="H1259" t="s">
        <v>91</v>
      </c>
      <c r="I1259" t="s">
        <v>92</v>
      </c>
      <c r="J1259" t="s">
        <v>93</v>
      </c>
      <c r="K1259" t="s">
        <v>3967</v>
      </c>
      <c r="L1259" t="s">
        <v>3968</v>
      </c>
      <c r="M1259">
        <v>432</v>
      </c>
      <c r="N1259">
        <v>95</v>
      </c>
      <c r="O1259" t="s">
        <v>6938</v>
      </c>
      <c r="P1259" t="s">
        <v>5411</v>
      </c>
      <c r="Q1259" t="str">
        <f t="shared" si="19"/>
        <v>130_pichauris3_13#Pcc</v>
      </c>
    </row>
    <row r="1260" spans="1:17">
      <c r="A1260">
        <v>3482</v>
      </c>
      <c r="B1260" t="s">
        <v>3986</v>
      </c>
      <c r="C1260">
        <v>130</v>
      </c>
      <c r="D1260" t="s">
        <v>3979</v>
      </c>
      <c r="E1260" t="s">
        <v>6937</v>
      </c>
      <c r="F1260">
        <v>757</v>
      </c>
      <c r="G1260">
        <v>3</v>
      </c>
      <c r="H1260" t="s">
        <v>91</v>
      </c>
      <c r="I1260" t="s">
        <v>92</v>
      </c>
      <c r="J1260" t="s">
        <v>93</v>
      </c>
      <c r="K1260" t="s">
        <v>3967</v>
      </c>
      <c r="L1260" t="s">
        <v>3968</v>
      </c>
      <c r="M1260">
        <v>432</v>
      </c>
      <c r="N1260">
        <v>95</v>
      </c>
      <c r="O1260" t="s">
        <v>6938</v>
      </c>
      <c r="P1260" t="s">
        <v>5411</v>
      </c>
      <c r="Q1260" t="str">
        <f t="shared" si="19"/>
        <v>130_pichauris3_13#Pcc</v>
      </c>
    </row>
    <row r="1261" spans="1:17">
      <c r="A1261">
        <v>783</v>
      </c>
      <c r="B1261" t="s">
        <v>2517</v>
      </c>
      <c r="C1261">
        <v>131</v>
      </c>
      <c r="D1261" t="s">
        <v>2490</v>
      </c>
      <c r="E1261" t="s">
        <v>7016</v>
      </c>
      <c r="F1261">
        <v>631</v>
      </c>
      <c r="G1261" t="s">
        <v>2518</v>
      </c>
      <c r="H1261" t="s">
        <v>91</v>
      </c>
      <c r="I1261" t="s">
        <v>92</v>
      </c>
      <c r="J1261" t="s">
        <v>502</v>
      </c>
      <c r="K1261" t="s">
        <v>503</v>
      </c>
      <c r="L1261" t="s">
        <v>504</v>
      </c>
      <c r="M1261">
        <v>245</v>
      </c>
      <c r="N1261">
        <v>73</v>
      </c>
      <c r="O1261" t="s">
        <v>6978</v>
      </c>
      <c r="P1261" t="s">
        <v>5400</v>
      </c>
      <c r="Q1261" t="str">
        <f t="shared" si="19"/>
        <v>131_gardiole_centre_13#Plaine-du-ris-fontasse</v>
      </c>
    </row>
    <row r="1262" spans="1:17">
      <c r="A1262">
        <v>787</v>
      </c>
      <c r="B1262" t="s">
        <v>2526</v>
      </c>
      <c r="C1262">
        <v>131</v>
      </c>
      <c r="D1262" t="s">
        <v>2490</v>
      </c>
      <c r="E1262" t="s">
        <v>7016</v>
      </c>
      <c r="F1262">
        <v>631</v>
      </c>
      <c r="G1262" t="s">
        <v>2518</v>
      </c>
      <c r="H1262" t="s">
        <v>91</v>
      </c>
      <c r="I1262" t="s">
        <v>92</v>
      </c>
      <c r="J1262" t="s">
        <v>502</v>
      </c>
      <c r="K1262" t="s">
        <v>503</v>
      </c>
      <c r="L1262" t="s">
        <v>504</v>
      </c>
      <c r="M1262">
        <v>245</v>
      </c>
      <c r="N1262">
        <v>73</v>
      </c>
      <c r="O1262" t="s">
        <v>6978</v>
      </c>
      <c r="P1262" t="s">
        <v>5400</v>
      </c>
      <c r="Q1262" t="str">
        <f t="shared" si="19"/>
        <v>131_gardiole_centre_13#Plaine-du-ris-fontasse</v>
      </c>
    </row>
    <row r="1263" spans="1:17">
      <c r="A1263">
        <v>788</v>
      </c>
      <c r="B1263" t="s">
        <v>2527</v>
      </c>
      <c r="C1263">
        <v>131</v>
      </c>
      <c r="D1263" t="s">
        <v>2490</v>
      </c>
      <c r="E1263" t="s">
        <v>7016</v>
      </c>
      <c r="F1263">
        <v>631</v>
      </c>
      <c r="G1263" t="s">
        <v>2518</v>
      </c>
      <c r="H1263" t="s">
        <v>91</v>
      </c>
      <c r="I1263" t="s">
        <v>92</v>
      </c>
      <c r="J1263" t="s">
        <v>502</v>
      </c>
      <c r="K1263" t="s">
        <v>503</v>
      </c>
      <c r="L1263" t="s">
        <v>504</v>
      </c>
      <c r="M1263">
        <v>245</v>
      </c>
      <c r="N1263">
        <v>73</v>
      </c>
      <c r="O1263" t="s">
        <v>6978</v>
      </c>
      <c r="P1263" t="s">
        <v>5400</v>
      </c>
      <c r="Q1263" t="str">
        <f t="shared" si="19"/>
        <v>131_gardiole_centre_13#Plaine-du-ris-fontasse</v>
      </c>
    </row>
    <row r="1264" spans="1:17">
      <c r="A1264">
        <v>786</v>
      </c>
      <c r="B1264" t="s">
        <v>2525</v>
      </c>
      <c r="C1264">
        <v>131</v>
      </c>
      <c r="D1264" t="s">
        <v>2490</v>
      </c>
      <c r="E1264" t="s">
        <v>7016</v>
      </c>
      <c r="F1264">
        <v>631</v>
      </c>
      <c r="G1264" t="s">
        <v>2518</v>
      </c>
      <c r="H1264" t="s">
        <v>91</v>
      </c>
      <c r="I1264" t="s">
        <v>92</v>
      </c>
      <c r="J1264" t="s">
        <v>502</v>
      </c>
      <c r="K1264" t="s">
        <v>503</v>
      </c>
      <c r="L1264" t="s">
        <v>504</v>
      </c>
      <c r="M1264">
        <v>245</v>
      </c>
      <c r="N1264">
        <v>73</v>
      </c>
      <c r="O1264" t="s">
        <v>6978</v>
      </c>
      <c r="P1264" t="s">
        <v>5400</v>
      </c>
      <c r="Q1264" t="str">
        <f t="shared" si="19"/>
        <v>131_gardiole_centre_13#Plaine-du-ris-fontasse</v>
      </c>
    </row>
    <row r="1265" spans="1:17">
      <c r="A1265">
        <v>4354</v>
      </c>
      <c r="B1265" t="s">
        <v>2523</v>
      </c>
      <c r="C1265">
        <v>131</v>
      </c>
      <c r="D1265" t="s">
        <v>2490</v>
      </c>
      <c r="E1265" t="s">
        <v>7016</v>
      </c>
      <c r="F1265">
        <v>631</v>
      </c>
      <c r="G1265" t="s">
        <v>2518</v>
      </c>
      <c r="H1265" t="s">
        <v>91</v>
      </c>
      <c r="I1265" t="s">
        <v>92</v>
      </c>
      <c r="J1265" t="s">
        <v>502</v>
      </c>
      <c r="K1265" t="s">
        <v>503</v>
      </c>
      <c r="L1265" t="s">
        <v>504</v>
      </c>
      <c r="M1265">
        <v>245</v>
      </c>
      <c r="N1265">
        <v>73</v>
      </c>
      <c r="O1265" t="s">
        <v>6978</v>
      </c>
      <c r="P1265" t="s">
        <v>5400</v>
      </c>
      <c r="Q1265" t="str">
        <f t="shared" si="19"/>
        <v>131_gardiole_centre_13#Plaine-du-ris-fontasse</v>
      </c>
    </row>
    <row r="1266" spans="1:17">
      <c r="A1266">
        <v>4355</v>
      </c>
      <c r="B1266" t="s">
        <v>2524</v>
      </c>
      <c r="C1266">
        <v>131</v>
      </c>
      <c r="D1266" t="s">
        <v>2490</v>
      </c>
      <c r="E1266" t="s">
        <v>7016</v>
      </c>
      <c r="F1266">
        <v>631</v>
      </c>
      <c r="G1266" t="s">
        <v>2518</v>
      </c>
      <c r="H1266" t="s">
        <v>91</v>
      </c>
      <c r="I1266" t="s">
        <v>92</v>
      </c>
      <c r="J1266" t="s">
        <v>502</v>
      </c>
      <c r="K1266" t="s">
        <v>503</v>
      </c>
      <c r="L1266" t="s">
        <v>504</v>
      </c>
      <c r="M1266">
        <v>245</v>
      </c>
      <c r="N1266">
        <v>73</v>
      </c>
      <c r="O1266" t="s">
        <v>6978</v>
      </c>
      <c r="P1266" t="s">
        <v>5400</v>
      </c>
      <c r="Q1266" t="str">
        <f t="shared" si="19"/>
        <v>131_gardiole_centre_13#Plaine-du-ris-fontasse</v>
      </c>
    </row>
    <row r="1267" spans="1:17">
      <c r="A1267">
        <v>4356</v>
      </c>
      <c r="B1267" t="s">
        <v>2529</v>
      </c>
      <c r="C1267">
        <v>131</v>
      </c>
      <c r="D1267" t="s">
        <v>2490</v>
      </c>
      <c r="E1267" t="s">
        <v>7016</v>
      </c>
      <c r="F1267">
        <v>631</v>
      </c>
      <c r="G1267" t="s">
        <v>2518</v>
      </c>
      <c r="H1267" t="s">
        <v>91</v>
      </c>
      <c r="I1267" t="s">
        <v>92</v>
      </c>
      <c r="J1267" t="s">
        <v>502</v>
      </c>
      <c r="K1267" t="s">
        <v>503</v>
      </c>
      <c r="L1267" t="s">
        <v>504</v>
      </c>
      <c r="M1267">
        <v>245</v>
      </c>
      <c r="N1267">
        <v>73</v>
      </c>
      <c r="O1267" t="s">
        <v>6978</v>
      </c>
      <c r="P1267" t="s">
        <v>5400</v>
      </c>
      <c r="Q1267" t="str">
        <f t="shared" si="19"/>
        <v>131_gardiole_centre_13#Plaine-du-ris-fontasse</v>
      </c>
    </row>
    <row r="1268" spans="1:17">
      <c r="A1268">
        <v>4357</v>
      </c>
      <c r="B1268" t="s">
        <v>2530</v>
      </c>
      <c r="C1268">
        <v>131</v>
      </c>
      <c r="D1268" t="s">
        <v>2490</v>
      </c>
      <c r="E1268" t="s">
        <v>7016</v>
      </c>
      <c r="F1268">
        <v>631</v>
      </c>
      <c r="G1268" t="s">
        <v>2518</v>
      </c>
      <c r="H1268" t="s">
        <v>91</v>
      </c>
      <c r="I1268" t="s">
        <v>92</v>
      </c>
      <c r="J1268" t="s">
        <v>502</v>
      </c>
      <c r="K1268" t="s">
        <v>503</v>
      </c>
      <c r="L1268" t="s">
        <v>504</v>
      </c>
      <c r="M1268">
        <v>245</v>
      </c>
      <c r="N1268">
        <v>73</v>
      </c>
      <c r="O1268" t="s">
        <v>6978</v>
      </c>
      <c r="P1268" t="s">
        <v>5400</v>
      </c>
      <c r="Q1268" t="str">
        <f t="shared" si="19"/>
        <v>131_gardiole_centre_13#Plaine-du-ris-fontasse</v>
      </c>
    </row>
    <row r="1269" spans="1:17">
      <c r="A1269">
        <v>4358</v>
      </c>
      <c r="B1269" t="s">
        <v>2531</v>
      </c>
      <c r="C1269">
        <v>131</v>
      </c>
      <c r="D1269" t="s">
        <v>2490</v>
      </c>
      <c r="E1269" t="s">
        <v>7016</v>
      </c>
      <c r="F1269">
        <v>631</v>
      </c>
      <c r="G1269" t="s">
        <v>2518</v>
      </c>
      <c r="H1269" t="s">
        <v>91</v>
      </c>
      <c r="I1269" t="s">
        <v>92</v>
      </c>
      <c r="J1269" t="s">
        <v>502</v>
      </c>
      <c r="K1269" t="s">
        <v>503</v>
      </c>
      <c r="L1269" t="s">
        <v>504</v>
      </c>
      <c r="M1269">
        <v>245</v>
      </c>
      <c r="N1269">
        <v>73</v>
      </c>
      <c r="O1269" t="s">
        <v>6978</v>
      </c>
      <c r="P1269" t="s">
        <v>5400</v>
      </c>
      <c r="Q1269" t="str">
        <f t="shared" si="19"/>
        <v>131_gardiole_centre_13#Plaine-du-ris-fontasse</v>
      </c>
    </row>
    <row r="1270" spans="1:17">
      <c r="A1270">
        <v>784</v>
      </c>
      <c r="B1270" t="s">
        <v>2519</v>
      </c>
      <c r="C1270">
        <v>131</v>
      </c>
      <c r="D1270" t="s">
        <v>2490</v>
      </c>
      <c r="E1270" t="s">
        <v>7016</v>
      </c>
      <c r="F1270">
        <v>631</v>
      </c>
      <c r="G1270" t="s">
        <v>2518</v>
      </c>
      <c r="H1270" t="s">
        <v>91</v>
      </c>
      <c r="I1270" t="s">
        <v>92</v>
      </c>
      <c r="J1270" t="s">
        <v>1156</v>
      </c>
      <c r="K1270" t="s">
        <v>503</v>
      </c>
      <c r="L1270" t="s">
        <v>504</v>
      </c>
      <c r="M1270">
        <v>245</v>
      </c>
      <c r="N1270">
        <v>73</v>
      </c>
      <c r="O1270" t="s">
        <v>6978</v>
      </c>
      <c r="P1270" t="s">
        <v>5400</v>
      </c>
      <c r="Q1270" t="str">
        <f t="shared" si="19"/>
        <v>131_gardiole_centre_13#Plaine-du-ris-fontasse</v>
      </c>
    </row>
    <row r="1271" spans="1:17">
      <c r="A1271">
        <v>785</v>
      </c>
      <c r="B1271" t="s">
        <v>2520</v>
      </c>
      <c r="C1271">
        <v>131</v>
      </c>
      <c r="D1271" t="s">
        <v>2490</v>
      </c>
      <c r="E1271" t="s">
        <v>7016</v>
      </c>
      <c r="F1271">
        <v>631</v>
      </c>
      <c r="G1271" t="s">
        <v>2518</v>
      </c>
      <c r="H1271" t="s">
        <v>91</v>
      </c>
      <c r="I1271" t="s">
        <v>92</v>
      </c>
      <c r="J1271" t="s">
        <v>502</v>
      </c>
      <c r="K1271" t="s">
        <v>503</v>
      </c>
      <c r="L1271" t="s">
        <v>504</v>
      </c>
      <c r="M1271">
        <v>245</v>
      </c>
      <c r="N1271">
        <v>73</v>
      </c>
      <c r="O1271" t="s">
        <v>6978</v>
      </c>
      <c r="P1271" t="s">
        <v>5400</v>
      </c>
      <c r="Q1271" t="str">
        <f t="shared" si="19"/>
        <v>131_gardiole_centre_13#Plaine-du-ris-fontasse</v>
      </c>
    </row>
    <row r="1272" spans="1:17">
      <c r="A1272">
        <v>2132</v>
      </c>
      <c r="B1272" t="s">
        <v>2521</v>
      </c>
      <c r="C1272">
        <v>131</v>
      </c>
      <c r="D1272" t="s">
        <v>2490</v>
      </c>
      <c r="E1272" t="s">
        <v>7016</v>
      </c>
      <c r="F1272">
        <v>631</v>
      </c>
      <c r="G1272" t="s">
        <v>2518</v>
      </c>
      <c r="H1272" t="s">
        <v>91</v>
      </c>
      <c r="I1272" t="s">
        <v>92</v>
      </c>
      <c r="J1272" t="s">
        <v>502</v>
      </c>
      <c r="K1272" t="s">
        <v>503</v>
      </c>
      <c r="L1272" t="s">
        <v>504</v>
      </c>
      <c r="M1272">
        <v>245</v>
      </c>
      <c r="N1272">
        <v>73</v>
      </c>
      <c r="O1272" t="s">
        <v>6978</v>
      </c>
      <c r="P1272" t="s">
        <v>5400</v>
      </c>
      <c r="Q1272" t="str">
        <f t="shared" si="19"/>
        <v>131_gardiole_centre_13#Plaine-du-ris-fontasse</v>
      </c>
    </row>
    <row r="1273" spans="1:17">
      <c r="A1273">
        <v>4353</v>
      </c>
      <c r="B1273" t="s">
        <v>2522</v>
      </c>
      <c r="C1273">
        <v>131</v>
      </c>
      <c r="D1273" t="s">
        <v>2490</v>
      </c>
      <c r="E1273" t="s">
        <v>7016</v>
      </c>
      <c r="F1273">
        <v>631</v>
      </c>
      <c r="G1273" t="s">
        <v>2518</v>
      </c>
      <c r="H1273" t="s">
        <v>91</v>
      </c>
      <c r="I1273" t="s">
        <v>92</v>
      </c>
      <c r="J1273" t="s">
        <v>502</v>
      </c>
      <c r="K1273" t="s">
        <v>503</v>
      </c>
      <c r="L1273" t="s">
        <v>504</v>
      </c>
      <c r="M1273">
        <v>245</v>
      </c>
      <c r="N1273">
        <v>73</v>
      </c>
      <c r="O1273" t="s">
        <v>6978</v>
      </c>
      <c r="P1273" t="s">
        <v>5400</v>
      </c>
      <c r="Q1273" t="str">
        <f t="shared" si="19"/>
        <v>131_gardiole_centre_13#Plaine-du-ris-fontasse</v>
      </c>
    </row>
    <row r="1274" spans="1:17">
      <c r="A1274">
        <v>789</v>
      </c>
      <c r="B1274" t="s">
        <v>2528</v>
      </c>
      <c r="C1274">
        <v>131</v>
      </c>
      <c r="D1274" t="s">
        <v>2490</v>
      </c>
      <c r="E1274" t="s">
        <v>7016</v>
      </c>
      <c r="F1274">
        <v>631</v>
      </c>
      <c r="G1274" t="s">
        <v>2518</v>
      </c>
      <c r="H1274" t="s">
        <v>91</v>
      </c>
      <c r="I1274" t="s">
        <v>92</v>
      </c>
      <c r="J1274" t="s">
        <v>502</v>
      </c>
      <c r="K1274" t="s">
        <v>503</v>
      </c>
      <c r="L1274" t="s">
        <v>504</v>
      </c>
      <c r="M1274">
        <v>245</v>
      </c>
      <c r="N1274">
        <v>73</v>
      </c>
      <c r="O1274" t="s">
        <v>6978</v>
      </c>
      <c r="P1274" t="s">
        <v>5400</v>
      </c>
      <c r="Q1274" t="str">
        <f t="shared" si="19"/>
        <v>131_gardiole_centre_13#Plaine-du-ris-fontasse</v>
      </c>
    </row>
    <row r="1275" spans="1:17">
      <c r="A1275">
        <v>1102</v>
      </c>
      <c r="B1275" t="s">
        <v>2505</v>
      </c>
      <c r="C1275">
        <v>131</v>
      </c>
      <c r="D1275" t="s">
        <v>2490</v>
      </c>
      <c r="E1275" t="s">
        <v>7016</v>
      </c>
      <c r="F1275">
        <v>632</v>
      </c>
      <c r="G1275" t="s">
        <v>2491</v>
      </c>
      <c r="H1275" t="s">
        <v>91</v>
      </c>
      <c r="I1275" t="s">
        <v>92</v>
      </c>
      <c r="J1275" t="s">
        <v>1156</v>
      </c>
      <c r="K1275" t="s">
        <v>503</v>
      </c>
      <c r="L1275" t="s">
        <v>504</v>
      </c>
      <c r="M1275">
        <v>245</v>
      </c>
      <c r="N1275">
        <v>73</v>
      </c>
      <c r="O1275" t="s">
        <v>6978</v>
      </c>
      <c r="P1275" t="s">
        <v>5400</v>
      </c>
      <c r="Q1275" t="str">
        <f t="shared" si="19"/>
        <v>131_gardiole_centre_13#Plaine-du-ris-fontasse</v>
      </c>
    </row>
    <row r="1276" spans="1:17">
      <c r="A1276">
        <v>1626</v>
      </c>
      <c r="B1276" t="s">
        <v>2499</v>
      </c>
      <c r="C1276">
        <v>131</v>
      </c>
      <c r="D1276" t="s">
        <v>2490</v>
      </c>
      <c r="E1276" t="s">
        <v>7016</v>
      </c>
      <c r="F1276">
        <v>632</v>
      </c>
      <c r="G1276" t="s">
        <v>2491</v>
      </c>
      <c r="H1276" t="s">
        <v>91</v>
      </c>
      <c r="I1276" t="s">
        <v>92</v>
      </c>
      <c r="J1276" t="s">
        <v>1156</v>
      </c>
      <c r="K1276" t="s">
        <v>503</v>
      </c>
      <c r="L1276" t="s">
        <v>504</v>
      </c>
      <c r="M1276">
        <v>245</v>
      </c>
      <c r="N1276">
        <v>73</v>
      </c>
      <c r="O1276" t="s">
        <v>6978</v>
      </c>
      <c r="P1276" t="s">
        <v>5400</v>
      </c>
      <c r="Q1276" t="str">
        <f t="shared" si="19"/>
        <v>131_gardiole_centre_13#Plaine-du-ris-fontasse</v>
      </c>
    </row>
    <row r="1277" spans="1:17">
      <c r="A1277">
        <v>681</v>
      </c>
      <c r="B1277" t="s">
        <v>2498</v>
      </c>
      <c r="C1277">
        <v>131</v>
      </c>
      <c r="D1277" t="s">
        <v>2490</v>
      </c>
      <c r="E1277" t="s">
        <v>7016</v>
      </c>
      <c r="F1277">
        <v>632</v>
      </c>
      <c r="G1277" t="s">
        <v>2491</v>
      </c>
      <c r="H1277" t="s">
        <v>91</v>
      </c>
      <c r="I1277" t="s">
        <v>92</v>
      </c>
      <c r="J1277" t="s">
        <v>1156</v>
      </c>
      <c r="K1277" t="s">
        <v>503</v>
      </c>
      <c r="L1277" t="s">
        <v>504</v>
      </c>
      <c r="M1277">
        <v>245</v>
      </c>
      <c r="N1277">
        <v>73</v>
      </c>
      <c r="O1277" t="s">
        <v>6978</v>
      </c>
      <c r="P1277" t="s">
        <v>5400</v>
      </c>
      <c r="Q1277" t="str">
        <f t="shared" si="19"/>
        <v>131_gardiole_centre_13#Plaine-du-ris-fontasse</v>
      </c>
    </row>
    <row r="1278" spans="1:17">
      <c r="A1278">
        <v>703</v>
      </c>
      <c r="B1278" t="s">
        <v>2492</v>
      </c>
      <c r="C1278">
        <v>131</v>
      </c>
      <c r="D1278" t="s">
        <v>2490</v>
      </c>
      <c r="E1278" t="s">
        <v>7016</v>
      </c>
      <c r="F1278">
        <v>632</v>
      </c>
      <c r="G1278" t="s">
        <v>2491</v>
      </c>
      <c r="H1278" t="s">
        <v>91</v>
      </c>
      <c r="I1278" t="s">
        <v>92</v>
      </c>
      <c r="J1278" t="s">
        <v>1156</v>
      </c>
      <c r="K1278" t="s">
        <v>503</v>
      </c>
      <c r="L1278" t="s">
        <v>504</v>
      </c>
      <c r="M1278">
        <v>245</v>
      </c>
      <c r="N1278">
        <v>73</v>
      </c>
      <c r="O1278" t="s">
        <v>6978</v>
      </c>
      <c r="P1278" t="s">
        <v>5400</v>
      </c>
      <c r="Q1278" t="str">
        <f t="shared" si="19"/>
        <v>131_gardiole_centre_13#Plaine-du-ris-fontasse</v>
      </c>
    </row>
    <row r="1279" spans="1:17">
      <c r="A1279">
        <v>704</v>
      </c>
      <c r="B1279" t="s">
        <v>2493</v>
      </c>
      <c r="C1279">
        <v>131</v>
      </c>
      <c r="D1279" t="s">
        <v>2490</v>
      </c>
      <c r="E1279" t="s">
        <v>7016</v>
      </c>
      <c r="F1279">
        <v>632</v>
      </c>
      <c r="G1279" t="s">
        <v>2491</v>
      </c>
      <c r="H1279" t="s">
        <v>91</v>
      </c>
      <c r="I1279" t="s">
        <v>92</v>
      </c>
      <c r="J1279" t="s">
        <v>1156</v>
      </c>
      <c r="K1279" t="s">
        <v>503</v>
      </c>
      <c r="L1279" t="s">
        <v>504</v>
      </c>
      <c r="M1279">
        <v>245</v>
      </c>
      <c r="N1279">
        <v>73</v>
      </c>
      <c r="O1279" t="s">
        <v>6978</v>
      </c>
      <c r="P1279" t="s">
        <v>5400</v>
      </c>
      <c r="Q1279" t="str">
        <f t="shared" si="19"/>
        <v>131_gardiole_centre_13#Plaine-du-ris-fontasse</v>
      </c>
    </row>
    <row r="1280" spans="1:17">
      <c r="A1280">
        <v>779</v>
      </c>
      <c r="B1280" t="s">
        <v>2506</v>
      </c>
      <c r="C1280">
        <v>131</v>
      </c>
      <c r="D1280" t="s">
        <v>2490</v>
      </c>
      <c r="E1280" t="s">
        <v>7016</v>
      </c>
      <c r="F1280">
        <v>632</v>
      </c>
      <c r="G1280" t="s">
        <v>2491</v>
      </c>
      <c r="H1280" t="s">
        <v>91</v>
      </c>
      <c r="I1280" t="s">
        <v>92</v>
      </c>
      <c r="J1280" t="s">
        <v>1156</v>
      </c>
      <c r="K1280" t="s">
        <v>503</v>
      </c>
      <c r="L1280" t="s">
        <v>504</v>
      </c>
      <c r="M1280">
        <v>245</v>
      </c>
      <c r="N1280">
        <v>73</v>
      </c>
      <c r="O1280" t="s">
        <v>6978</v>
      </c>
      <c r="P1280" t="s">
        <v>5400</v>
      </c>
      <c r="Q1280" t="str">
        <f t="shared" si="19"/>
        <v>131_gardiole_centre_13#Plaine-du-ris-fontasse</v>
      </c>
    </row>
    <row r="1281" spans="1:17">
      <c r="A1281">
        <v>781</v>
      </c>
      <c r="B1281" t="s">
        <v>2507</v>
      </c>
      <c r="C1281">
        <v>131</v>
      </c>
      <c r="D1281" t="s">
        <v>2490</v>
      </c>
      <c r="E1281" t="s">
        <v>7016</v>
      </c>
      <c r="F1281">
        <v>632</v>
      </c>
      <c r="G1281" t="s">
        <v>2491</v>
      </c>
      <c r="H1281" t="s">
        <v>91</v>
      </c>
      <c r="I1281" t="s">
        <v>92</v>
      </c>
      <c r="J1281" t="s">
        <v>1156</v>
      </c>
      <c r="K1281" t="s">
        <v>503</v>
      </c>
      <c r="L1281" t="s">
        <v>504</v>
      </c>
      <c r="M1281">
        <v>245</v>
      </c>
      <c r="N1281">
        <v>73</v>
      </c>
      <c r="O1281" t="s">
        <v>6978</v>
      </c>
      <c r="P1281" t="s">
        <v>5400</v>
      </c>
      <c r="Q1281" t="str">
        <f t="shared" si="19"/>
        <v>131_gardiole_centre_13#Plaine-du-ris-fontasse</v>
      </c>
    </row>
    <row r="1282" spans="1:17">
      <c r="A1282">
        <v>782</v>
      </c>
      <c r="B1282" t="s">
        <v>2512</v>
      </c>
      <c r="C1282">
        <v>131</v>
      </c>
      <c r="D1282" t="s">
        <v>2490</v>
      </c>
      <c r="E1282" t="s">
        <v>7016</v>
      </c>
      <c r="F1282">
        <v>632</v>
      </c>
      <c r="G1282" t="s">
        <v>2491</v>
      </c>
      <c r="H1282" t="s">
        <v>91</v>
      </c>
      <c r="I1282" t="s">
        <v>92</v>
      </c>
      <c r="J1282" t="s">
        <v>502</v>
      </c>
      <c r="K1282" t="s">
        <v>503</v>
      </c>
      <c r="L1282" t="s">
        <v>504</v>
      </c>
      <c r="M1282">
        <v>245</v>
      </c>
      <c r="N1282">
        <v>73</v>
      </c>
      <c r="O1282" t="s">
        <v>6978</v>
      </c>
      <c r="P1282" t="s">
        <v>5400</v>
      </c>
      <c r="Q1282" t="str">
        <f t="shared" ref="Q1282:Q1345" si="20">CONCATENATE(C1282,"_",D1282,"#",E1282)</f>
        <v>131_gardiole_centre_13#Plaine-du-ris-fontasse</v>
      </c>
    </row>
    <row r="1283" spans="1:17">
      <c r="A1283">
        <v>4336</v>
      </c>
      <c r="B1283" t="s">
        <v>2489</v>
      </c>
      <c r="C1283">
        <v>131</v>
      </c>
      <c r="D1283" t="s">
        <v>2490</v>
      </c>
      <c r="E1283" t="s">
        <v>7016</v>
      </c>
      <c r="F1283">
        <v>632</v>
      </c>
      <c r="G1283" t="s">
        <v>2491</v>
      </c>
      <c r="H1283" t="s">
        <v>91</v>
      </c>
      <c r="I1283" t="s">
        <v>92</v>
      </c>
      <c r="J1283" t="s">
        <v>1156</v>
      </c>
      <c r="K1283" t="s">
        <v>503</v>
      </c>
      <c r="L1283" t="s">
        <v>504</v>
      </c>
      <c r="M1283">
        <v>245</v>
      </c>
      <c r="N1283">
        <v>73</v>
      </c>
      <c r="O1283" t="s">
        <v>6978</v>
      </c>
      <c r="P1283" t="s">
        <v>5400</v>
      </c>
      <c r="Q1283" t="str">
        <f t="shared" si="20"/>
        <v>131_gardiole_centre_13#Plaine-du-ris-fontasse</v>
      </c>
    </row>
    <row r="1284" spans="1:17">
      <c r="A1284">
        <v>4337</v>
      </c>
      <c r="B1284" t="s">
        <v>2494</v>
      </c>
      <c r="C1284">
        <v>131</v>
      </c>
      <c r="D1284" t="s">
        <v>2490</v>
      </c>
      <c r="E1284" t="s">
        <v>7016</v>
      </c>
      <c r="F1284">
        <v>632</v>
      </c>
      <c r="G1284" t="s">
        <v>2491</v>
      </c>
      <c r="H1284" t="s">
        <v>91</v>
      </c>
      <c r="I1284" t="s">
        <v>92</v>
      </c>
      <c r="J1284" t="s">
        <v>1156</v>
      </c>
      <c r="K1284" t="s">
        <v>503</v>
      </c>
      <c r="L1284" t="s">
        <v>504</v>
      </c>
      <c r="M1284">
        <v>245</v>
      </c>
      <c r="N1284">
        <v>73</v>
      </c>
      <c r="O1284" t="s">
        <v>6978</v>
      </c>
      <c r="P1284" t="s">
        <v>5400</v>
      </c>
      <c r="Q1284" t="str">
        <f t="shared" si="20"/>
        <v>131_gardiole_centre_13#Plaine-du-ris-fontasse</v>
      </c>
    </row>
    <row r="1285" spans="1:17">
      <c r="A1285">
        <v>4338</v>
      </c>
      <c r="B1285" t="s">
        <v>2495</v>
      </c>
      <c r="C1285">
        <v>131</v>
      </c>
      <c r="D1285" t="s">
        <v>2490</v>
      </c>
      <c r="E1285" t="s">
        <v>7016</v>
      </c>
      <c r="F1285">
        <v>632</v>
      </c>
      <c r="G1285" t="s">
        <v>2491</v>
      </c>
      <c r="H1285" t="s">
        <v>91</v>
      </c>
      <c r="I1285" t="s">
        <v>92</v>
      </c>
      <c r="J1285" t="s">
        <v>1156</v>
      </c>
      <c r="K1285" t="s">
        <v>503</v>
      </c>
      <c r="L1285" t="s">
        <v>504</v>
      </c>
      <c r="M1285">
        <v>245</v>
      </c>
      <c r="N1285">
        <v>73</v>
      </c>
      <c r="O1285" t="s">
        <v>6978</v>
      </c>
      <c r="P1285" t="s">
        <v>5400</v>
      </c>
      <c r="Q1285" t="str">
        <f t="shared" si="20"/>
        <v>131_gardiole_centre_13#Plaine-du-ris-fontasse</v>
      </c>
    </row>
    <row r="1286" spans="1:17">
      <c r="A1286">
        <v>4339</v>
      </c>
      <c r="B1286" t="s">
        <v>2496</v>
      </c>
      <c r="C1286">
        <v>131</v>
      </c>
      <c r="D1286" t="s">
        <v>2490</v>
      </c>
      <c r="E1286" t="s">
        <v>7016</v>
      </c>
      <c r="F1286">
        <v>632</v>
      </c>
      <c r="G1286" t="s">
        <v>2491</v>
      </c>
      <c r="H1286" t="s">
        <v>91</v>
      </c>
      <c r="I1286" t="s">
        <v>92</v>
      </c>
      <c r="J1286" t="s">
        <v>1156</v>
      </c>
      <c r="K1286" t="s">
        <v>503</v>
      </c>
      <c r="L1286" t="s">
        <v>504</v>
      </c>
      <c r="M1286">
        <v>245</v>
      </c>
      <c r="N1286">
        <v>73</v>
      </c>
      <c r="O1286" t="s">
        <v>6978</v>
      </c>
      <c r="P1286" t="s">
        <v>5400</v>
      </c>
      <c r="Q1286" t="str">
        <f t="shared" si="20"/>
        <v>131_gardiole_centre_13#Plaine-du-ris-fontasse</v>
      </c>
    </row>
    <row r="1287" spans="1:17">
      <c r="A1287">
        <v>4340</v>
      </c>
      <c r="B1287" t="s">
        <v>2497</v>
      </c>
      <c r="C1287">
        <v>131</v>
      </c>
      <c r="D1287" t="s">
        <v>2490</v>
      </c>
      <c r="E1287" t="s">
        <v>7016</v>
      </c>
      <c r="F1287">
        <v>632</v>
      </c>
      <c r="G1287" t="s">
        <v>2491</v>
      </c>
      <c r="H1287" t="s">
        <v>91</v>
      </c>
      <c r="I1287" t="s">
        <v>92</v>
      </c>
      <c r="J1287" t="s">
        <v>1156</v>
      </c>
      <c r="K1287" t="s">
        <v>503</v>
      </c>
      <c r="L1287" t="s">
        <v>504</v>
      </c>
      <c r="M1287">
        <v>245</v>
      </c>
      <c r="N1287">
        <v>73</v>
      </c>
      <c r="O1287" t="s">
        <v>6978</v>
      </c>
      <c r="P1287" t="s">
        <v>5400</v>
      </c>
      <c r="Q1287" t="str">
        <f t="shared" si="20"/>
        <v>131_gardiole_centre_13#Plaine-du-ris-fontasse</v>
      </c>
    </row>
    <row r="1288" spans="1:17">
      <c r="A1288">
        <v>4341</v>
      </c>
      <c r="B1288" t="s">
        <v>2500</v>
      </c>
      <c r="C1288">
        <v>131</v>
      </c>
      <c r="D1288" t="s">
        <v>2490</v>
      </c>
      <c r="E1288" t="s">
        <v>7016</v>
      </c>
      <c r="F1288">
        <v>632</v>
      </c>
      <c r="G1288" t="s">
        <v>2491</v>
      </c>
      <c r="H1288" t="s">
        <v>91</v>
      </c>
      <c r="I1288" t="s">
        <v>92</v>
      </c>
      <c r="J1288" t="s">
        <v>1156</v>
      </c>
      <c r="K1288" t="s">
        <v>503</v>
      </c>
      <c r="L1288" t="s">
        <v>504</v>
      </c>
      <c r="M1288">
        <v>245</v>
      </c>
      <c r="N1288">
        <v>73</v>
      </c>
      <c r="O1288" t="s">
        <v>6978</v>
      </c>
      <c r="P1288" t="s">
        <v>5400</v>
      </c>
      <c r="Q1288" t="str">
        <f t="shared" si="20"/>
        <v>131_gardiole_centre_13#Plaine-du-ris-fontasse</v>
      </c>
    </row>
    <row r="1289" spans="1:17">
      <c r="A1289">
        <v>4342</v>
      </c>
      <c r="B1289" t="s">
        <v>2501</v>
      </c>
      <c r="C1289">
        <v>131</v>
      </c>
      <c r="D1289" t="s">
        <v>2490</v>
      </c>
      <c r="E1289" t="s">
        <v>7016</v>
      </c>
      <c r="F1289">
        <v>632</v>
      </c>
      <c r="G1289" t="s">
        <v>2491</v>
      </c>
      <c r="H1289" t="s">
        <v>91</v>
      </c>
      <c r="I1289" t="s">
        <v>92</v>
      </c>
      <c r="J1289" t="s">
        <v>1156</v>
      </c>
      <c r="K1289" t="s">
        <v>503</v>
      </c>
      <c r="L1289" t="s">
        <v>504</v>
      </c>
      <c r="M1289">
        <v>245</v>
      </c>
      <c r="N1289">
        <v>73</v>
      </c>
      <c r="O1289" t="s">
        <v>6978</v>
      </c>
      <c r="P1289" t="s">
        <v>5400</v>
      </c>
      <c r="Q1289" t="str">
        <f t="shared" si="20"/>
        <v>131_gardiole_centre_13#Plaine-du-ris-fontasse</v>
      </c>
    </row>
    <row r="1290" spans="1:17">
      <c r="A1290">
        <v>4343</v>
      </c>
      <c r="B1290" t="s">
        <v>2502</v>
      </c>
      <c r="C1290">
        <v>131</v>
      </c>
      <c r="D1290" t="s">
        <v>2490</v>
      </c>
      <c r="E1290" t="s">
        <v>7016</v>
      </c>
      <c r="F1290">
        <v>632</v>
      </c>
      <c r="G1290" t="s">
        <v>2491</v>
      </c>
      <c r="H1290" t="s">
        <v>91</v>
      </c>
      <c r="I1290" t="s">
        <v>92</v>
      </c>
      <c r="J1290" t="s">
        <v>1156</v>
      </c>
      <c r="K1290" t="s">
        <v>503</v>
      </c>
      <c r="L1290" t="s">
        <v>504</v>
      </c>
      <c r="M1290">
        <v>245</v>
      </c>
      <c r="N1290">
        <v>73</v>
      </c>
      <c r="O1290" t="s">
        <v>6978</v>
      </c>
      <c r="P1290" t="s">
        <v>5400</v>
      </c>
      <c r="Q1290" t="str">
        <f t="shared" si="20"/>
        <v>131_gardiole_centre_13#Plaine-du-ris-fontasse</v>
      </c>
    </row>
    <row r="1291" spans="1:17">
      <c r="A1291">
        <v>4344</v>
      </c>
      <c r="B1291" t="s">
        <v>2503</v>
      </c>
      <c r="C1291">
        <v>131</v>
      </c>
      <c r="D1291" t="s">
        <v>2490</v>
      </c>
      <c r="E1291" t="s">
        <v>7016</v>
      </c>
      <c r="F1291">
        <v>632</v>
      </c>
      <c r="G1291" t="s">
        <v>2491</v>
      </c>
      <c r="H1291" t="s">
        <v>91</v>
      </c>
      <c r="I1291" t="s">
        <v>92</v>
      </c>
      <c r="J1291" t="s">
        <v>1156</v>
      </c>
      <c r="K1291" t="s">
        <v>503</v>
      </c>
      <c r="L1291" t="s">
        <v>504</v>
      </c>
      <c r="M1291">
        <v>245</v>
      </c>
      <c r="N1291">
        <v>73</v>
      </c>
      <c r="O1291" t="s">
        <v>6978</v>
      </c>
      <c r="P1291" t="s">
        <v>5400</v>
      </c>
      <c r="Q1291" t="str">
        <f t="shared" si="20"/>
        <v>131_gardiole_centre_13#Plaine-du-ris-fontasse</v>
      </c>
    </row>
    <row r="1292" spans="1:17">
      <c r="A1292">
        <v>4345</v>
      </c>
      <c r="B1292" t="s">
        <v>2504</v>
      </c>
      <c r="C1292">
        <v>131</v>
      </c>
      <c r="D1292" t="s">
        <v>2490</v>
      </c>
      <c r="E1292" t="s">
        <v>7016</v>
      </c>
      <c r="F1292">
        <v>632</v>
      </c>
      <c r="G1292" t="s">
        <v>2491</v>
      </c>
      <c r="H1292" t="s">
        <v>91</v>
      </c>
      <c r="I1292" t="s">
        <v>92</v>
      </c>
      <c r="J1292" t="s">
        <v>1156</v>
      </c>
      <c r="K1292" t="s">
        <v>503</v>
      </c>
      <c r="L1292" t="s">
        <v>504</v>
      </c>
      <c r="M1292">
        <v>245</v>
      </c>
      <c r="N1292">
        <v>73</v>
      </c>
      <c r="O1292" t="s">
        <v>6978</v>
      </c>
      <c r="P1292" t="s">
        <v>5400</v>
      </c>
      <c r="Q1292" t="str">
        <f t="shared" si="20"/>
        <v>131_gardiole_centre_13#Plaine-du-ris-fontasse</v>
      </c>
    </row>
    <row r="1293" spans="1:17">
      <c r="A1293">
        <v>4346</v>
      </c>
      <c r="B1293" t="s">
        <v>2508</v>
      </c>
      <c r="C1293">
        <v>131</v>
      </c>
      <c r="D1293" t="s">
        <v>2490</v>
      </c>
      <c r="E1293" t="s">
        <v>7016</v>
      </c>
      <c r="F1293">
        <v>632</v>
      </c>
      <c r="G1293" t="s">
        <v>2491</v>
      </c>
      <c r="H1293" t="s">
        <v>91</v>
      </c>
      <c r="I1293" t="s">
        <v>92</v>
      </c>
      <c r="J1293" t="s">
        <v>1156</v>
      </c>
      <c r="K1293" t="s">
        <v>503</v>
      </c>
      <c r="L1293" t="s">
        <v>504</v>
      </c>
      <c r="M1293">
        <v>245</v>
      </c>
      <c r="N1293">
        <v>73</v>
      </c>
      <c r="O1293" t="s">
        <v>6978</v>
      </c>
      <c r="P1293" t="s">
        <v>5400</v>
      </c>
      <c r="Q1293" t="str">
        <f t="shared" si="20"/>
        <v>131_gardiole_centre_13#Plaine-du-ris-fontasse</v>
      </c>
    </row>
    <row r="1294" spans="1:17">
      <c r="A1294">
        <v>4347</v>
      </c>
      <c r="B1294" t="s">
        <v>2509</v>
      </c>
      <c r="C1294">
        <v>131</v>
      </c>
      <c r="D1294" t="s">
        <v>2490</v>
      </c>
      <c r="E1294" t="s">
        <v>7016</v>
      </c>
      <c r="F1294">
        <v>632</v>
      </c>
      <c r="G1294" t="s">
        <v>2491</v>
      </c>
      <c r="H1294" t="s">
        <v>91</v>
      </c>
      <c r="I1294" t="s">
        <v>92</v>
      </c>
      <c r="J1294" t="s">
        <v>1156</v>
      </c>
      <c r="K1294" t="s">
        <v>503</v>
      </c>
      <c r="L1294" t="s">
        <v>504</v>
      </c>
      <c r="M1294">
        <v>245</v>
      </c>
      <c r="N1294">
        <v>73</v>
      </c>
      <c r="O1294" t="s">
        <v>6978</v>
      </c>
      <c r="P1294" t="s">
        <v>5400</v>
      </c>
      <c r="Q1294" t="str">
        <f t="shared" si="20"/>
        <v>131_gardiole_centre_13#Plaine-du-ris-fontasse</v>
      </c>
    </row>
    <row r="1295" spans="1:17">
      <c r="A1295">
        <v>4348</v>
      </c>
      <c r="B1295" t="s">
        <v>2511</v>
      </c>
      <c r="C1295">
        <v>131</v>
      </c>
      <c r="D1295" t="s">
        <v>2490</v>
      </c>
      <c r="E1295" t="s">
        <v>7016</v>
      </c>
      <c r="F1295">
        <v>632</v>
      </c>
      <c r="G1295" t="s">
        <v>2491</v>
      </c>
      <c r="H1295" t="s">
        <v>91</v>
      </c>
      <c r="I1295" t="s">
        <v>92</v>
      </c>
      <c r="J1295" t="s">
        <v>502</v>
      </c>
      <c r="K1295" t="s">
        <v>503</v>
      </c>
      <c r="L1295" t="s">
        <v>504</v>
      </c>
      <c r="M1295">
        <v>245</v>
      </c>
      <c r="N1295">
        <v>73</v>
      </c>
      <c r="O1295" t="s">
        <v>6978</v>
      </c>
      <c r="P1295" t="s">
        <v>5400</v>
      </c>
      <c r="Q1295" t="str">
        <f t="shared" si="20"/>
        <v>131_gardiole_centre_13#Plaine-du-ris-fontasse</v>
      </c>
    </row>
    <row r="1296" spans="1:17">
      <c r="A1296">
        <v>4349</v>
      </c>
      <c r="B1296" t="s">
        <v>2513</v>
      </c>
      <c r="C1296">
        <v>131</v>
      </c>
      <c r="D1296" t="s">
        <v>2490</v>
      </c>
      <c r="E1296" t="s">
        <v>7016</v>
      </c>
      <c r="F1296">
        <v>632</v>
      </c>
      <c r="G1296" t="s">
        <v>2491</v>
      </c>
      <c r="H1296" t="s">
        <v>91</v>
      </c>
      <c r="I1296" t="s">
        <v>92</v>
      </c>
      <c r="J1296" t="s">
        <v>502</v>
      </c>
      <c r="K1296" t="s">
        <v>503</v>
      </c>
      <c r="L1296" t="s">
        <v>504</v>
      </c>
      <c r="M1296">
        <v>245</v>
      </c>
      <c r="N1296">
        <v>73</v>
      </c>
      <c r="O1296" t="s">
        <v>6978</v>
      </c>
      <c r="P1296" t="s">
        <v>5400</v>
      </c>
      <c r="Q1296" t="str">
        <f t="shared" si="20"/>
        <v>131_gardiole_centre_13#Plaine-du-ris-fontasse</v>
      </c>
    </row>
    <row r="1297" spans="1:17">
      <c r="A1297">
        <v>4350</v>
      </c>
      <c r="B1297" t="s">
        <v>2514</v>
      </c>
      <c r="C1297">
        <v>131</v>
      </c>
      <c r="D1297" t="s">
        <v>2490</v>
      </c>
      <c r="E1297" t="s">
        <v>7016</v>
      </c>
      <c r="F1297">
        <v>632</v>
      </c>
      <c r="G1297" t="s">
        <v>2491</v>
      </c>
      <c r="H1297" t="s">
        <v>91</v>
      </c>
      <c r="I1297" t="s">
        <v>92</v>
      </c>
      <c r="J1297" t="s">
        <v>502</v>
      </c>
      <c r="K1297" t="s">
        <v>503</v>
      </c>
      <c r="L1297" t="s">
        <v>504</v>
      </c>
      <c r="M1297">
        <v>245</v>
      </c>
      <c r="N1297">
        <v>73</v>
      </c>
      <c r="O1297" t="s">
        <v>6978</v>
      </c>
      <c r="P1297" t="s">
        <v>5400</v>
      </c>
      <c r="Q1297" t="str">
        <f t="shared" si="20"/>
        <v>131_gardiole_centre_13#Plaine-du-ris-fontasse</v>
      </c>
    </row>
    <row r="1298" spans="1:17">
      <c r="A1298">
        <v>4351</v>
      </c>
      <c r="B1298" t="s">
        <v>2515</v>
      </c>
      <c r="C1298">
        <v>131</v>
      </c>
      <c r="D1298" t="s">
        <v>2490</v>
      </c>
      <c r="E1298" t="s">
        <v>7016</v>
      </c>
      <c r="F1298">
        <v>632</v>
      </c>
      <c r="G1298" t="s">
        <v>2491</v>
      </c>
      <c r="H1298" t="s">
        <v>91</v>
      </c>
      <c r="I1298" t="s">
        <v>92</v>
      </c>
      <c r="J1298" t="s">
        <v>502</v>
      </c>
      <c r="K1298" t="s">
        <v>503</v>
      </c>
      <c r="L1298" t="s">
        <v>504</v>
      </c>
      <c r="M1298">
        <v>245</v>
      </c>
      <c r="N1298">
        <v>73</v>
      </c>
      <c r="O1298" t="s">
        <v>6978</v>
      </c>
      <c r="P1298" t="s">
        <v>5400</v>
      </c>
      <c r="Q1298" t="str">
        <f t="shared" si="20"/>
        <v>131_gardiole_centre_13#Plaine-du-ris-fontasse</v>
      </c>
    </row>
    <row r="1299" spans="1:17">
      <c r="A1299">
        <v>4352</v>
      </c>
      <c r="B1299" t="s">
        <v>2516</v>
      </c>
      <c r="C1299">
        <v>131</v>
      </c>
      <c r="D1299" t="s">
        <v>2490</v>
      </c>
      <c r="E1299" t="s">
        <v>7016</v>
      </c>
      <c r="F1299">
        <v>632</v>
      </c>
      <c r="G1299" t="s">
        <v>2491</v>
      </c>
      <c r="H1299" t="s">
        <v>91</v>
      </c>
      <c r="I1299" t="s">
        <v>92</v>
      </c>
      <c r="J1299" t="s">
        <v>502</v>
      </c>
      <c r="K1299" t="s">
        <v>503</v>
      </c>
      <c r="L1299" t="s">
        <v>504</v>
      </c>
      <c r="M1299">
        <v>245</v>
      </c>
      <c r="N1299">
        <v>73</v>
      </c>
      <c r="O1299" t="s">
        <v>6978</v>
      </c>
      <c r="P1299" t="s">
        <v>5400</v>
      </c>
      <c r="Q1299" t="str">
        <f t="shared" si="20"/>
        <v>131_gardiole_centre_13#Plaine-du-ris-fontasse</v>
      </c>
    </row>
    <row r="1300" spans="1:17">
      <c r="A1300">
        <v>2288</v>
      </c>
      <c r="B1300" t="s">
        <v>3402</v>
      </c>
      <c r="C1300">
        <v>132</v>
      </c>
      <c r="D1300" t="s">
        <v>3396</v>
      </c>
      <c r="E1300" t="s">
        <v>6963</v>
      </c>
      <c r="F1300">
        <v>567</v>
      </c>
      <c r="G1300">
        <v>1</v>
      </c>
      <c r="H1300" t="s">
        <v>30</v>
      </c>
      <c r="I1300" t="s">
        <v>460</v>
      </c>
      <c r="J1300" t="s">
        <v>2615</v>
      </c>
      <c r="K1300" t="s">
        <v>3397</v>
      </c>
      <c r="L1300" t="s">
        <v>3398</v>
      </c>
      <c r="M1300">
        <v>1245</v>
      </c>
      <c r="N1300">
        <v>180</v>
      </c>
      <c r="O1300" t="s">
        <v>6963</v>
      </c>
      <c r="P1300" t="s">
        <v>3396</v>
      </c>
      <c r="Q1300" t="str">
        <f t="shared" si="20"/>
        <v>132_finialette_48#Finialette</v>
      </c>
    </row>
    <row r="1301" spans="1:17">
      <c r="A1301">
        <v>1363</v>
      </c>
      <c r="B1301" t="s">
        <v>3400</v>
      </c>
      <c r="C1301">
        <v>132</v>
      </c>
      <c r="D1301" t="s">
        <v>3396</v>
      </c>
      <c r="E1301" t="s">
        <v>6963</v>
      </c>
      <c r="F1301">
        <v>567</v>
      </c>
      <c r="G1301">
        <v>1</v>
      </c>
      <c r="H1301" t="s">
        <v>30</v>
      </c>
      <c r="I1301" t="s">
        <v>460</v>
      </c>
      <c r="J1301" t="s">
        <v>2615</v>
      </c>
      <c r="K1301" t="s">
        <v>3397</v>
      </c>
      <c r="L1301" t="s">
        <v>3398</v>
      </c>
      <c r="M1301">
        <v>1245</v>
      </c>
      <c r="N1301">
        <v>180</v>
      </c>
      <c r="O1301" t="s">
        <v>6963</v>
      </c>
      <c r="P1301" t="s">
        <v>3396</v>
      </c>
      <c r="Q1301" t="str">
        <f t="shared" si="20"/>
        <v>132_finialette_48#Finialette</v>
      </c>
    </row>
    <row r="1302" spans="1:17">
      <c r="A1302">
        <v>1868</v>
      </c>
      <c r="B1302" t="s">
        <v>3399</v>
      </c>
      <c r="C1302">
        <v>132</v>
      </c>
      <c r="D1302" t="s">
        <v>3396</v>
      </c>
      <c r="E1302" t="s">
        <v>6963</v>
      </c>
      <c r="F1302">
        <v>567</v>
      </c>
      <c r="G1302">
        <v>1</v>
      </c>
      <c r="H1302" t="s">
        <v>30</v>
      </c>
      <c r="I1302" t="s">
        <v>460</v>
      </c>
      <c r="J1302" t="s">
        <v>2615</v>
      </c>
      <c r="K1302" t="s">
        <v>3397</v>
      </c>
      <c r="L1302" t="s">
        <v>3398</v>
      </c>
      <c r="M1302">
        <v>1245</v>
      </c>
      <c r="N1302">
        <v>180</v>
      </c>
      <c r="O1302" t="s">
        <v>6963</v>
      </c>
      <c r="P1302" t="s">
        <v>3396</v>
      </c>
      <c r="Q1302" t="str">
        <f t="shared" si="20"/>
        <v>132_finialette_48#Finialette</v>
      </c>
    </row>
    <row r="1303" spans="1:17">
      <c r="A1303">
        <v>2289</v>
      </c>
      <c r="B1303" t="s">
        <v>3403</v>
      </c>
      <c r="C1303">
        <v>132</v>
      </c>
      <c r="D1303" t="s">
        <v>3396</v>
      </c>
      <c r="E1303" t="s">
        <v>6963</v>
      </c>
      <c r="F1303">
        <v>567</v>
      </c>
      <c r="G1303">
        <v>1</v>
      </c>
      <c r="H1303" t="s">
        <v>30</v>
      </c>
      <c r="I1303" t="s">
        <v>460</v>
      </c>
      <c r="J1303" t="s">
        <v>2615</v>
      </c>
      <c r="K1303" t="s">
        <v>3397</v>
      </c>
      <c r="L1303" t="s">
        <v>3398</v>
      </c>
      <c r="M1303">
        <v>1245</v>
      </c>
      <c r="N1303">
        <v>180</v>
      </c>
      <c r="O1303" t="s">
        <v>6963</v>
      </c>
      <c r="P1303" t="s">
        <v>3396</v>
      </c>
      <c r="Q1303" t="str">
        <f t="shared" si="20"/>
        <v>132_finialette_48#Finialette</v>
      </c>
    </row>
    <row r="1304" spans="1:17">
      <c r="A1304">
        <v>2290</v>
      </c>
      <c r="B1304" t="s">
        <v>3404</v>
      </c>
      <c r="C1304">
        <v>132</v>
      </c>
      <c r="D1304" t="s">
        <v>3396</v>
      </c>
      <c r="E1304" t="s">
        <v>6963</v>
      </c>
      <c r="F1304">
        <v>567</v>
      </c>
      <c r="G1304">
        <v>1</v>
      </c>
      <c r="H1304" t="s">
        <v>30</v>
      </c>
      <c r="I1304" t="s">
        <v>460</v>
      </c>
      <c r="J1304" t="s">
        <v>2615</v>
      </c>
      <c r="K1304" t="s">
        <v>3397</v>
      </c>
      <c r="L1304" t="s">
        <v>3398</v>
      </c>
      <c r="M1304">
        <v>1245</v>
      </c>
      <c r="N1304">
        <v>180</v>
      </c>
      <c r="O1304" t="s">
        <v>6963</v>
      </c>
      <c r="P1304" t="s">
        <v>3396</v>
      </c>
      <c r="Q1304" t="str">
        <f t="shared" si="20"/>
        <v>132_finialette_48#Finialette</v>
      </c>
    </row>
    <row r="1305" spans="1:17">
      <c r="A1305">
        <v>2158</v>
      </c>
      <c r="B1305" t="s">
        <v>3395</v>
      </c>
      <c r="C1305">
        <v>132</v>
      </c>
      <c r="D1305" t="s">
        <v>3396</v>
      </c>
      <c r="E1305" t="s">
        <v>6963</v>
      </c>
      <c r="F1305">
        <v>567</v>
      </c>
      <c r="G1305">
        <v>1</v>
      </c>
      <c r="H1305" t="s">
        <v>30</v>
      </c>
      <c r="I1305" t="s">
        <v>460</v>
      </c>
      <c r="J1305" t="s">
        <v>2615</v>
      </c>
      <c r="K1305" t="s">
        <v>3397</v>
      </c>
      <c r="L1305" t="s">
        <v>3398</v>
      </c>
      <c r="M1305">
        <v>1245</v>
      </c>
      <c r="N1305">
        <v>180</v>
      </c>
      <c r="O1305" t="s">
        <v>6963</v>
      </c>
      <c r="P1305" t="s">
        <v>3396</v>
      </c>
      <c r="Q1305" t="str">
        <f t="shared" si="20"/>
        <v>132_finialette_48#Finialette</v>
      </c>
    </row>
    <row r="1306" spans="1:17">
      <c r="A1306">
        <v>2271</v>
      </c>
      <c r="B1306" t="s">
        <v>3401</v>
      </c>
      <c r="C1306">
        <v>132</v>
      </c>
      <c r="D1306" t="s">
        <v>3396</v>
      </c>
      <c r="E1306" t="s">
        <v>6963</v>
      </c>
      <c r="F1306">
        <v>567</v>
      </c>
      <c r="G1306">
        <v>1</v>
      </c>
      <c r="H1306" t="s">
        <v>30</v>
      </c>
      <c r="I1306" t="s">
        <v>460</v>
      </c>
      <c r="J1306" t="s">
        <v>2615</v>
      </c>
      <c r="K1306" t="s">
        <v>3397</v>
      </c>
      <c r="L1306" t="s">
        <v>3398</v>
      </c>
      <c r="M1306">
        <v>1245</v>
      </c>
      <c r="N1306">
        <v>180</v>
      </c>
      <c r="O1306" t="s">
        <v>6963</v>
      </c>
      <c r="P1306" t="s">
        <v>3396</v>
      </c>
      <c r="Q1306" t="str">
        <f t="shared" si="20"/>
        <v>132_finialette_48#Finialette</v>
      </c>
    </row>
    <row r="1307" spans="1:17">
      <c r="A1307">
        <v>324</v>
      </c>
      <c r="B1307" t="s">
        <v>1879</v>
      </c>
      <c r="C1307">
        <v>133</v>
      </c>
      <c r="D1307" t="s">
        <v>1874</v>
      </c>
      <c r="E1307" t="s">
        <v>1875</v>
      </c>
      <c r="F1307">
        <v>583</v>
      </c>
      <c r="G1307">
        <v>1</v>
      </c>
      <c r="H1307" t="s">
        <v>30</v>
      </c>
      <c r="I1307" t="s">
        <v>160</v>
      </c>
      <c r="J1307" t="s">
        <v>1875</v>
      </c>
      <c r="K1307" t="s">
        <v>1876</v>
      </c>
      <c r="L1307" t="s">
        <v>1877</v>
      </c>
      <c r="M1307">
        <v>24</v>
      </c>
      <c r="N1307">
        <v>90</v>
      </c>
      <c r="O1307" t="s">
        <v>1875</v>
      </c>
      <c r="P1307" t="s">
        <v>1874</v>
      </c>
      <c r="Q1307" t="str">
        <f t="shared" si="20"/>
        <v>133_elne_66#Elne</v>
      </c>
    </row>
    <row r="1308" spans="1:17">
      <c r="A1308">
        <v>1998</v>
      </c>
      <c r="B1308" t="s">
        <v>1873</v>
      </c>
      <c r="C1308">
        <v>133</v>
      </c>
      <c r="D1308" t="s">
        <v>1874</v>
      </c>
      <c r="E1308" t="s">
        <v>1875</v>
      </c>
      <c r="F1308">
        <v>583</v>
      </c>
      <c r="G1308">
        <v>1</v>
      </c>
      <c r="H1308" t="s">
        <v>30</v>
      </c>
      <c r="I1308" t="s">
        <v>160</v>
      </c>
      <c r="J1308" t="s">
        <v>1875</v>
      </c>
      <c r="K1308" t="s">
        <v>1876</v>
      </c>
      <c r="L1308" t="s">
        <v>1877</v>
      </c>
      <c r="M1308">
        <v>24</v>
      </c>
      <c r="N1308">
        <v>90</v>
      </c>
      <c r="O1308" t="s">
        <v>1875</v>
      </c>
      <c r="P1308" t="s">
        <v>1874</v>
      </c>
      <c r="Q1308" t="str">
        <f t="shared" si="20"/>
        <v>133_elne_66#Elne</v>
      </c>
    </row>
    <row r="1309" spans="1:17">
      <c r="A1309">
        <v>567</v>
      </c>
      <c r="B1309" t="s">
        <v>1884</v>
      </c>
      <c r="C1309">
        <v>133</v>
      </c>
      <c r="D1309" t="s">
        <v>1874</v>
      </c>
      <c r="E1309" t="s">
        <v>1875</v>
      </c>
      <c r="F1309">
        <v>583</v>
      </c>
      <c r="G1309">
        <v>1</v>
      </c>
      <c r="H1309" t="s">
        <v>30</v>
      </c>
      <c r="I1309" t="s">
        <v>160</v>
      </c>
      <c r="J1309" t="s">
        <v>1875</v>
      </c>
      <c r="K1309" t="s">
        <v>1876</v>
      </c>
      <c r="L1309" t="s">
        <v>1877</v>
      </c>
      <c r="M1309">
        <v>24</v>
      </c>
      <c r="N1309">
        <v>90</v>
      </c>
      <c r="O1309" t="s">
        <v>1875</v>
      </c>
      <c r="P1309" t="s">
        <v>1874</v>
      </c>
      <c r="Q1309" t="str">
        <f t="shared" si="20"/>
        <v>133_elne_66#Elne</v>
      </c>
    </row>
    <row r="1310" spans="1:17">
      <c r="A1310">
        <v>2017</v>
      </c>
      <c r="B1310" t="s">
        <v>1881</v>
      </c>
      <c r="C1310">
        <v>133</v>
      </c>
      <c r="D1310" t="s">
        <v>1874</v>
      </c>
      <c r="E1310" t="s">
        <v>1875</v>
      </c>
      <c r="F1310">
        <v>583</v>
      </c>
      <c r="G1310">
        <v>1</v>
      </c>
      <c r="H1310" t="s">
        <v>30</v>
      </c>
      <c r="I1310" t="s">
        <v>160</v>
      </c>
      <c r="J1310" t="s">
        <v>1875</v>
      </c>
      <c r="K1310" t="s">
        <v>1876</v>
      </c>
      <c r="L1310" t="s">
        <v>1877</v>
      </c>
      <c r="M1310">
        <v>24</v>
      </c>
      <c r="N1310">
        <v>90</v>
      </c>
      <c r="O1310" t="s">
        <v>1875</v>
      </c>
      <c r="P1310" t="s">
        <v>1874</v>
      </c>
      <c r="Q1310" t="str">
        <f t="shared" si="20"/>
        <v>133_elne_66#Elne</v>
      </c>
    </row>
    <row r="1311" spans="1:17">
      <c r="A1311">
        <v>519</v>
      </c>
      <c r="B1311" t="s">
        <v>1885</v>
      </c>
      <c r="C1311">
        <v>133</v>
      </c>
      <c r="D1311" t="s">
        <v>1874</v>
      </c>
      <c r="E1311" t="s">
        <v>1875</v>
      </c>
      <c r="F1311">
        <v>583</v>
      </c>
      <c r="G1311">
        <v>1</v>
      </c>
      <c r="H1311" t="s">
        <v>30</v>
      </c>
      <c r="I1311" t="s">
        <v>160</v>
      </c>
      <c r="J1311" t="s">
        <v>1875</v>
      </c>
      <c r="K1311" t="s">
        <v>1876</v>
      </c>
      <c r="L1311" t="s">
        <v>1877</v>
      </c>
      <c r="M1311">
        <v>24</v>
      </c>
      <c r="N1311">
        <v>90</v>
      </c>
      <c r="O1311" t="s">
        <v>1875</v>
      </c>
      <c r="P1311" t="s">
        <v>1874</v>
      </c>
      <c r="Q1311" t="str">
        <f t="shared" si="20"/>
        <v>133_elne_66#Elne</v>
      </c>
    </row>
    <row r="1312" spans="1:17">
      <c r="A1312">
        <v>351</v>
      </c>
      <c r="B1312" t="s">
        <v>1880</v>
      </c>
      <c r="C1312">
        <v>133</v>
      </c>
      <c r="D1312" t="s">
        <v>1874</v>
      </c>
      <c r="E1312" t="s">
        <v>1875</v>
      </c>
      <c r="F1312">
        <v>583</v>
      </c>
      <c r="G1312">
        <v>1</v>
      </c>
      <c r="H1312" t="s">
        <v>30</v>
      </c>
      <c r="I1312" t="s">
        <v>160</v>
      </c>
      <c r="J1312" t="s">
        <v>1875</v>
      </c>
      <c r="K1312" t="s">
        <v>1876</v>
      </c>
      <c r="L1312" t="s">
        <v>1877</v>
      </c>
      <c r="M1312">
        <v>24</v>
      </c>
      <c r="N1312">
        <v>90</v>
      </c>
      <c r="O1312" t="s">
        <v>1875</v>
      </c>
      <c r="P1312" t="s">
        <v>1874</v>
      </c>
      <c r="Q1312" t="str">
        <f t="shared" si="20"/>
        <v>133_elne_66#Elne</v>
      </c>
    </row>
    <row r="1313" spans="1:17">
      <c r="A1313">
        <v>979</v>
      </c>
      <c r="B1313" t="s">
        <v>1883</v>
      </c>
      <c r="C1313">
        <v>133</v>
      </c>
      <c r="D1313" t="s">
        <v>1874</v>
      </c>
      <c r="E1313" t="s">
        <v>1875</v>
      </c>
      <c r="F1313">
        <v>583</v>
      </c>
      <c r="G1313">
        <v>1</v>
      </c>
      <c r="H1313" t="s">
        <v>30</v>
      </c>
      <c r="I1313" t="s">
        <v>160</v>
      </c>
      <c r="J1313" t="s">
        <v>1875</v>
      </c>
      <c r="K1313" t="s">
        <v>1876</v>
      </c>
      <c r="L1313" t="s">
        <v>1877</v>
      </c>
      <c r="M1313">
        <v>24</v>
      </c>
      <c r="N1313">
        <v>90</v>
      </c>
      <c r="O1313" t="s">
        <v>1875</v>
      </c>
      <c r="P1313" t="s">
        <v>1874</v>
      </c>
      <c r="Q1313" t="str">
        <f t="shared" si="20"/>
        <v>133_elne_66#Elne</v>
      </c>
    </row>
    <row r="1314" spans="1:17">
      <c r="A1314">
        <v>1951</v>
      </c>
      <c r="B1314" t="s">
        <v>1878</v>
      </c>
      <c r="C1314">
        <v>133</v>
      </c>
      <c r="D1314" t="s">
        <v>1874</v>
      </c>
      <c r="E1314" t="s">
        <v>1875</v>
      </c>
      <c r="F1314">
        <v>583</v>
      </c>
      <c r="G1314">
        <v>1</v>
      </c>
      <c r="H1314" t="s">
        <v>30</v>
      </c>
      <c r="I1314" t="s">
        <v>160</v>
      </c>
      <c r="J1314" t="s">
        <v>1875</v>
      </c>
      <c r="K1314" t="s">
        <v>1876</v>
      </c>
      <c r="L1314" t="s">
        <v>1877</v>
      </c>
      <c r="M1314">
        <v>24</v>
      </c>
      <c r="N1314">
        <v>90</v>
      </c>
      <c r="O1314" t="s">
        <v>1875</v>
      </c>
      <c r="P1314" t="s">
        <v>1874</v>
      </c>
      <c r="Q1314" t="str">
        <f t="shared" si="20"/>
        <v>133_elne_66#Elne</v>
      </c>
    </row>
    <row r="1315" spans="1:17">
      <c r="A1315">
        <v>565</v>
      </c>
      <c r="B1315" t="s">
        <v>1882</v>
      </c>
      <c r="C1315">
        <v>133</v>
      </c>
      <c r="D1315" t="s">
        <v>1874</v>
      </c>
      <c r="E1315" t="s">
        <v>1875</v>
      </c>
      <c r="F1315">
        <v>583</v>
      </c>
      <c r="G1315">
        <v>1</v>
      </c>
      <c r="H1315" t="s">
        <v>30</v>
      </c>
      <c r="I1315" t="s">
        <v>160</v>
      </c>
      <c r="J1315" t="s">
        <v>1875</v>
      </c>
      <c r="K1315" t="s">
        <v>1876</v>
      </c>
      <c r="L1315" t="s">
        <v>1877</v>
      </c>
      <c r="M1315">
        <v>24</v>
      </c>
      <c r="N1315">
        <v>90</v>
      </c>
      <c r="O1315" t="s">
        <v>1875</v>
      </c>
      <c r="P1315" t="s">
        <v>1874</v>
      </c>
      <c r="Q1315" t="str">
        <f t="shared" si="20"/>
        <v>133_elne_66#Elne</v>
      </c>
    </row>
    <row r="1316" spans="1:17">
      <c r="A1316">
        <v>139</v>
      </c>
      <c r="B1316" t="s">
        <v>109</v>
      </c>
      <c r="C1316">
        <v>134</v>
      </c>
      <c r="D1316" t="s">
        <v>90</v>
      </c>
      <c r="E1316" t="s">
        <v>93</v>
      </c>
      <c r="F1316">
        <v>374</v>
      </c>
      <c r="G1316">
        <v>1</v>
      </c>
      <c r="H1316" t="s">
        <v>91</v>
      </c>
      <c r="I1316" t="s">
        <v>92</v>
      </c>
      <c r="J1316" t="s">
        <v>93</v>
      </c>
      <c r="K1316" t="s">
        <v>94</v>
      </c>
      <c r="L1316" t="s">
        <v>95</v>
      </c>
      <c r="M1316">
        <v>420</v>
      </c>
      <c r="N1316">
        <v>94</v>
      </c>
      <c r="O1316" t="s">
        <v>93</v>
      </c>
      <c r="P1316" t="s">
        <v>90</v>
      </c>
      <c r="Q1316" t="str">
        <f t="shared" si="20"/>
        <v>134_allauch_13#Allauch</v>
      </c>
    </row>
    <row r="1317" spans="1:17">
      <c r="A1317">
        <v>796</v>
      </c>
      <c r="B1317" t="s">
        <v>105</v>
      </c>
      <c r="C1317">
        <v>134</v>
      </c>
      <c r="D1317" t="s">
        <v>90</v>
      </c>
      <c r="E1317" t="s">
        <v>93</v>
      </c>
      <c r="F1317">
        <v>374</v>
      </c>
      <c r="G1317">
        <v>1</v>
      </c>
      <c r="H1317" t="s">
        <v>91</v>
      </c>
      <c r="I1317" t="s">
        <v>92</v>
      </c>
      <c r="J1317" t="s">
        <v>93</v>
      </c>
      <c r="K1317" t="s">
        <v>94</v>
      </c>
      <c r="L1317" t="s">
        <v>95</v>
      </c>
      <c r="M1317">
        <v>420</v>
      </c>
      <c r="N1317">
        <v>94</v>
      </c>
      <c r="O1317" t="s">
        <v>93</v>
      </c>
      <c r="P1317" t="s">
        <v>90</v>
      </c>
      <c r="Q1317" t="str">
        <f t="shared" si="20"/>
        <v>134_allauch_13#Allauch</v>
      </c>
    </row>
    <row r="1318" spans="1:17">
      <c r="A1318">
        <v>1165</v>
      </c>
      <c r="B1318" t="s">
        <v>89</v>
      </c>
      <c r="C1318">
        <v>134</v>
      </c>
      <c r="D1318" t="s">
        <v>90</v>
      </c>
      <c r="E1318" t="s">
        <v>93</v>
      </c>
      <c r="F1318">
        <v>374</v>
      </c>
      <c r="G1318">
        <v>1</v>
      </c>
      <c r="H1318" t="s">
        <v>91</v>
      </c>
      <c r="I1318" t="s">
        <v>92</v>
      </c>
      <c r="J1318" t="s">
        <v>93</v>
      </c>
      <c r="K1318" t="s">
        <v>94</v>
      </c>
      <c r="L1318" t="s">
        <v>95</v>
      </c>
      <c r="M1318">
        <v>420</v>
      </c>
      <c r="N1318">
        <v>94</v>
      </c>
      <c r="O1318" t="s">
        <v>93</v>
      </c>
      <c r="P1318" t="s">
        <v>90</v>
      </c>
      <c r="Q1318" t="str">
        <f t="shared" si="20"/>
        <v>134_allauch_13#Allauch</v>
      </c>
    </row>
    <row r="1319" spans="1:17">
      <c r="A1319">
        <v>799</v>
      </c>
      <c r="B1319" t="s">
        <v>108</v>
      </c>
      <c r="C1319">
        <v>134</v>
      </c>
      <c r="D1319" t="s">
        <v>90</v>
      </c>
      <c r="E1319" t="s">
        <v>93</v>
      </c>
      <c r="F1319">
        <v>374</v>
      </c>
      <c r="G1319">
        <v>1</v>
      </c>
      <c r="H1319" t="s">
        <v>91</v>
      </c>
      <c r="I1319" t="s">
        <v>92</v>
      </c>
      <c r="J1319" t="s">
        <v>93</v>
      </c>
      <c r="K1319" t="s">
        <v>94</v>
      </c>
      <c r="L1319" t="s">
        <v>95</v>
      </c>
      <c r="M1319">
        <v>420</v>
      </c>
      <c r="N1319">
        <v>94</v>
      </c>
      <c r="O1319" t="s">
        <v>93</v>
      </c>
      <c r="P1319" t="s">
        <v>90</v>
      </c>
      <c r="Q1319" t="str">
        <f t="shared" si="20"/>
        <v>134_allauch_13#Allauch</v>
      </c>
    </row>
    <row r="1320" spans="1:17">
      <c r="A1320">
        <v>645</v>
      </c>
      <c r="B1320" t="s">
        <v>107</v>
      </c>
      <c r="C1320">
        <v>134</v>
      </c>
      <c r="D1320" t="s">
        <v>90</v>
      </c>
      <c r="E1320" t="s">
        <v>93</v>
      </c>
      <c r="F1320">
        <v>374</v>
      </c>
      <c r="G1320">
        <v>1</v>
      </c>
      <c r="H1320" t="s">
        <v>91</v>
      </c>
      <c r="I1320" t="s">
        <v>92</v>
      </c>
      <c r="J1320" t="s">
        <v>93</v>
      </c>
      <c r="K1320" t="s">
        <v>94</v>
      </c>
      <c r="L1320" t="s">
        <v>95</v>
      </c>
      <c r="M1320">
        <v>420</v>
      </c>
      <c r="N1320">
        <v>94</v>
      </c>
      <c r="O1320" t="s">
        <v>93</v>
      </c>
      <c r="P1320" t="s">
        <v>90</v>
      </c>
      <c r="Q1320" t="str">
        <f t="shared" si="20"/>
        <v>134_allauch_13#Allauch</v>
      </c>
    </row>
    <row r="1321" spans="1:17">
      <c r="A1321">
        <v>809</v>
      </c>
      <c r="B1321" t="s">
        <v>106</v>
      </c>
      <c r="C1321">
        <v>134</v>
      </c>
      <c r="D1321" t="s">
        <v>90</v>
      </c>
      <c r="E1321" t="s">
        <v>93</v>
      </c>
      <c r="F1321">
        <v>374</v>
      </c>
      <c r="G1321">
        <v>1</v>
      </c>
      <c r="H1321" t="s">
        <v>91</v>
      </c>
      <c r="I1321" t="s">
        <v>92</v>
      </c>
      <c r="J1321" t="s">
        <v>93</v>
      </c>
      <c r="K1321" t="s">
        <v>94</v>
      </c>
      <c r="L1321" t="s">
        <v>95</v>
      </c>
      <c r="M1321">
        <v>420</v>
      </c>
      <c r="N1321">
        <v>94</v>
      </c>
      <c r="O1321" t="s">
        <v>93</v>
      </c>
      <c r="P1321" t="s">
        <v>90</v>
      </c>
      <c r="Q1321" t="str">
        <f t="shared" si="20"/>
        <v>134_allauch_13#Allauch</v>
      </c>
    </row>
    <row r="1322" spans="1:17">
      <c r="A1322">
        <v>1163</v>
      </c>
      <c r="B1322" t="s">
        <v>104</v>
      </c>
      <c r="C1322">
        <v>134</v>
      </c>
      <c r="D1322" t="s">
        <v>90</v>
      </c>
      <c r="E1322" t="s">
        <v>93</v>
      </c>
      <c r="F1322">
        <v>374</v>
      </c>
      <c r="G1322">
        <v>1</v>
      </c>
      <c r="H1322" t="s">
        <v>91</v>
      </c>
      <c r="I1322" t="s">
        <v>92</v>
      </c>
      <c r="J1322" t="s">
        <v>93</v>
      </c>
      <c r="K1322" t="s">
        <v>94</v>
      </c>
      <c r="L1322" t="s">
        <v>95</v>
      </c>
      <c r="M1322">
        <v>420</v>
      </c>
      <c r="N1322">
        <v>94</v>
      </c>
      <c r="O1322" t="s">
        <v>93</v>
      </c>
      <c r="P1322" t="s">
        <v>90</v>
      </c>
      <c r="Q1322" t="str">
        <f t="shared" si="20"/>
        <v>134_allauch_13#Allauch</v>
      </c>
    </row>
    <row r="1323" spans="1:17">
      <c r="A1323">
        <v>1164</v>
      </c>
      <c r="B1323" t="s">
        <v>103</v>
      </c>
      <c r="C1323">
        <v>134</v>
      </c>
      <c r="D1323" t="s">
        <v>90</v>
      </c>
      <c r="E1323" t="s">
        <v>93</v>
      </c>
      <c r="F1323">
        <v>374</v>
      </c>
      <c r="G1323">
        <v>1</v>
      </c>
      <c r="H1323" t="s">
        <v>91</v>
      </c>
      <c r="I1323" t="s">
        <v>92</v>
      </c>
      <c r="J1323" t="s">
        <v>93</v>
      </c>
      <c r="K1323" t="s">
        <v>94</v>
      </c>
      <c r="L1323" t="s">
        <v>95</v>
      </c>
      <c r="M1323">
        <v>420</v>
      </c>
      <c r="N1323">
        <v>94</v>
      </c>
      <c r="O1323" t="s">
        <v>93</v>
      </c>
      <c r="P1323" t="s">
        <v>90</v>
      </c>
      <c r="Q1323" t="str">
        <f t="shared" si="20"/>
        <v>134_allauch_13#Allauch</v>
      </c>
    </row>
    <row r="1324" spans="1:17">
      <c r="A1324">
        <v>158</v>
      </c>
      <c r="B1324" t="s">
        <v>99</v>
      </c>
      <c r="C1324">
        <v>134</v>
      </c>
      <c r="D1324" t="s">
        <v>90</v>
      </c>
      <c r="E1324" t="s">
        <v>93</v>
      </c>
      <c r="F1324">
        <v>375</v>
      </c>
      <c r="G1324">
        <v>2</v>
      </c>
      <c r="H1324" t="s">
        <v>91</v>
      </c>
      <c r="I1324" t="s">
        <v>92</v>
      </c>
      <c r="J1324" t="s">
        <v>93</v>
      </c>
      <c r="K1324" t="s">
        <v>94</v>
      </c>
      <c r="L1324" t="s">
        <v>95</v>
      </c>
      <c r="M1324">
        <v>420</v>
      </c>
      <c r="N1324">
        <v>94</v>
      </c>
      <c r="O1324" t="s">
        <v>93</v>
      </c>
      <c r="P1324" t="s">
        <v>90</v>
      </c>
      <c r="Q1324" t="str">
        <f t="shared" si="20"/>
        <v>134_allauch_13#Allauch</v>
      </c>
    </row>
    <row r="1325" spans="1:17">
      <c r="A1325">
        <v>1328</v>
      </c>
      <c r="B1325" t="s">
        <v>97</v>
      </c>
      <c r="C1325">
        <v>134</v>
      </c>
      <c r="D1325" t="s">
        <v>90</v>
      </c>
      <c r="E1325" t="s">
        <v>93</v>
      </c>
      <c r="F1325">
        <v>375</v>
      </c>
      <c r="G1325">
        <v>2</v>
      </c>
      <c r="H1325" t="s">
        <v>91</v>
      </c>
      <c r="I1325" t="s">
        <v>92</v>
      </c>
      <c r="J1325" t="s">
        <v>93</v>
      </c>
      <c r="K1325" t="s">
        <v>94</v>
      </c>
      <c r="L1325" t="s">
        <v>95</v>
      </c>
      <c r="M1325">
        <v>420</v>
      </c>
      <c r="N1325">
        <v>94</v>
      </c>
      <c r="O1325" t="s">
        <v>93</v>
      </c>
      <c r="P1325" t="s">
        <v>90</v>
      </c>
      <c r="Q1325" t="str">
        <f t="shared" si="20"/>
        <v>134_allauch_13#Allauch</v>
      </c>
    </row>
    <row r="1326" spans="1:17">
      <c r="A1326">
        <v>159</v>
      </c>
      <c r="B1326" t="s">
        <v>102</v>
      </c>
      <c r="C1326">
        <v>134</v>
      </c>
      <c r="D1326" t="s">
        <v>90</v>
      </c>
      <c r="E1326" t="s">
        <v>93</v>
      </c>
      <c r="F1326">
        <v>375</v>
      </c>
      <c r="G1326">
        <v>2</v>
      </c>
      <c r="H1326" t="s">
        <v>91</v>
      </c>
      <c r="I1326" t="s">
        <v>92</v>
      </c>
      <c r="J1326" t="s">
        <v>93</v>
      </c>
      <c r="K1326" t="s">
        <v>94</v>
      </c>
      <c r="L1326" t="s">
        <v>95</v>
      </c>
      <c r="M1326">
        <v>420</v>
      </c>
      <c r="N1326">
        <v>94</v>
      </c>
      <c r="O1326" t="s">
        <v>93</v>
      </c>
      <c r="P1326" t="s">
        <v>90</v>
      </c>
      <c r="Q1326" t="str">
        <f t="shared" si="20"/>
        <v>134_allauch_13#Allauch</v>
      </c>
    </row>
    <row r="1327" spans="1:17">
      <c r="A1327">
        <v>1736</v>
      </c>
      <c r="B1327" t="s">
        <v>100</v>
      </c>
      <c r="C1327">
        <v>134</v>
      </c>
      <c r="D1327" t="s">
        <v>90</v>
      </c>
      <c r="E1327" t="s">
        <v>93</v>
      </c>
      <c r="F1327">
        <v>375</v>
      </c>
      <c r="G1327">
        <v>2</v>
      </c>
      <c r="H1327" t="s">
        <v>91</v>
      </c>
      <c r="I1327" t="s">
        <v>92</v>
      </c>
      <c r="J1327" t="s">
        <v>101</v>
      </c>
      <c r="K1327" t="s">
        <v>94</v>
      </c>
      <c r="L1327" t="s">
        <v>95</v>
      </c>
      <c r="M1327">
        <v>420</v>
      </c>
      <c r="N1327">
        <v>94</v>
      </c>
      <c r="O1327" t="s">
        <v>93</v>
      </c>
      <c r="P1327" t="s">
        <v>90</v>
      </c>
      <c r="Q1327" t="str">
        <f t="shared" si="20"/>
        <v>134_allauch_13#Allauch</v>
      </c>
    </row>
    <row r="1328" spans="1:17">
      <c r="A1328">
        <v>1233</v>
      </c>
      <c r="B1328" t="s">
        <v>96</v>
      </c>
      <c r="C1328">
        <v>134</v>
      </c>
      <c r="D1328" t="s">
        <v>90</v>
      </c>
      <c r="E1328" t="s">
        <v>93</v>
      </c>
      <c r="F1328">
        <v>375</v>
      </c>
      <c r="G1328">
        <v>2</v>
      </c>
      <c r="H1328" t="s">
        <v>91</v>
      </c>
      <c r="I1328" t="s">
        <v>92</v>
      </c>
      <c r="J1328" t="s">
        <v>93</v>
      </c>
      <c r="K1328" t="s">
        <v>94</v>
      </c>
      <c r="L1328" t="s">
        <v>95</v>
      </c>
      <c r="M1328">
        <v>420</v>
      </c>
      <c r="N1328">
        <v>94</v>
      </c>
      <c r="O1328" t="s">
        <v>93</v>
      </c>
      <c r="P1328" t="s">
        <v>90</v>
      </c>
      <c r="Q1328" t="str">
        <f t="shared" si="20"/>
        <v>134_allauch_13#Allauch</v>
      </c>
    </row>
    <row r="1329" spans="1:17">
      <c r="A1329">
        <v>1278</v>
      </c>
      <c r="B1329" t="s">
        <v>110</v>
      </c>
      <c r="C1329">
        <v>134</v>
      </c>
      <c r="D1329" t="s">
        <v>90</v>
      </c>
      <c r="E1329" t="s">
        <v>93</v>
      </c>
      <c r="F1329">
        <v>375</v>
      </c>
      <c r="G1329">
        <v>2</v>
      </c>
      <c r="H1329" t="s">
        <v>91</v>
      </c>
      <c r="I1329" t="s">
        <v>92</v>
      </c>
      <c r="J1329" t="s">
        <v>93</v>
      </c>
      <c r="K1329" t="s">
        <v>94</v>
      </c>
      <c r="L1329" t="s">
        <v>95</v>
      </c>
      <c r="M1329">
        <v>420</v>
      </c>
      <c r="N1329">
        <v>94</v>
      </c>
      <c r="O1329" t="s">
        <v>93</v>
      </c>
      <c r="P1329" t="s">
        <v>90</v>
      </c>
      <c r="Q1329" t="str">
        <f t="shared" si="20"/>
        <v>134_allauch_13#Allauch</v>
      </c>
    </row>
    <row r="1330" spans="1:17">
      <c r="A1330">
        <v>1010</v>
      </c>
      <c r="B1330" t="s">
        <v>98</v>
      </c>
      <c r="C1330">
        <v>134</v>
      </c>
      <c r="D1330" t="s">
        <v>90</v>
      </c>
      <c r="E1330" t="s">
        <v>93</v>
      </c>
      <c r="F1330">
        <v>375</v>
      </c>
      <c r="G1330">
        <v>2</v>
      </c>
      <c r="H1330" t="s">
        <v>91</v>
      </c>
      <c r="I1330" t="s">
        <v>92</v>
      </c>
      <c r="J1330" t="s">
        <v>93</v>
      </c>
      <c r="K1330" t="s">
        <v>94</v>
      </c>
      <c r="L1330" t="s">
        <v>95</v>
      </c>
      <c r="M1330">
        <v>420</v>
      </c>
      <c r="N1330">
        <v>94</v>
      </c>
      <c r="O1330" t="s">
        <v>93</v>
      </c>
      <c r="P1330" t="s">
        <v>90</v>
      </c>
      <c r="Q1330" t="str">
        <f t="shared" si="20"/>
        <v>134_allauch_13#Allauch</v>
      </c>
    </row>
    <row r="1331" spans="1:17">
      <c r="A1331">
        <v>2056</v>
      </c>
      <c r="B1331" t="s">
        <v>498</v>
      </c>
      <c r="C1331">
        <v>135</v>
      </c>
      <c r="D1331" t="s">
        <v>473</v>
      </c>
      <c r="E1331">
        <v>1</v>
      </c>
      <c r="F1331">
        <v>328</v>
      </c>
      <c r="G1331">
        <v>1</v>
      </c>
      <c r="H1331" t="s">
        <v>91</v>
      </c>
      <c r="I1331" t="s">
        <v>405</v>
      </c>
      <c r="J1331" t="s">
        <v>474</v>
      </c>
      <c r="K1331" t="s">
        <v>475</v>
      </c>
      <c r="L1331" t="s">
        <v>476</v>
      </c>
      <c r="M1331">
        <v>1172</v>
      </c>
      <c r="N1331">
        <v>104</v>
      </c>
      <c r="O1331" t="s">
        <v>6928</v>
      </c>
      <c r="P1331" t="s">
        <v>5405</v>
      </c>
      <c r="Q1331" t="str">
        <f t="shared" si="20"/>
        <v>135_batie_neuve1_05#1</v>
      </c>
    </row>
    <row r="1332" spans="1:17">
      <c r="A1332">
        <v>471</v>
      </c>
      <c r="B1332" t="s">
        <v>489</v>
      </c>
      <c r="C1332">
        <v>135</v>
      </c>
      <c r="D1332" t="s">
        <v>473</v>
      </c>
      <c r="E1332">
        <v>1</v>
      </c>
      <c r="F1332">
        <v>328</v>
      </c>
      <c r="G1332">
        <v>1</v>
      </c>
      <c r="H1332" t="s">
        <v>91</v>
      </c>
      <c r="I1332" t="s">
        <v>405</v>
      </c>
      <c r="J1332" t="s">
        <v>474</v>
      </c>
      <c r="K1332" t="s">
        <v>475</v>
      </c>
      <c r="L1332" t="s">
        <v>476</v>
      </c>
      <c r="M1332">
        <v>1172</v>
      </c>
      <c r="N1332">
        <v>104</v>
      </c>
      <c r="O1332" t="s">
        <v>6928</v>
      </c>
      <c r="P1332" t="s">
        <v>5405</v>
      </c>
      <c r="Q1332" t="str">
        <f t="shared" si="20"/>
        <v>135_batie_neuve1_05#1</v>
      </c>
    </row>
    <row r="1333" spans="1:17">
      <c r="A1333">
        <v>169</v>
      </c>
      <c r="B1333" t="s">
        <v>493</v>
      </c>
      <c r="C1333">
        <v>135</v>
      </c>
      <c r="D1333" t="s">
        <v>473</v>
      </c>
      <c r="E1333">
        <v>1</v>
      </c>
      <c r="F1333">
        <v>328</v>
      </c>
      <c r="G1333">
        <v>1</v>
      </c>
      <c r="H1333" t="s">
        <v>91</v>
      </c>
      <c r="I1333" t="s">
        <v>405</v>
      </c>
      <c r="J1333" t="s">
        <v>474</v>
      </c>
      <c r="K1333" t="s">
        <v>475</v>
      </c>
      <c r="L1333" t="s">
        <v>476</v>
      </c>
      <c r="M1333">
        <v>1172</v>
      </c>
      <c r="N1333">
        <v>104</v>
      </c>
      <c r="O1333" t="s">
        <v>6928</v>
      </c>
      <c r="P1333" t="s">
        <v>5405</v>
      </c>
      <c r="Q1333" t="str">
        <f t="shared" si="20"/>
        <v>135_batie_neuve1_05#1</v>
      </c>
    </row>
    <row r="1334" spans="1:17">
      <c r="A1334">
        <v>167</v>
      </c>
      <c r="B1334" t="s">
        <v>497</v>
      </c>
      <c r="C1334">
        <v>135</v>
      </c>
      <c r="D1334" t="s">
        <v>473</v>
      </c>
      <c r="E1334">
        <v>1</v>
      </c>
      <c r="F1334">
        <v>328</v>
      </c>
      <c r="G1334">
        <v>1</v>
      </c>
      <c r="H1334" t="s">
        <v>91</v>
      </c>
      <c r="I1334" t="s">
        <v>405</v>
      </c>
      <c r="J1334" t="s">
        <v>474</v>
      </c>
      <c r="K1334" t="s">
        <v>475</v>
      </c>
      <c r="L1334" t="s">
        <v>476</v>
      </c>
      <c r="M1334">
        <v>1172</v>
      </c>
      <c r="N1334">
        <v>104</v>
      </c>
      <c r="O1334" t="s">
        <v>6928</v>
      </c>
      <c r="P1334" t="s">
        <v>5405</v>
      </c>
      <c r="Q1334" t="str">
        <f t="shared" si="20"/>
        <v>135_batie_neuve1_05#1</v>
      </c>
    </row>
    <row r="1335" spans="1:17">
      <c r="A1335">
        <v>727</v>
      </c>
      <c r="B1335" t="s">
        <v>477</v>
      </c>
      <c r="C1335">
        <v>135</v>
      </c>
      <c r="D1335" t="s">
        <v>473</v>
      </c>
      <c r="E1335">
        <v>1</v>
      </c>
      <c r="F1335">
        <v>328</v>
      </c>
      <c r="G1335">
        <v>1</v>
      </c>
      <c r="H1335" t="s">
        <v>91</v>
      </c>
      <c r="I1335" t="s">
        <v>405</v>
      </c>
      <c r="J1335" t="s">
        <v>474</v>
      </c>
      <c r="K1335" t="s">
        <v>475</v>
      </c>
      <c r="L1335" t="s">
        <v>476</v>
      </c>
      <c r="M1335">
        <v>1172</v>
      </c>
      <c r="N1335">
        <v>104</v>
      </c>
      <c r="O1335" t="s">
        <v>6928</v>
      </c>
      <c r="P1335" t="s">
        <v>5405</v>
      </c>
      <c r="Q1335" t="str">
        <f t="shared" si="20"/>
        <v>135_batie_neuve1_05#1</v>
      </c>
    </row>
    <row r="1336" spans="1:17">
      <c r="A1336">
        <v>729</v>
      </c>
      <c r="B1336" t="s">
        <v>494</v>
      </c>
      <c r="C1336">
        <v>135</v>
      </c>
      <c r="D1336" t="s">
        <v>473</v>
      </c>
      <c r="E1336">
        <v>1</v>
      </c>
      <c r="F1336">
        <v>328</v>
      </c>
      <c r="G1336">
        <v>1</v>
      </c>
      <c r="H1336" t="s">
        <v>91</v>
      </c>
      <c r="I1336" t="s">
        <v>405</v>
      </c>
      <c r="J1336" t="s">
        <v>474</v>
      </c>
      <c r="K1336" t="s">
        <v>475</v>
      </c>
      <c r="L1336" t="s">
        <v>476</v>
      </c>
      <c r="M1336">
        <v>1172</v>
      </c>
      <c r="N1336">
        <v>104</v>
      </c>
      <c r="O1336" t="s">
        <v>6928</v>
      </c>
      <c r="P1336" t="s">
        <v>5405</v>
      </c>
      <c r="Q1336" t="str">
        <f t="shared" si="20"/>
        <v>135_batie_neuve1_05#1</v>
      </c>
    </row>
    <row r="1337" spans="1:17">
      <c r="A1337">
        <v>728</v>
      </c>
      <c r="B1337" t="s">
        <v>496</v>
      </c>
      <c r="C1337">
        <v>135</v>
      </c>
      <c r="D1337" t="s">
        <v>473</v>
      </c>
      <c r="E1337">
        <v>1</v>
      </c>
      <c r="F1337">
        <v>328</v>
      </c>
      <c r="G1337">
        <v>1</v>
      </c>
      <c r="H1337" t="s">
        <v>91</v>
      </c>
      <c r="I1337" t="s">
        <v>405</v>
      </c>
      <c r="J1337" t="s">
        <v>474</v>
      </c>
      <c r="K1337" t="s">
        <v>475</v>
      </c>
      <c r="L1337" t="s">
        <v>476</v>
      </c>
      <c r="M1337">
        <v>1172</v>
      </c>
      <c r="N1337">
        <v>104</v>
      </c>
      <c r="O1337" t="s">
        <v>6928</v>
      </c>
      <c r="P1337" t="s">
        <v>5405</v>
      </c>
      <c r="Q1337" t="str">
        <f t="shared" si="20"/>
        <v>135_batie_neuve1_05#1</v>
      </c>
    </row>
    <row r="1338" spans="1:17">
      <c r="A1338">
        <v>963</v>
      </c>
      <c r="B1338" t="s">
        <v>492</v>
      </c>
      <c r="C1338">
        <v>135</v>
      </c>
      <c r="D1338" t="s">
        <v>473</v>
      </c>
      <c r="E1338">
        <v>1</v>
      </c>
      <c r="F1338">
        <v>328</v>
      </c>
      <c r="G1338">
        <v>1</v>
      </c>
      <c r="H1338" t="s">
        <v>91</v>
      </c>
      <c r="I1338" t="s">
        <v>405</v>
      </c>
      <c r="J1338" t="s">
        <v>474</v>
      </c>
      <c r="K1338" t="s">
        <v>475</v>
      </c>
      <c r="L1338" t="s">
        <v>476</v>
      </c>
      <c r="M1338">
        <v>1172</v>
      </c>
      <c r="N1338">
        <v>104</v>
      </c>
      <c r="O1338" t="s">
        <v>6928</v>
      </c>
      <c r="P1338" t="s">
        <v>5405</v>
      </c>
      <c r="Q1338" t="str">
        <f t="shared" si="20"/>
        <v>135_batie_neuve1_05#1</v>
      </c>
    </row>
    <row r="1339" spans="1:17">
      <c r="A1339">
        <v>964</v>
      </c>
      <c r="B1339" t="s">
        <v>472</v>
      </c>
      <c r="C1339">
        <v>135</v>
      </c>
      <c r="D1339" t="s">
        <v>473</v>
      </c>
      <c r="E1339">
        <v>1</v>
      </c>
      <c r="F1339">
        <v>328</v>
      </c>
      <c r="G1339">
        <v>1</v>
      </c>
      <c r="H1339" t="s">
        <v>91</v>
      </c>
      <c r="I1339" t="s">
        <v>405</v>
      </c>
      <c r="J1339" t="s">
        <v>474</v>
      </c>
      <c r="K1339" t="s">
        <v>475</v>
      </c>
      <c r="L1339" t="s">
        <v>476</v>
      </c>
      <c r="M1339">
        <v>1172</v>
      </c>
      <c r="N1339">
        <v>104</v>
      </c>
      <c r="O1339" t="s">
        <v>6928</v>
      </c>
      <c r="P1339" t="s">
        <v>5405</v>
      </c>
      <c r="Q1339" t="str">
        <f t="shared" si="20"/>
        <v>135_batie_neuve1_05#1</v>
      </c>
    </row>
    <row r="1340" spans="1:17">
      <c r="A1340">
        <v>965</v>
      </c>
      <c r="B1340" t="s">
        <v>478</v>
      </c>
      <c r="C1340">
        <v>135</v>
      </c>
      <c r="D1340" t="s">
        <v>473</v>
      </c>
      <c r="E1340">
        <v>1</v>
      </c>
      <c r="F1340">
        <v>328</v>
      </c>
      <c r="G1340">
        <v>1</v>
      </c>
      <c r="H1340" t="s">
        <v>91</v>
      </c>
      <c r="I1340" t="s">
        <v>405</v>
      </c>
      <c r="J1340" t="s">
        <v>474</v>
      </c>
      <c r="K1340" t="s">
        <v>475</v>
      </c>
      <c r="L1340" t="s">
        <v>476</v>
      </c>
      <c r="M1340">
        <v>1172</v>
      </c>
      <c r="N1340">
        <v>104</v>
      </c>
      <c r="O1340" t="s">
        <v>6928</v>
      </c>
      <c r="P1340" t="s">
        <v>5405</v>
      </c>
      <c r="Q1340" t="str">
        <f t="shared" si="20"/>
        <v>135_batie_neuve1_05#1</v>
      </c>
    </row>
    <row r="1341" spans="1:17">
      <c r="A1341">
        <v>1199</v>
      </c>
      <c r="B1341" t="s">
        <v>495</v>
      </c>
      <c r="C1341">
        <v>135</v>
      </c>
      <c r="D1341" t="s">
        <v>473</v>
      </c>
      <c r="E1341">
        <v>1</v>
      </c>
      <c r="F1341">
        <v>328</v>
      </c>
      <c r="G1341">
        <v>1</v>
      </c>
      <c r="H1341" t="s">
        <v>91</v>
      </c>
      <c r="I1341" t="s">
        <v>405</v>
      </c>
      <c r="J1341" t="s">
        <v>474</v>
      </c>
      <c r="K1341" t="s">
        <v>475</v>
      </c>
      <c r="L1341" t="s">
        <v>476</v>
      </c>
      <c r="M1341">
        <v>1172</v>
      </c>
      <c r="N1341">
        <v>104</v>
      </c>
      <c r="O1341" t="s">
        <v>6928</v>
      </c>
      <c r="P1341" t="s">
        <v>5405</v>
      </c>
      <c r="Q1341" t="str">
        <f t="shared" si="20"/>
        <v>135_batie_neuve1_05#1</v>
      </c>
    </row>
    <row r="1342" spans="1:17">
      <c r="A1342">
        <v>697</v>
      </c>
      <c r="B1342" t="s">
        <v>2420</v>
      </c>
      <c r="C1342">
        <v>136</v>
      </c>
      <c r="D1342" t="s">
        <v>2418</v>
      </c>
      <c r="E1342" t="s">
        <v>7107</v>
      </c>
      <c r="F1342">
        <v>628</v>
      </c>
      <c r="G1342" t="s">
        <v>2419</v>
      </c>
      <c r="H1342" t="s">
        <v>91</v>
      </c>
      <c r="I1342" t="s">
        <v>92</v>
      </c>
      <c r="J1342" t="s">
        <v>502</v>
      </c>
      <c r="K1342" t="s">
        <v>503</v>
      </c>
      <c r="L1342" t="s">
        <v>504</v>
      </c>
      <c r="M1342">
        <v>245</v>
      </c>
      <c r="N1342">
        <v>73</v>
      </c>
      <c r="O1342" t="s">
        <v>6978</v>
      </c>
      <c r="P1342" t="s">
        <v>5400</v>
      </c>
      <c r="Q1342" t="str">
        <f t="shared" si="20"/>
        <v>136_gardiole_sud_13#Chalabran_gineste</v>
      </c>
    </row>
    <row r="1343" spans="1:17">
      <c r="A1343">
        <v>698</v>
      </c>
      <c r="B1343" t="s">
        <v>2421</v>
      </c>
      <c r="C1343">
        <v>136</v>
      </c>
      <c r="D1343" t="s">
        <v>2418</v>
      </c>
      <c r="E1343" t="s">
        <v>7107</v>
      </c>
      <c r="F1343">
        <v>628</v>
      </c>
      <c r="G1343" t="s">
        <v>2419</v>
      </c>
      <c r="H1343" t="s">
        <v>91</v>
      </c>
      <c r="I1343" t="s">
        <v>92</v>
      </c>
      <c r="J1343" t="s">
        <v>502</v>
      </c>
      <c r="K1343" t="s">
        <v>503</v>
      </c>
      <c r="L1343" t="s">
        <v>504</v>
      </c>
      <c r="M1343">
        <v>245</v>
      </c>
      <c r="N1343">
        <v>73</v>
      </c>
      <c r="O1343" t="s">
        <v>6978</v>
      </c>
      <c r="P1343" t="s">
        <v>5400</v>
      </c>
      <c r="Q1343" t="str">
        <f t="shared" si="20"/>
        <v>136_gardiole_sud_13#Chalabran_gineste</v>
      </c>
    </row>
    <row r="1344" spans="1:17">
      <c r="A1344">
        <v>869</v>
      </c>
      <c r="B1344" t="s">
        <v>2417</v>
      </c>
      <c r="C1344">
        <v>136</v>
      </c>
      <c r="D1344" t="s">
        <v>2418</v>
      </c>
      <c r="E1344" t="s">
        <v>7107</v>
      </c>
      <c r="F1344">
        <v>628</v>
      </c>
      <c r="G1344" t="s">
        <v>2419</v>
      </c>
      <c r="H1344" t="s">
        <v>91</v>
      </c>
      <c r="I1344" t="s">
        <v>92</v>
      </c>
      <c r="J1344" t="s">
        <v>502</v>
      </c>
      <c r="K1344" t="s">
        <v>503</v>
      </c>
      <c r="L1344" t="s">
        <v>504</v>
      </c>
      <c r="M1344">
        <v>245</v>
      </c>
      <c r="N1344">
        <v>73</v>
      </c>
      <c r="O1344" t="s">
        <v>6978</v>
      </c>
      <c r="P1344" t="s">
        <v>5400</v>
      </c>
      <c r="Q1344" t="str">
        <f t="shared" si="20"/>
        <v>136_gardiole_sud_13#Chalabran_gineste</v>
      </c>
    </row>
    <row r="1345" spans="1:17">
      <c r="A1345">
        <v>892</v>
      </c>
      <c r="B1345" t="s">
        <v>2478</v>
      </c>
      <c r="C1345">
        <v>136</v>
      </c>
      <c r="D1345" t="s">
        <v>2418</v>
      </c>
      <c r="E1345" t="s">
        <v>7107</v>
      </c>
      <c r="F1345">
        <v>628</v>
      </c>
      <c r="G1345" t="s">
        <v>2419</v>
      </c>
      <c r="H1345" t="s">
        <v>91</v>
      </c>
      <c r="I1345" t="s">
        <v>92</v>
      </c>
      <c r="J1345" t="s">
        <v>502</v>
      </c>
      <c r="K1345" t="s">
        <v>503</v>
      </c>
      <c r="L1345" t="s">
        <v>504</v>
      </c>
      <c r="M1345">
        <v>245</v>
      </c>
      <c r="N1345">
        <v>73</v>
      </c>
      <c r="O1345" t="s">
        <v>6978</v>
      </c>
      <c r="P1345" t="s">
        <v>5400</v>
      </c>
      <c r="Q1345" t="str">
        <f t="shared" si="20"/>
        <v>136_gardiole_sud_13#Chalabran_gineste</v>
      </c>
    </row>
    <row r="1346" spans="1:17">
      <c r="A1346">
        <v>893</v>
      </c>
      <c r="B1346" t="s">
        <v>2483</v>
      </c>
      <c r="C1346">
        <v>136</v>
      </c>
      <c r="D1346" t="s">
        <v>2418</v>
      </c>
      <c r="E1346" t="s">
        <v>7107</v>
      </c>
      <c r="F1346">
        <v>628</v>
      </c>
      <c r="G1346" t="s">
        <v>2419</v>
      </c>
      <c r="H1346" t="s">
        <v>91</v>
      </c>
      <c r="I1346" t="s">
        <v>92</v>
      </c>
      <c r="J1346" t="s">
        <v>502</v>
      </c>
      <c r="K1346" t="s">
        <v>503</v>
      </c>
      <c r="L1346" t="s">
        <v>504</v>
      </c>
      <c r="M1346">
        <v>245</v>
      </c>
      <c r="N1346">
        <v>73</v>
      </c>
      <c r="O1346" t="s">
        <v>6978</v>
      </c>
      <c r="P1346" t="s">
        <v>5400</v>
      </c>
      <c r="Q1346" t="str">
        <f t="shared" ref="Q1346:Q1409" si="21">CONCATENATE(C1346,"_",D1346,"#",E1346)</f>
        <v>136_gardiole_sud_13#Chalabran_gineste</v>
      </c>
    </row>
    <row r="1347" spans="1:17">
      <c r="A1347">
        <v>952</v>
      </c>
      <c r="B1347" t="s">
        <v>2475</v>
      </c>
      <c r="C1347">
        <v>136</v>
      </c>
      <c r="D1347" t="s">
        <v>2418</v>
      </c>
      <c r="E1347" t="s">
        <v>7107</v>
      </c>
      <c r="F1347">
        <v>628</v>
      </c>
      <c r="G1347" t="s">
        <v>2419</v>
      </c>
      <c r="H1347" t="s">
        <v>91</v>
      </c>
      <c r="I1347" t="s">
        <v>92</v>
      </c>
      <c r="J1347" t="s">
        <v>502</v>
      </c>
      <c r="K1347" t="s">
        <v>503</v>
      </c>
      <c r="L1347" t="s">
        <v>504</v>
      </c>
      <c r="M1347">
        <v>245</v>
      </c>
      <c r="N1347">
        <v>73</v>
      </c>
      <c r="O1347" t="s">
        <v>6978</v>
      </c>
      <c r="P1347" t="s">
        <v>5400</v>
      </c>
      <c r="Q1347" t="str">
        <f t="shared" si="21"/>
        <v>136_gardiole_sud_13#Chalabran_gineste</v>
      </c>
    </row>
    <row r="1348" spans="1:17">
      <c r="A1348">
        <v>961</v>
      </c>
      <c r="B1348" t="s">
        <v>2476</v>
      </c>
      <c r="C1348">
        <v>136</v>
      </c>
      <c r="D1348" t="s">
        <v>2418</v>
      </c>
      <c r="E1348" t="s">
        <v>7107</v>
      </c>
      <c r="F1348">
        <v>628</v>
      </c>
      <c r="G1348" t="s">
        <v>2419</v>
      </c>
      <c r="H1348" t="s">
        <v>91</v>
      </c>
      <c r="I1348" t="s">
        <v>92</v>
      </c>
      <c r="J1348" t="s">
        <v>502</v>
      </c>
      <c r="K1348" t="s">
        <v>503</v>
      </c>
      <c r="L1348" t="s">
        <v>504</v>
      </c>
      <c r="M1348">
        <v>245</v>
      </c>
      <c r="N1348">
        <v>73</v>
      </c>
      <c r="O1348" t="s">
        <v>6978</v>
      </c>
      <c r="P1348" t="s">
        <v>5400</v>
      </c>
      <c r="Q1348" t="str">
        <f t="shared" si="21"/>
        <v>136_gardiole_sud_13#Chalabran_gineste</v>
      </c>
    </row>
    <row r="1349" spans="1:17">
      <c r="A1349">
        <v>1555</v>
      </c>
      <c r="B1349" t="s">
        <v>2477</v>
      </c>
      <c r="C1349">
        <v>136</v>
      </c>
      <c r="D1349" t="s">
        <v>2418</v>
      </c>
      <c r="E1349" t="s">
        <v>7107</v>
      </c>
      <c r="F1349">
        <v>628</v>
      </c>
      <c r="G1349" t="s">
        <v>2419</v>
      </c>
      <c r="H1349" t="s">
        <v>91</v>
      </c>
      <c r="I1349" t="s">
        <v>92</v>
      </c>
      <c r="J1349" t="s">
        <v>502</v>
      </c>
      <c r="K1349" t="s">
        <v>503</v>
      </c>
      <c r="L1349" t="s">
        <v>504</v>
      </c>
      <c r="M1349">
        <v>245</v>
      </c>
      <c r="N1349">
        <v>73</v>
      </c>
      <c r="O1349" t="s">
        <v>6978</v>
      </c>
      <c r="P1349" t="s">
        <v>5400</v>
      </c>
      <c r="Q1349" t="str">
        <f t="shared" si="21"/>
        <v>136_gardiole_sud_13#Chalabran_gineste</v>
      </c>
    </row>
    <row r="1350" spans="1:17">
      <c r="A1350">
        <v>910</v>
      </c>
      <c r="B1350" t="s">
        <v>2422</v>
      </c>
      <c r="C1350">
        <v>136</v>
      </c>
      <c r="D1350" t="s">
        <v>2418</v>
      </c>
      <c r="E1350" t="s">
        <v>7107</v>
      </c>
      <c r="F1350">
        <v>628</v>
      </c>
      <c r="G1350" t="s">
        <v>2419</v>
      </c>
      <c r="H1350" t="s">
        <v>91</v>
      </c>
      <c r="I1350" t="s">
        <v>92</v>
      </c>
      <c r="J1350" t="s">
        <v>502</v>
      </c>
      <c r="K1350" t="s">
        <v>503</v>
      </c>
      <c r="L1350" t="s">
        <v>504</v>
      </c>
      <c r="M1350">
        <v>245</v>
      </c>
      <c r="N1350">
        <v>73</v>
      </c>
      <c r="O1350" t="s">
        <v>6978</v>
      </c>
      <c r="P1350" t="s">
        <v>5400</v>
      </c>
      <c r="Q1350" t="str">
        <f t="shared" si="21"/>
        <v>136_gardiole_sud_13#Chalabran_gineste</v>
      </c>
    </row>
    <row r="1351" spans="1:17">
      <c r="A1351">
        <v>4293</v>
      </c>
      <c r="B1351" t="s">
        <v>2423</v>
      </c>
      <c r="C1351">
        <v>136</v>
      </c>
      <c r="D1351" t="s">
        <v>2418</v>
      </c>
      <c r="E1351" t="s">
        <v>7107</v>
      </c>
      <c r="F1351">
        <v>628</v>
      </c>
      <c r="G1351" t="s">
        <v>2419</v>
      </c>
      <c r="H1351" t="s">
        <v>91</v>
      </c>
      <c r="I1351" t="s">
        <v>92</v>
      </c>
      <c r="J1351" t="s">
        <v>502</v>
      </c>
      <c r="K1351" t="s">
        <v>503</v>
      </c>
      <c r="L1351" t="s">
        <v>504</v>
      </c>
      <c r="M1351">
        <v>245</v>
      </c>
      <c r="N1351">
        <v>73</v>
      </c>
      <c r="O1351" t="s">
        <v>6978</v>
      </c>
      <c r="P1351" t="s">
        <v>5400</v>
      </c>
      <c r="Q1351" t="str">
        <f t="shared" si="21"/>
        <v>136_gardiole_sud_13#Chalabran_gineste</v>
      </c>
    </row>
    <row r="1352" spans="1:17">
      <c r="A1352">
        <v>4294</v>
      </c>
      <c r="B1352" t="s">
        <v>2424</v>
      </c>
      <c r="C1352">
        <v>136</v>
      </c>
      <c r="D1352" t="s">
        <v>2418</v>
      </c>
      <c r="E1352" t="s">
        <v>7107</v>
      </c>
      <c r="F1352">
        <v>628</v>
      </c>
      <c r="G1352" t="s">
        <v>2419</v>
      </c>
      <c r="H1352" t="s">
        <v>91</v>
      </c>
      <c r="I1352" t="s">
        <v>92</v>
      </c>
      <c r="J1352" t="s">
        <v>502</v>
      </c>
      <c r="K1352" t="s">
        <v>503</v>
      </c>
      <c r="L1352" t="s">
        <v>504</v>
      </c>
      <c r="M1352">
        <v>245</v>
      </c>
      <c r="N1352">
        <v>73</v>
      </c>
      <c r="O1352" t="s">
        <v>6978</v>
      </c>
      <c r="P1352" t="s">
        <v>5400</v>
      </c>
      <c r="Q1352" t="str">
        <f t="shared" si="21"/>
        <v>136_gardiole_sud_13#Chalabran_gineste</v>
      </c>
    </row>
    <row r="1353" spans="1:17">
      <c r="A1353">
        <v>4295</v>
      </c>
      <c r="B1353" t="s">
        <v>2425</v>
      </c>
      <c r="C1353">
        <v>136</v>
      </c>
      <c r="D1353" t="s">
        <v>2418</v>
      </c>
      <c r="E1353" t="s">
        <v>7107</v>
      </c>
      <c r="F1353">
        <v>628</v>
      </c>
      <c r="G1353" t="s">
        <v>2419</v>
      </c>
      <c r="H1353" t="s">
        <v>91</v>
      </c>
      <c r="I1353" t="s">
        <v>92</v>
      </c>
      <c r="J1353" t="s">
        <v>502</v>
      </c>
      <c r="K1353" t="s">
        <v>503</v>
      </c>
      <c r="L1353" t="s">
        <v>504</v>
      </c>
      <c r="M1353">
        <v>245</v>
      </c>
      <c r="N1353">
        <v>73</v>
      </c>
      <c r="O1353" t="s">
        <v>6978</v>
      </c>
      <c r="P1353" t="s">
        <v>5400</v>
      </c>
      <c r="Q1353" t="str">
        <f t="shared" si="21"/>
        <v>136_gardiole_sud_13#Chalabran_gineste</v>
      </c>
    </row>
    <row r="1354" spans="1:17">
      <c r="A1354">
        <v>4327</v>
      </c>
      <c r="B1354" t="s">
        <v>2479</v>
      </c>
      <c r="C1354">
        <v>136</v>
      </c>
      <c r="D1354" t="s">
        <v>2418</v>
      </c>
      <c r="E1354" t="s">
        <v>7107</v>
      </c>
      <c r="F1354">
        <v>628</v>
      </c>
      <c r="G1354" t="s">
        <v>2419</v>
      </c>
      <c r="H1354" t="s">
        <v>91</v>
      </c>
      <c r="I1354" t="s">
        <v>92</v>
      </c>
      <c r="J1354" t="s">
        <v>502</v>
      </c>
      <c r="K1354" t="s">
        <v>503</v>
      </c>
      <c r="L1354" t="s">
        <v>504</v>
      </c>
      <c r="M1354">
        <v>245</v>
      </c>
      <c r="N1354">
        <v>73</v>
      </c>
      <c r="O1354" t="s">
        <v>6978</v>
      </c>
      <c r="P1354" t="s">
        <v>5400</v>
      </c>
      <c r="Q1354" t="str">
        <f t="shared" si="21"/>
        <v>136_gardiole_sud_13#Chalabran_gineste</v>
      </c>
    </row>
    <row r="1355" spans="1:17">
      <c r="A1355">
        <v>4328</v>
      </c>
      <c r="B1355" t="s">
        <v>2480</v>
      </c>
      <c r="C1355">
        <v>136</v>
      </c>
      <c r="D1355" t="s">
        <v>2418</v>
      </c>
      <c r="E1355" t="s">
        <v>7107</v>
      </c>
      <c r="F1355">
        <v>628</v>
      </c>
      <c r="G1355" t="s">
        <v>2419</v>
      </c>
      <c r="H1355" t="s">
        <v>91</v>
      </c>
      <c r="I1355" t="s">
        <v>92</v>
      </c>
      <c r="J1355" t="s">
        <v>502</v>
      </c>
      <c r="K1355" t="s">
        <v>503</v>
      </c>
      <c r="L1355" t="s">
        <v>504</v>
      </c>
      <c r="M1355">
        <v>245</v>
      </c>
      <c r="N1355">
        <v>73</v>
      </c>
      <c r="O1355" t="s">
        <v>6978</v>
      </c>
      <c r="P1355" t="s">
        <v>5400</v>
      </c>
      <c r="Q1355" t="str">
        <f t="shared" si="21"/>
        <v>136_gardiole_sud_13#Chalabran_gineste</v>
      </c>
    </row>
    <row r="1356" spans="1:17">
      <c r="A1356">
        <v>4329</v>
      </c>
      <c r="B1356" t="s">
        <v>2481</v>
      </c>
      <c r="C1356">
        <v>136</v>
      </c>
      <c r="D1356" t="s">
        <v>2418</v>
      </c>
      <c r="E1356" t="s">
        <v>7107</v>
      </c>
      <c r="F1356">
        <v>628</v>
      </c>
      <c r="G1356" t="s">
        <v>2419</v>
      </c>
      <c r="H1356" t="s">
        <v>91</v>
      </c>
      <c r="I1356" t="s">
        <v>92</v>
      </c>
      <c r="J1356" t="s">
        <v>502</v>
      </c>
      <c r="K1356" t="s">
        <v>503</v>
      </c>
      <c r="L1356" t="s">
        <v>504</v>
      </c>
      <c r="M1356">
        <v>245</v>
      </c>
      <c r="N1356">
        <v>73</v>
      </c>
      <c r="O1356" t="s">
        <v>6978</v>
      </c>
      <c r="P1356" t="s">
        <v>5400</v>
      </c>
      <c r="Q1356" t="str">
        <f t="shared" si="21"/>
        <v>136_gardiole_sud_13#Chalabran_gineste</v>
      </c>
    </row>
    <row r="1357" spans="1:17">
      <c r="A1357">
        <v>4330</v>
      </c>
      <c r="B1357" t="s">
        <v>2482</v>
      </c>
      <c r="C1357">
        <v>136</v>
      </c>
      <c r="D1357" t="s">
        <v>2418</v>
      </c>
      <c r="E1357" t="s">
        <v>7107</v>
      </c>
      <c r="F1357">
        <v>628</v>
      </c>
      <c r="G1357" t="s">
        <v>2419</v>
      </c>
      <c r="H1357" t="s">
        <v>91</v>
      </c>
      <c r="I1357" t="s">
        <v>92</v>
      </c>
      <c r="J1357" t="s">
        <v>502</v>
      </c>
      <c r="K1357" t="s">
        <v>503</v>
      </c>
      <c r="L1357" t="s">
        <v>504</v>
      </c>
      <c r="M1357">
        <v>245</v>
      </c>
      <c r="N1357">
        <v>73</v>
      </c>
      <c r="O1357" t="s">
        <v>6978</v>
      </c>
      <c r="P1357" t="s">
        <v>5400</v>
      </c>
      <c r="Q1357" t="str">
        <f t="shared" si="21"/>
        <v>136_gardiole_sud_13#Chalabran_gineste</v>
      </c>
    </row>
    <row r="1358" spans="1:17">
      <c r="A1358">
        <v>4331</v>
      </c>
      <c r="B1358" t="s">
        <v>2484</v>
      </c>
      <c r="C1358">
        <v>136</v>
      </c>
      <c r="D1358" t="s">
        <v>2418</v>
      </c>
      <c r="E1358" t="s">
        <v>7107</v>
      </c>
      <c r="F1358">
        <v>628</v>
      </c>
      <c r="G1358" t="s">
        <v>2419</v>
      </c>
      <c r="H1358" t="s">
        <v>91</v>
      </c>
      <c r="I1358" t="s">
        <v>92</v>
      </c>
      <c r="J1358" t="s">
        <v>502</v>
      </c>
      <c r="K1358" t="s">
        <v>503</v>
      </c>
      <c r="L1358" t="s">
        <v>504</v>
      </c>
      <c r="M1358">
        <v>245</v>
      </c>
      <c r="N1358">
        <v>73</v>
      </c>
      <c r="O1358" t="s">
        <v>6978</v>
      </c>
      <c r="P1358" t="s">
        <v>5400</v>
      </c>
      <c r="Q1358" t="str">
        <f t="shared" si="21"/>
        <v>136_gardiole_sud_13#Chalabran_gineste</v>
      </c>
    </row>
    <row r="1359" spans="1:17">
      <c r="A1359">
        <v>4332</v>
      </c>
      <c r="B1359" t="s">
        <v>2485</v>
      </c>
      <c r="C1359">
        <v>136</v>
      </c>
      <c r="D1359" t="s">
        <v>2418</v>
      </c>
      <c r="E1359" t="s">
        <v>7107</v>
      </c>
      <c r="F1359">
        <v>628</v>
      </c>
      <c r="G1359" t="s">
        <v>2419</v>
      </c>
      <c r="H1359" t="s">
        <v>91</v>
      </c>
      <c r="I1359" t="s">
        <v>92</v>
      </c>
      <c r="J1359" t="s">
        <v>502</v>
      </c>
      <c r="K1359" t="s">
        <v>503</v>
      </c>
      <c r="L1359" t="s">
        <v>504</v>
      </c>
      <c r="M1359">
        <v>245</v>
      </c>
      <c r="N1359">
        <v>73</v>
      </c>
      <c r="O1359" t="s">
        <v>6978</v>
      </c>
      <c r="P1359" t="s">
        <v>5400</v>
      </c>
      <c r="Q1359" t="str">
        <f t="shared" si="21"/>
        <v>136_gardiole_sud_13#Chalabran_gineste</v>
      </c>
    </row>
    <row r="1360" spans="1:17">
      <c r="A1360">
        <v>4333</v>
      </c>
      <c r="B1360" t="s">
        <v>2486</v>
      </c>
      <c r="C1360">
        <v>136</v>
      </c>
      <c r="D1360" t="s">
        <v>2418</v>
      </c>
      <c r="E1360" t="s">
        <v>7107</v>
      </c>
      <c r="F1360">
        <v>628</v>
      </c>
      <c r="G1360" t="s">
        <v>2419</v>
      </c>
      <c r="H1360" t="s">
        <v>91</v>
      </c>
      <c r="I1360" t="s">
        <v>92</v>
      </c>
      <c r="J1360" t="s">
        <v>502</v>
      </c>
      <c r="K1360" t="s">
        <v>503</v>
      </c>
      <c r="L1360" t="s">
        <v>504</v>
      </c>
      <c r="M1360">
        <v>245</v>
      </c>
      <c r="N1360">
        <v>73</v>
      </c>
      <c r="O1360" t="s">
        <v>6978</v>
      </c>
      <c r="P1360" t="s">
        <v>5400</v>
      </c>
      <c r="Q1360" t="str">
        <f t="shared" si="21"/>
        <v>136_gardiole_sud_13#Chalabran_gineste</v>
      </c>
    </row>
    <row r="1361" spans="1:17">
      <c r="A1361">
        <v>4334</v>
      </c>
      <c r="B1361" t="s">
        <v>2487</v>
      </c>
      <c r="C1361">
        <v>136</v>
      </c>
      <c r="D1361" t="s">
        <v>2418</v>
      </c>
      <c r="E1361" t="s">
        <v>7107</v>
      </c>
      <c r="F1361">
        <v>628</v>
      </c>
      <c r="G1361" t="s">
        <v>2419</v>
      </c>
      <c r="H1361" t="s">
        <v>91</v>
      </c>
      <c r="I1361" t="s">
        <v>92</v>
      </c>
      <c r="J1361" t="s">
        <v>502</v>
      </c>
      <c r="K1361" t="s">
        <v>503</v>
      </c>
      <c r="L1361" t="s">
        <v>504</v>
      </c>
      <c r="M1361">
        <v>245</v>
      </c>
      <c r="N1361">
        <v>73</v>
      </c>
      <c r="O1361" t="s">
        <v>6978</v>
      </c>
      <c r="P1361" t="s">
        <v>5400</v>
      </c>
      <c r="Q1361" t="str">
        <f t="shared" si="21"/>
        <v>136_gardiole_sud_13#Chalabran_gineste</v>
      </c>
    </row>
    <row r="1362" spans="1:17">
      <c r="A1362">
        <v>4335</v>
      </c>
      <c r="B1362" t="s">
        <v>2488</v>
      </c>
      <c r="C1362">
        <v>136</v>
      </c>
      <c r="D1362" t="s">
        <v>2418</v>
      </c>
      <c r="E1362" t="s">
        <v>7107</v>
      </c>
      <c r="F1362">
        <v>628</v>
      </c>
      <c r="G1362" t="s">
        <v>2419</v>
      </c>
      <c r="H1362" t="s">
        <v>91</v>
      </c>
      <c r="I1362" t="s">
        <v>92</v>
      </c>
      <c r="J1362" t="s">
        <v>502</v>
      </c>
      <c r="K1362" t="s">
        <v>503</v>
      </c>
      <c r="L1362" t="s">
        <v>504</v>
      </c>
      <c r="M1362">
        <v>245</v>
      </c>
      <c r="N1362">
        <v>73</v>
      </c>
      <c r="O1362" t="s">
        <v>6978</v>
      </c>
      <c r="P1362" t="s">
        <v>5400</v>
      </c>
      <c r="Q1362" t="str">
        <f t="shared" si="21"/>
        <v>136_gardiole_sud_13#Chalabran_gineste</v>
      </c>
    </row>
    <row r="1363" spans="1:17">
      <c r="A1363">
        <v>288</v>
      </c>
      <c r="B1363" t="s">
        <v>4030</v>
      </c>
      <c r="C1363">
        <v>137</v>
      </c>
      <c r="D1363" t="s">
        <v>4031</v>
      </c>
      <c r="E1363" t="s">
        <v>7071</v>
      </c>
      <c r="F1363">
        <v>604</v>
      </c>
      <c r="G1363" t="s">
        <v>4032</v>
      </c>
      <c r="H1363" t="s">
        <v>91</v>
      </c>
      <c r="I1363" t="s">
        <v>649</v>
      </c>
      <c r="J1363" t="s">
        <v>4033</v>
      </c>
      <c r="K1363" t="s">
        <v>4034</v>
      </c>
      <c r="L1363" t="s">
        <v>4035</v>
      </c>
      <c r="M1363">
        <v>35</v>
      </c>
      <c r="N1363">
        <v>116</v>
      </c>
      <c r="O1363" t="s">
        <v>4055</v>
      </c>
      <c r="P1363" t="s">
        <v>5401</v>
      </c>
      <c r="Q1363" t="str">
        <f t="shared" si="21"/>
        <v>137_porq_brg_83#Plaine-BreganÃ§onnet</v>
      </c>
    </row>
    <row r="1364" spans="1:17">
      <c r="A1364">
        <v>289</v>
      </c>
      <c r="B1364" t="s">
        <v>4036</v>
      </c>
      <c r="C1364">
        <v>137</v>
      </c>
      <c r="D1364" t="s">
        <v>4031</v>
      </c>
      <c r="E1364" t="s">
        <v>7071</v>
      </c>
      <c r="F1364">
        <v>604</v>
      </c>
      <c r="G1364" t="s">
        <v>4032</v>
      </c>
      <c r="H1364" t="s">
        <v>91</v>
      </c>
      <c r="I1364" t="s">
        <v>649</v>
      </c>
      <c r="J1364" t="s">
        <v>4033</v>
      </c>
      <c r="K1364" t="s">
        <v>4034</v>
      </c>
      <c r="L1364" t="s">
        <v>4035</v>
      </c>
      <c r="M1364">
        <v>35</v>
      </c>
      <c r="N1364">
        <v>116</v>
      </c>
      <c r="O1364" t="s">
        <v>4055</v>
      </c>
      <c r="P1364" t="s">
        <v>5401</v>
      </c>
      <c r="Q1364" t="str">
        <f t="shared" si="21"/>
        <v>137_porq_brg_83#Plaine-BreganÃ§onnet</v>
      </c>
    </row>
    <row r="1365" spans="1:17">
      <c r="A1365">
        <v>290</v>
      </c>
      <c r="B1365" t="s">
        <v>4037</v>
      </c>
      <c r="C1365">
        <v>137</v>
      </c>
      <c r="D1365" t="s">
        <v>4031</v>
      </c>
      <c r="E1365" t="s">
        <v>7071</v>
      </c>
      <c r="F1365">
        <v>604</v>
      </c>
      <c r="G1365" t="s">
        <v>4032</v>
      </c>
      <c r="H1365" t="s">
        <v>91</v>
      </c>
      <c r="I1365" t="s">
        <v>649</v>
      </c>
      <c r="J1365" t="s">
        <v>4033</v>
      </c>
      <c r="K1365" t="s">
        <v>4034</v>
      </c>
      <c r="L1365" t="s">
        <v>4035</v>
      </c>
      <c r="M1365">
        <v>35</v>
      </c>
      <c r="N1365">
        <v>116</v>
      </c>
      <c r="O1365" t="s">
        <v>4055</v>
      </c>
      <c r="P1365" t="s">
        <v>5401</v>
      </c>
      <c r="Q1365" t="str">
        <f t="shared" si="21"/>
        <v>137_porq_brg_83#Plaine-BreganÃ§onnet</v>
      </c>
    </row>
    <row r="1366" spans="1:17">
      <c r="A1366">
        <v>4796</v>
      </c>
      <c r="B1366" t="s">
        <v>4038</v>
      </c>
      <c r="C1366">
        <v>137</v>
      </c>
      <c r="D1366" t="s">
        <v>4031</v>
      </c>
      <c r="E1366" t="s">
        <v>7071</v>
      </c>
      <c r="F1366">
        <v>604</v>
      </c>
      <c r="G1366" t="s">
        <v>4032</v>
      </c>
      <c r="H1366" t="s">
        <v>91</v>
      </c>
      <c r="I1366" t="s">
        <v>649</v>
      </c>
      <c r="J1366" t="s">
        <v>4033</v>
      </c>
      <c r="K1366" t="s">
        <v>4034</v>
      </c>
      <c r="L1366" t="s">
        <v>4035</v>
      </c>
      <c r="M1366">
        <v>35</v>
      </c>
      <c r="N1366">
        <v>116</v>
      </c>
      <c r="O1366" t="s">
        <v>4055</v>
      </c>
      <c r="P1366" t="s">
        <v>5401</v>
      </c>
      <c r="Q1366" t="str">
        <f t="shared" si="21"/>
        <v>137_porq_brg_83#Plaine-BreganÃ§onnet</v>
      </c>
    </row>
    <row r="1367" spans="1:17">
      <c r="A1367">
        <v>1802</v>
      </c>
      <c r="B1367" t="s">
        <v>2853</v>
      </c>
      <c r="C1367">
        <v>138</v>
      </c>
      <c r="D1367" t="s">
        <v>2849</v>
      </c>
      <c r="E1367" t="s">
        <v>7007</v>
      </c>
      <c r="F1367">
        <v>488</v>
      </c>
      <c r="G1367">
        <v>1</v>
      </c>
      <c r="H1367" t="s">
        <v>30</v>
      </c>
      <c r="I1367" t="s">
        <v>271</v>
      </c>
      <c r="J1367" t="s">
        <v>2850</v>
      </c>
      <c r="K1367" t="s">
        <v>2851</v>
      </c>
      <c r="L1367" t="s">
        <v>2852</v>
      </c>
      <c r="M1367">
        <v>206</v>
      </c>
      <c r="N1367">
        <v>59</v>
      </c>
      <c r="O1367" t="s">
        <v>7007</v>
      </c>
      <c r="P1367" t="s">
        <v>2849</v>
      </c>
      <c r="Q1367" t="str">
        <f t="shared" si="21"/>
        <v>138_lasseran_32#Lasseran</v>
      </c>
    </row>
    <row r="1368" spans="1:17">
      <c r="A1368">
        <v>175</v>
      </c>
      <c r="B1368" t="s">
        <v>2857</v>
      </c>
      <c r="C1368">
        <v>138</v>
      </c>
      <c r="D1368" t="s">
        <v>2849</v>
      </c>
      <c r="E1368" t="s">
        <v>7007</v>
      </c>
      <c r="F1368">
        <v>488</v>
      </c>
      <c r="G1368">
        <v>1</v>
      </c>
      <c r="H1368" t="s">
        <v>30</v>
      </c>
      <c r="I1368" t="s">
        <v>271</v>
      </c>
      <c r="J1368" t="s">
        <v>2850</v>
      </c>
      <c r="K1368" t="s">
        <v>2851</v>
      </c>
      <c r="L1368" t="s">
        <v>2852</v>
      </c>
      <c r="M1368">
        <v>206</v>
      </c>
      <c r="N1368">
        <v>59</v>
      </c>
      <c r="O1368" t="s">
        <v>7007</v>
      </c>
      <c r="P1368" t="s">
        <v>2849</v>
      </c>
      <c r="Q1368" t="str">
        <f t="shared" si="21"/>
        <v>138_lasseran_32#Lasseran</v>
      </c>
    </row>
    <row r="1369" spans="1:17">
      <c r="A1369">
        <v>172</v>
      </c>
      <c r="B1369" t="s">
        <v>2861</v>
      </c>
      <c r="C1369">
        <v>138</v>
      </c>
      <c r="D1369" t="s">
        <v>2849</v>
      </c>
      <c r="E1369" t="s">
        <v>7007</v>
      </c>
      <c r="F1369">
        <v>488</v>
      </c>
      <c r="G1369">
        <v>1</v>
      </c>
      <c r="H1369" t="s">
        <v>30</v>
      </c>
      <c r="I1369" t="s">
        <v>271</v>
      </c>
      <c r="J1369" t="s">
        <v>2850</v>
      </c>
      <c r="K1369" t="s">
        <v>2851</v>
      </c>
      <c r="L1369" t="s">
        <v>2852</v>
      </c>
      <c r="M1369">
        <v>206</v>
      </c>
      <c r="N1369">
        <v>59</v>
      </c>
      <c r="O1369" t="s">
        <v>7007</v>
      </c>
      <c r="P1369" t="s">
        <v>2849</v>
      </c>
      <c r="Q1369" t="str">
        <f t="shared" si="21"/>
        <v>138_lasseran_32#Lasseran</v>
      </c>
    </row>
    <row r="1370" spans="1:17">
      <c r="A1370">
        <v>177</v>
      </c>
      <c r="B1370" t="s">
        <v>2855</v>
      </c>
      <c r="C1370">
        <v>138</v>
      </c>
      <c r="D1370" t="s">
        <v>2849</v>
      </c>
      <c r="E1370" t="s">
        <v>7007</v>
      </c>
      <c r="F1370">
        <v>488</v>
      </c>
      <c r="G1370">
        <v>1</v>
      </c>
      <c r="H1370" t="s">
        <v>30</v>
      </c>
      <c r="I1370" t="s">
        <v>271</v>
      </c>
      <c r="J1370" t="s">
        <v>2850</v>
      </c>
      <c r="K1370" t="s">
        <v>2851</v>
      </c>
      <c r="L1370" t="s">
        <v>2852</v>
      </c>
      <c r="M1370">
        <v>206</v>
      </c>
      <c r="N1370">
        <v>59</v>
      </c>
      <c r="O1370" t="s">
        <v>7007</v>
      </c>
      <c r="P1370" t="s">
        <v>2849</v>
      </c>
      <c r="Q1370" t="str">
        <f t="shared" si="21"/>
        <v>138_lasseran_32#Lasseran</v>
      </c>
    </row>
    <row r="1371" spans="1:17">
      <c r="A1371">
        <v>1319</v>
      </c>
      <c r="B1371" t="s">
        <v>2862</v>
      </c>
      <c r="C1371">
        <v>138</v>
      </c>
      <c r="D1371" t="s">
        <v>2849</v>
      </c>
      <c r="E1371" t="s">
        <v>7007</v>
      </c>
      <c r="F1371">
        <v>488</v>
      </c>
      <c r="G1371">
        <v>1</v>
      </c>
      <c r="H1371" t="s">
        <v>30</v>
      </c>
      <c r="I1371" t="s">
        <v>271</v>
      </c>
      <c r="J1371" t="s">
        <v>2850</v>
      </c>
      <c r="K1371" t="s">
        <v>2851</v>
      </c>
      <c r="L1371" t="s">
        <v>2852</v>
      </c>
      <c r="M1371">
        <v>206</v>
      </c>
      <c r="N1371">
        <v>59</v>
      </c>
      <c r="O1371" t="s">
        <v>7007</v>
      </c>
      <c r="P1371" t="s">
        <v>2849</v>
      </c>
      <c r="Q1371" t="str">
        <f t="shared" si="21"/>
        <v>138_lasseran_32#Lasseran</v>
      </c>
    </row>
    <row r="1372" spans="1:17">
      <c r="A1372">
        <v>178</v>
      </c>
      <c r="B1372" t="s">
        <v>2854</v>
      </c>
      <c r="C1372">
        <v>138</v>
      </c>
      <c r="D1372" t="s">
        <v>2849</v>
      </c>
      <c r="E1372" t="s">
        <v>7007</v>
      </c>
      <c r="F1372">
        <v>488</v>
      </c>
      <c r="G1372">
        <v>1</v>
      </c>
      <c r="H1372" t="s">
        <v>30</v>
      </c>
      <c r="I1372" t="s">
        <v>271</v>
      </c>
      <c r="J1372" t="s">
        <v>2850</v>
      </c>
      <c r="K1372" t="s">
        <v>2851</v>
      </c>
      <c r="L1372" t="s">
        <v>2852</v>
      </c>
      <c r="M1372">
        <v>206</v>
      </c>
      <c r="N1372">
        <v>59</v>
      </c>
      <c r="O1372" t="s">
        <v>7007</v>
      </c>
      <c r="P1372" t="s">
        <v>2849</v>
      </c>
      <c r="Q1372" t="str">
        <f t="shared" si="21"/>
        <v>138_lasseran_32#Lasseran</v>
      </c>
    </row>
    <row r="1373" spans="1:17">
      <c r="A1373">
        <v>174</v>
      </c>
      <c r="B1373" t="s">
        <v>2858</v>
      </c>
      <c r="C1373">
        <v>138</v>
      </c>
      <c r="D1373" t="s">
        <v>2849</v>
      </c>
      <c r="E1373" t="s">
        <v>7007</v>
      </c>
      <c r="F1373">
        <v>488</v>
      </c>
      <c r="G1373">
        <v>1</v>
      </c>
      <c r="H1373" t="s">
        <v>30</v>
      </c>
      <c r="I1373" t="s">
        <v>271</v>
      </c>
      <c r="J1373" t="s">
        <v>2850</v>
      </c>
      <c r="K1373" t="s">
        <v>2851</v>
      </c>
      <c r="L1373" t="s">
        <v>2852</v>
      </c>
      <c r="M1373">
        <v>206</v>
      </c>
      <c r="N1373">
        <v>59</v>
      </c>
      <c r="O1373" t="s">
        <v>7007</v>
      </c>
      <c r="P1373" t="s">
        <v>2849</v>
      </c>
      <c r="Q1373" t="str">
        <f t="shared" si="21"/>
        <v>138_lasseran_32#Lasseran</v>
      </c>
    </row>
    <row r="1374" spans="1:17">
      <c r="A1374">
        <v>176</v>
      </c>
      <c r="B1374" t="s">
        <v>2856</v>
      </c>
      <c r="C1374">
        <v>138</v>
      </c>
      <c r="D1374" t="s">
        <v>2849</v>
      </c>
      <c r="E1374" t="s">
        <v>7007</v>
      </c>
      <c r="F1374">
        <v>488</v>
      </c>
      <c r="G1374">
        <v>1</v>
      </c>
      <c r="H1374" t="s">
        <v>30</v>
      </c>
      <c r="I1374" t="s">
        <v>271</v>
      </c>
      <c r="J1374" t="s">
        <v>2850</v>
      </c>
      <c r="K1374" t="s">
        <v>2851</v>
      </c>
      <c r="L1374" t="s">
        <v>2852</v>
      </c>
      <c r="M1374">
        <v>206</v>
      </c>
      <c r="N1374">
        <v>59</v>
      </c>
      <c r="O1374" t="s">
        <v>7007</v>
      </c>
      <c r="P1374" t="s">
        <v>2849</v>
      </c>
      <c r="Q1374" t="str">
        <f t="shared" si="21"/>
        <v>138_lasseran_32#Lasseran</v>
      </c>
    </row>
    <row r="1375" spans="1:17">
      <c r="A1375">
        <v>173</v>
      </c>
      <c r="B1375" t="s">
        <v>2859</v>
      </c>
      <c r="C1375">
        <v>138</v>
      </c>
      <c r="D1375" t="s">
        <v>2849</v>
      </c>
      <c r="E1375" t="s">
        <v>7007</v>
      </c>
      <c r="F1375">
        <v>488</v>
      </c>
      <c r="G1375">
        <v>1</v>
      </c>
      <c r="H1375" t="s">
        <v>30</v>
      </c>
      <c r="I1375" t="s">
        <v>271</v>
      </c>
      <c r="J1375" t="s">
        <v>2860</v>
      </c>
      <c r="K1375" t="s">
        <v>2851</v>
      </c>
      <c r="L1375" t="s">
        <v>2852</v>
      </c>
      <c r="M1375">
        <v>206</v>
      </c>
      <c r="N1375">
        <v>59</v>
      </c>
      <c r="O1375" t="s">
        <v>7007</v>
      </c>
      <c r="P1375" t="s">
        <v>2849</v>
      </c>
      <c r="Q1375" t="str">
        <f t="shared" si="21"/>
        <v>138_lasseran_32#Lasseran</v>
      </c>
    </row>
    <row r="1376" spans="1:17">
      <c r="A1376">
        <v>2672</v>
      </c>
      <c r="B1376" t="s">
        <v>2848</v>
      </c>
      <c r="C1376">
        <v>138</v>
      </c>
      <c r="D1376" t="s">
        <v>2849</v>
      </c>
      <c r="E1376" t="s">
        <v>7007</v>
      </c>
      <c r="F1376">
        <v>488</v>
      </c>
      <c r="G1376">
        <v>1</v>
      </c>
      <c r="H1376" t="s">
        <v>30</v>
      </c>
      <c r="I1376" t="s">
        <v>271</v>
      </c>
      <c r="J1376" t="s">
        <v>2850</v>
      </c>
      <c r="K1376" t="s">
        <v>2851</v>
      </c>
      <c r="L1376" t="s">
        <v>2852</v>
      </c>
      <c r="M1376">
        <v>206</v>
      </c>
      <c r="N1376">
        <v>59</v>
      </c>
      <c r="O1376" t="s">
        <v>7007</v>
      </c>
      <c r="P1376" t="s">
        <v>2849</v>
      </c>
      <c r="Q1376" t="str">
        <f t="shared" si="21"/>
        <v>138_lasseran_32#Lasseran</v>
      </c>
    </row>
    <row r="1377" spans="1:17">
      <c r="A1377">
        <v>1239</v>
      </c>
      <c r="B1377" t="s">
        <v>54</v>
      </c>
      <c r="C1377">
        <v>139</v>
      </c>
      <c r="D1377" t="s">
        <v>43</v>
      </c>
      <c r="E1377" t="s">
        <v>46</v>
      </c>
      <c r="F1377">
        <v>349</v>
      </c>
      <c r="G1377" t="s">
        <v>44</v>
      </c>
      <c r="H1377" t="s">
        <v>30</v>
      </c>
      <c r="I1377" t="s">
        <v>45</v>
      </c>
      <c r="J1377" t="s">
        <v>46</v>
      </c>
      <c r="K1377" t="s">
        <v>47</v>
      </c>
      <c r="L1377" t="s">
        <v>48</v>
      </c>
      <c r="M1377">
        <v>71</v>
      </c>
      <c r="N1377">
        <v>145</v>
      </c>
      <c r="O1377" t="s">
        <v>46</v>
      </c>
      <c r="P1377" t="s">
        <v>43</v>
      </c>
      <c r="Q1377" t="str">
        <f t="shared" si="21"/>
        <v>139_aigvi_11#Aigues-Vives</v>
      </c>
    </row>
    <row r="1378" spans="1:17">
      <c r="A1378">
        <v>1064</v>
      </c>
      <c r="B1378" t="s">
        <v>51</v>
      </c>
      <c r="C1378">
        <v>139</v>
      </c>
      <c r="D1378" t="s">
        <v>43</v>
      </c>
      <c r="E1378" t="s">
        <v>46</v>
      </c>
      <c r="F1378">
        <v>349</v>
      </c>
      <c r="G1378" t="s">
        <v>44</v>
      </c>
      <c r="H1378" t="s">
        <v>30</v>
      </c>
      <c r="I1378" t="s">
        <v>45</v>
      </c>
      <c r="J1378" t="s">
        <v>46</v>
      </c>
      <c r="K1378" t="s">
        <v>47</v>
      </c>
      <c r="L1378" t="s">
        <v>48</v>
      </c>
      <c r="M1378">
        <v>71</v>
      </c>
      <c r="N1378">
        <v>145</v>
      </c>
      <c r="O1378" t="s">
        <v>46</v>
      </c>
      <c r="P1378" t="s">
        <v>43</v>
      </c>
      <c r="Q1378" t="str">
        <f t="shared" si="21"/>
        <v>139_aigvi_11#Aigues-Vives</v>
      </c>
    </row>
    <row r="1379" spans="1:17">
      <c r="A1379">
        <v>1232</v>
      </c>
      <c r="B1379" t="s">
        <v>52</v>
      </c>
      <c r="C1379">
        <v>139</v>
      </c>
      <c r="D1379" t="s">
        <v>43</v>
      </c>
      <c r="E1379" t="s">
        <v>46</v>
      </c>
      <c r="F1379">
        <v>349</v>
      </c>
      <c r="G1379" t="s">
        <v>44</v>
      </c>
      <c r="H1379" t="s">
        <v>30</v>
      </c>
      <c r="I1379" t="s">
        <v>45</v>
      </c>
      <c r="J1379" t="s">
        <v>46</v>
      </c>
      <c r="K1379" t="s">
        <v>47</v>
      </c>
      <c r="L1379" t="s">
        <v>48</v>
      </c>
      <c r="M1379">
        <v>71</v>
      </c>
      <c r="N1379">
        <v>145</v>
      </c>
      <c r="O1379" t="s">
        <v>46</v>
      </c>
      <c r="P1379" t="s">
        <v>43</v>
      </c>
      <c r="Q1379" t="str">
        <f t="shared" si="21"/>
        <v>139_aigvi_11#Aigues-Vives</v>
      </c>
    </row>
    <row r="1380" spans="1:17">
      <c r="A1380">
        <v>1100</v>
      </c>
      <c r="B1380" t="s">
        <v>56</v>
      </c>
      <c r="C1380">
        <v>139</v>
      </c>
      <c r="D1380" t="s">
        <v>43</v>
      </c>
      <c r="E1380" t="s">
        <v>46</v>
      </c>
      <c r="F1380">
        <v>349</v>
      </c>
      <c r="G1380" t="s">
        <v>44</v>
      </c>
      <c r="H1380" t="s">
        <v>30</v>
      </c>
      <c r="I1380" t="s">
        <v>45</v>
      </c>
      <c r="J1380" t="s">
        <v>57</v>
      </c>
      <c r="K1380" t="s">
        <v>47</v>
      </c>
      <c r="L1380" t="s">
        <v>48</v>
      </c>
      <c r="M1380">
        <v>71</v>
      </c>
      <c r="N1380">
        <v>145</v>
      </c>
      <c r="O1380" t="s">
        <v>46</v>
      </c>
      <c r="P1380" t="s">
        <v>43</v>
      </c>
      <c r="Q1380" t="str">
        <f t="shared" si="21"/>
        <v>139_aigvi_11#Aigues-Vives</v>
      </c>
    </row>
    <row r="1381" spans="1:17">
      <c r="A1381">
        <v>1065</v>
      </c>
      <c r="B1381" t="s">
        <v>55</v>
      </c>
      <c r="C1381">
        <v>139</v>
      </c>
      <c r="D1381" t="s">
        <v>43</v>
      </c>
      <c r="E1381" t="s">
        <v>46</v>
      </c>
      <c r="F1381">
        <v>349</v>
      </c>
      <c r="G1381" t="s">
        <v>44</v>
      </c>
      <c r="H1381" t="s">
        <v>30</v>
      </c>
      <c r="I1381" t="s">
        <v>45</v>
      </c>
      <c r="J1381" t="s">
        <v>46</v>
      </c>
      <c r="K1381" t="s">
        <v>47</v>
      </c>
      <c r="L1381" t="s">
        <v>48</v>
      </c>
      <c r="M1381">
        <v>71</v>
      </c>
      <c r="N1381">
        <v>145</v>
      </c>
      <c r="O1381" t="s">
        <v>46</v>
      </c>
      <c r="P1381" t="s">
        <v>43</v>
      </c>
      <c r="Q1381" t="str">
        <f t="shared" si="21"/>
        <v>139_aigvi_11#Aigues-Vives</v>
      </c>
    </row>
    <row r="1382" spans="1:17">
      <c r="A1382">
        <v>1066</v>
      </c>
      <c r="B1382" t="s">
        <v>60</v>
      </c>
      <c r="C1382">
        <v>139</v>
      </c>
      <c r="D1382" t="s">
        <v>43</v>
      </c>
      <c r="E1382" t="s">
        <v>46</v>
      </c>
      <c r="F1382">
        <v>349</v>
      </c>
      <c r="G1382" t="s">
        <v>44</v>
      </c>
      <c r="H1382" t="s">
        <v>30</v>
      </c>
      <c r="I1382" t="s">
        <v>45</v>
      </c>
      <c r="J1382" t="s">
        <v>61</v>
      </c>
      <c r="K1382" t="s">
        <v>47</v>
      </c>
      <c r="L1382" t="s">
        <v>48</v>
      </c>
      <c r="M1382">
        <v>71</v>
      </c>
      <c r="N1382">
        <v>145</v>
      </c>
      <c r="O1382" t="s">
        <v>46</v>
      </c>
      <c r="P1382" t="s">
        <v>43</v>
      </c>
      <c r="Q1382" t="str">
        <f t="shared" si="21"/>
        <v>139_aigvi_11#Aigues-Vives</v>
      </c>
    </row>
    <row r="1383" spans="1:17">
      <c r="A1383">
        <v>1067</v>
      </c>
      <c r="B1383" t="s">
        <v>58</v>
      </c>
      <c r="C1383">
        <v>139</v>
      </c>
      <c r="D1383" t="s">
        <v>43</v>
      </c>
      <c r="E1383" t="s">
        <v>46</v>
      </c>
      <c r="F1383">
        <v>349</v>
      </c>
      <c r="G1383" t="s">
        <v>44</v>
      </c>
      <c r="H1383" t="s">
        <v>30</v>
      </c>
      <c r="I1383" t="s">
        <v>45</v>
      </c>
      <c r="J1383" t="s">
        <v>59</v>
      </c>
      <c r="K1383" t="s">
        <v>47</v>
      </c>
      <c r="L1383" t="s">
        <v>48</v>
      </c>
      <c r="M1383">
        <v>71</v>
      </c>
      <c r="N1383">
        <v>145</v>
      </c>
      <c r="O1383" t="s">
        <v>46</v>
      </c>
      <c r="P1383" t="s">
        <v>43</v>
      </c>
      <c r="Q1383" t="str">
        <f t="shared" si="21"/>
        <v>139_aigvi_11#Aigues-Vives</v>
      </c>
    </row>
    <row r="1384" spans="1:17">
      <c r="A1384">
        <v>1068</v>
      </c>
      <c r="B1384" t="s">
        <v>42</v>
      </c>
      <c r="C1384">
        <v>139</v>
      </c>
      <c r="D1384" t="s">
        <v>43</v>
      </c>
      <c r="E1384" t="s">
        <v>46</v>
      </c>
      <c r="F1384">
        <v>349</v>
      </c>
      <c r="G1384" t="s">
        <v>44</v>
      </c>
      <c r="H1384" t="s">
        <v>30</v>
      </c>
      <c r="I1384" t="s">
        <v>45</v>
      </c>
      <c r="J1384" t="s">
        <v>46</v>
      </c>
      <c r="K1384" t="s">
        <v>47</v>
      </c>
      <c r="L1384" t="s">
        <v>48</v>
      </c>
      <c r="M1384">
        <v>71</v>
      </c>
      <c r="N1384">
        <v>145</v>
      </c>
      <c r="O1384" t="s">
        <v>46</v>
      </c>
      <c r="P1384" t="s">
        <v>43</v>
      </c>
      <c r="Q1384" t="str">
        <f t="shared" si="21"/>
        <v>139_aigvi_11#Aigues-Vives</v>
      </c>
    </row>
    <row r="1385" spans="1:17">
      <c r="A1385">
        <v>1240</v>
      </c>
      <c r="B1385" t="s">
        <v>53</v>
      </c>
      <c r="C1385">
        <v>139</v>
      </c>
      <c r="D1385" t="s">
        <v>43</v>
      </c>
      <c r="E1385" t="s">
        <v>46</v>
      </c>
      <c r="F1385">
        <v>349</v>
      </c>
      <c r="G1385" t="s">
        <v>44</v>
      </c>
      <c r="H1385" t="s">
        <v>30</v>
      </c>
      <c r="I1385" t="s">
        <v>45</v>
      </c>
      <c r="J1385" t="s">
        <v>46</v>
      </c>
      <c r="K1385" t="s">
        <v>47</v>
      </c>
      <c r="L1385" t="s">
        <v>48</v>
      </c>
      <c r="M1385">
        <v>71</v>
      </c>
      <c r="N1385">
        <v>145</v>
      </c>
      <c r="O1385" t="s">
        <v>46</v>
      </c>
      <c r="P1385" t="s">
        <v>43</v>
      </c>
      <c r="Q1385" t="str">
        <f t="shared" si="21"/>
        <v>139_aigvi_11#Aigues-Vives</v>
      </c>
    </row>
    <row r="1386" spans="1:17">
      <c r="A1386">
        <v>1239</v>
      </c>
      <c r="B1386" t="s">
        <v>54</v>
      </c>
      <c r="C1386">
        <v>139</v>
      </c>
      <c r="D1386" t="s">
        <v>43</v>
      </c>
      <c r="E1386" t="s">
        <v>46</v>
      </c>
      <c r="F1386">
        <v>349</v>
      </c>
      <c r="G1386" t="s">
        <v>44</v>
      </c>
      <c r="H1386" t="s">
        <v>30</v>
      </c>
      <c r="I1386" t="s">
        <v>45</v>
      </c>
      <c r="J1386" t="s">
        <v>46</v>
      </c>
      <c r="K1386" t="s">
        <v>49</v>
      </c>
      <c r="L1386" t="s">
        <v>50</v>
      </c>
      <c r="M1386">
        <v>46</v>
      </c>
      <c r="N1386">
        <v>142</v>
      </c>
      <c r="O1386" t="s">
        <v>46</v>
      </c>
      <c r="P1386" t="s">
        <v>5425</v>
      </c>
      <c r="Q1386" t="str">
        <f t="shared" si="21"/>
        <v>139_aigvi_11#Aigues-Vives</v>
      </c>
    </row>
    <row r="1387" spans="1:17">
      <c r="A1387">
        <v>1064</v>
      </c>
      <c r="B1387" t="s">
        <v>51</v>
      </c>
      <c r="C1387">
        <v>139</v>
      </c>
      <c r="D1387" t="s">
        <v>43</v>
      </c>
      <c r="E1387" t="s">
        <v>46</v>
      </c>
      <c r="F1387">
        <v>349</v>
      </c>
      <c r="G1387" t="s">
        <v>44</v>
      </c>
      <c r="H1387" t="s">
        <v>30</v>
      </c>
      <c r="I1387" t="s">
        <v>45</v>
      </c>
      <c r="J1387" t="s">
        <v>46</v>
      </c>
      <c r="K1387" t="s">
        <v>49</v>
      </c>
      <c r="L1387" t="s">
        <v>50</v>
      </c>
      <c r="M1387">
        <v>46</v>
      </c>
      <c r="N1387">
        <v>142</v>
      </c>
      <c r="O1387" t="s">
        <v>46</v>
      </c>
      <c r="P1387" t="s">
        <v>5425</v>
      </c>
      <c r="Q1387" t="str">
        <f t="shared" si="21"/>
        <v>139_aigvi_11#Aigues-Vives</v>
      </c>
    </row>
    <row r="1388" spans="1:17">
      <c r="A1388">
        <v>1232</v>
      </c>
      <c r="B1388" t="s">
        <v>52</v>
      </c>
      <c r="C1388">
        <v>139</v>
      </c>
      <c r="D1388" t="s">
        <v>43</v>
      </c>
      <c r="E1388" t="s">
        <v>46</v>
      </c>
      <c r="F1388">
        <v>349</v>
      </c>
      <c r="G1388" t="s">
        <v>44</v>
      </c>
      <c r="H1388" t="s">
        <v>30</v>
      </c>
      <c r="I1388" t="s">
        <v>45</v>
      </c>
      <c r="J1388" t="s">
        <v>46</v>
      </c>
      <c r="K1388" t="s">
        <v>49</v>
      </c>
      <c r="L1388" t="s">
        <v>50</v>
      </c>
      <c r="M1388">
        <v>46</v>
      </c>
      <c r="N1388">
        <v>142</v>
      </c>
      <c r="O1388" t="s">
        <v>46</v>
      </c>
      <c r="P1388" t="s">
        <v>5425</v>
      </c>
      <c r="Q1388" t="str">
        <f t="shared" si="21"/>
        <v>139_aigvi_11#Aigues-Vives</v>
      </c>
    </row>
    <row r="1389" spans="1:17">
      <c r="A1389">
        <v>1100</v>
      </c>
      <c r="B1389" t="s">
        <v>56</v>
      </c>
      <c r="C1389">
        <v>139</v>
      </c>
      <c r="D1389" t="s">
        <v>43</v>
      </c>
      <c r="E1389" t="s">
        <v>46</v>
      </c>
      <c r="F1389">
        <v>349</v>
      </c>
      <c r="G1389" t="s">
        <v>44</v>
      </c>
      <c r="H1389" t="s">
        <v>30</v>
      </c>
      <c r="I1389" t="s">
        <v>45</v>
      </c>
      <c r="J1389" t="s">
        <v>57</v>
      </c>
      <c r="K1389" t="s">
        <v>49</v>
      </c>
      <c r="L1389" t="s">
        <v>50</v>
      </c>
      <c r="M1389">
        <v>46</v>
      </c>
      <c r="N1389">
        <v>142</v>
      </c>
      <c r="O1389" t="s">
        <v>46</v>
      </c>
      <c r="P1389" t="s">
        <v>5425</v>
      </c>
      <c r="Q1389" t="str">
        <f t="shared" si="21"/>
        <v>139_aigvi_11#Aigues-Vives</v>
      </c>
    </row>
    <row r="1390" spans="1:17">
      <c r="A1390">
        <v>1065</v>
      </c>
      <c r="B1390" t="s">
        <v>55</v>
      </c>
      <c r="C1390">
        <v>139</v>
      </c>
      <c r="D1390" t="s">
        <v>43</v>
      </c>
      <c r="E1390" t="s">
        <v>46</v>
      </c>
      <c r="F1390">
        <v>349</v>
      </c>
      <c r="G1390" t="s">
        <v>44</v>
      </c>
      <c r="H1390" t="s">
        <v>30</v>
      </c>
      <c r="I1390" t="s">
        <v>45</v>
      </c>
      <c r="J1390" t="s">
        <v>46</v>
      </c>
      <c r="K1390" t="s">
        <v>49</v>
      </c>
      <c r="L1390" t="s">
        <v>50</v>
      </c>
      <c r="M1390">
        <v>46</v>
      </c>
      <c r="N1390">
        <v>142</v>
      </c>
      <c r="O1390" t="s">
        <v>46</v>
      </c>
      <c r="P1390" t="s">
        <v>5425</v>
      </c>
      <c r="Q1390" t="str">
        <f t="shared" si="21"/>
        <v>139_aigvi_11#Aigues-Vives</v>
      </c>
    </row>
    <row r="1391" spans="1:17">
      <c r="A1391">
        <v>1066</v>
      </c>
      <c r="B1391" t="s">
        <v>60</v>
      </c>
      <c r="C1391">
        <v>139</v>
      </c>
      <c r="D1391" t="s">
        <v>43</v>
      </c>
      <c r="E1391" t="s">
        <v>46</v>
      </c>
      <c r="F1391">
        <v>349</v>
      </c>
      <c r="G1391" t="s">
        <v>44</v>
      </c>
      <c r="H1391" t="s">
        <v>30</v>
      </c>
      <c r="I1391" t="s">
        <v>45</v>
      </c>
      <c r="J1391" t="s">
        <v>61</v>
      </c>
      <c r="K1391" t="s">
        <v>49</v>
      </c>
      <c r="L1391" t="s">
        <v>50</v>
      </c>
      <c r="M1391">
        <v>46</v>
      </c>
      <c r="N1391">
        <v>142</v>
      </c>
      <c r="O1391" t="s">
        <v>46</v>
      </c>
      <c r="P1391" t="s">
        <v>5425</v>
      </c>
      <c r="Q1391" t="str">
        <f t="shared" si="21"/>
        <v>139_aigvi_11#Aigues-Vives</v>
      </c>
    </row>
    <row r="1392" spans="1:17">
      <c r="A1392">
        <v>1067</v>
      </c>
      <c r="B1392" t="s">
        <v>58</v>
      </c>
      <c r="C1392">
        <v>139</v>
      </c>
      <c r="D1392" t="s">
        <v>43</v>
      </c>
      <c r="E1392" t="s">
        <v>46</v>
      </c>
      <c r="F1392">
        <v>349</v>
      </c>
      <c r="G1392" t="s">
        <v>44</v>
      </c>
      <c r="H1392" t="s">
        <v>30</v>
      </c>
      <c r="I1392" t="s">
        <v>45</v>
      </c>
      <c r="J1392" t="s">
        <v>59</v>
      </c>
      <c r="K1392" t="s">
        <v>49</v>
      </c>
      <c r="L1392" t="s">
        <v>50</v>
      </c>
      <c r="M1392">
        <v>46</v>
      </c>
      <c r="N1392">
        <v>142</v>
      </c>
      <c r="O1392" t="s">
        <v>46</v>
      </c>
      <c r="P1392" t="s">
        <v>5425</v>
      </c>
      <c r="Q1392" t="str">
        <f t="shared" si="21"/>
        <v>139_aigvi_11#Aigues-Vives</v>
      </c>
    </row>
    <row r="1393" spans="1:17">
      <c r="A1393">
        <v>1068</v>
      </c>
      <c r="B1393" t="s">
        <v>42</v>
      </c>
      <c r="C1393">
        <v>139</v>
      </c>
      <c r="D1393" t="s">
        <v>43</v>
      </c>
      <c r="E1393" t="s">
        <v>46</v>
      </c>
      <c r="F1393">
        <v>349</v>
      </c>
      <c r="G1393" t="s">
        <v>44</v>
      </c>
      <c r="H1393" t="s">
        <v>30</v>
      </c>
      <c r="I1393" t="s">
        <v>45</v>
      </c>
      <c r="J1393" t="s">
        <v>46</v>
      </c>
      <c r="K1393" t="s">
        <v>49</v>
      </c>
      <c r="L1393" t="s">
        <v>50</v>
      </c>
      <c r="M1393">
        <v>46</v>
      </c>
      <c r="N1393">
        <v>142</v>
      </c>
      <c r="O1393" t="s">
        <v>46</v>
      </c>
      <c r="P1393" t="s">
        <v>5425</v>
      </c>
      <c r="Q1393" t="str">
        <f t="shared" si="21"/>
        <v>139_aigvi_11#Aigues-Vives</v>
      </c>
    </row>
    <row r="1394" spans="1:17">
      <c r="A1394">
        <v>1240</v>
      </c>
      <c r="B1394" t="s">
        <v>53</v>
      </c>
      <c r="C1394">
        <v>139</v>
      </c>
      <c r="D1394" t="s">
        <v>43</v>
      </c>
      <c r="E1394" t="s">
        <v>46</v>
      </c>
      <c r="F1394">
        <v>349</v>
      </c>
      <c r="G1394" t="s">
        <v>44</v>
      </c>
      <c r="H1394" t="s">
        <v>30</v>
      </c>
      <c r="I1394" t="s">
        <v>45</v>
      </c>
      <c r="J1394" t="s">
        <v>46</v>
      </c>
      <c r="K1394" t="s">
        <v>49</v>
      </c>
      <c r="L1394" t="s">
        <v>50</v>
      </c>
      <c r="M1394">
        <v>46</v>
      </c>
      <c r="N1394">
        <v>142</v>
      </c>
      <c r="O1394" t="s">
        <v>46</v>
      </c>
      <c r="P1394" t="s">
        <v>5425</v>
      </c>
      <c r="Q1394" t="str">
        <f t="shared" si="21"/>
        <v>139_aigvi_11#Aigues-Vives</v>
      </c>
    </row>
    <row r="1395" spans="1:17">
      <c r="A1395">
        <v>3258</v>
      </c>
      <c r="B1395" t="s">
        <v>2129</v>
      </c>
      <c r="C1395">
        <v>140</v>
      </c>
      <c r="D1395" t="s">
        <v>2113</v>
      </c>
      <c r="E1395" t="s">
        <v>2123</v>
      </c>
      <c r="F1395">
        <v>728</v>
      </c>
      <c r="G1395" t="s">
        <v>2114</v>
      </c>
      <c r="H1395" t="s">
        <v>723</v>
      </c>
      <c r="I1395" t="s">
        <v>1352</v>
      </c>
      <c r="J1395" t="s">
        <v>2130</v>
      </c>
      <c r="K1395" t="s">
        <v>2116</v>
      </c>
      <c r="L1395" t="s">
        <v>2117</v>
      </c>
      <c r="M1395">
        <v>328</v>
      </c>
      <c r="N1395">
        <v>179</v>
      </c>
      <c r="O1395" t="s">
        <v>2123</v>
      </c>
      <c r="P1395" t="s">
        <v>2113</v>
      </c>
      <c r="Q1395" t="str">
        <f t="shared" si="21"/>
        <v>140_chiroubles_69#Chiroubles</v>
      </c>
    </row>
    <row r="1396" spans="1:17">
      <c r="A1396">
        <v>3259</v>
      </c>
      <c r="B1396" t="s">
        <v>2131</v>
      </c>
      <c r="C1396">
        <v>140</v>
      </c>
      <c r="D1396" t="s">
        <v>2113</v>
      </c>
      <c r="E1396" t="s">
        <v>2123</v>
      </c>
      <c r="F1396">
        <v>728</v>
      </c>
      <c r="G1396" t="s">
        <v>2114</v>
      </c>
      <c r="H1396" t="s">
        <v>723</v>
      </c>
      <c r="I1396" t="s">
        <v>1352</v>
      </c>
      <c r="J1396" t="s">
        <v>2130</v>
      </c>
      <c r="K1396" t="s">
        <v>2116</v>
      </c>
      <c r="L1396" t="s">
        <v>2117</v>
      </c>
      <c r="M1396">
        <v>328</v>
      </c>
      <c r="N1396">
        <v>179</v>
      </c>
      <c r="O1396" t="s">
        <v>2123</v>
      </c>
      <c r="P1396" t="s">
        <v>2113</v>
      </c>
      <c r="Q1396" t="str">
        <f t="shared" si="21"/>
        <v>140_chiroubles_69#Chiroubles</v>
      </c>
    </row>
    <row r="1397" spans="1:17">
      <c r="A1397">
        <v>3262</v>
      </c>
      <c r="B1397" t="s">
        <v>2118</v>
      </c>
      <c r="C1397">
        <v>140</v>
      </c>
      <c r="D1397" t="s">
        <v>2113</v>
      </c>
      <c r="E1397" t="s">
        <v>2123</v>
      </c>
      <c r="F1397">
        <v>728</v>
      </c>
      <c r="G1397" t="s">
        <v>2114</v>
      </c>
      <c r="H1397" t="s">
        <v>723</v>
      </c>
      <c r="I1397" t="s">
        <v>1352</v>
      </c>
      <c r="J1397" t="s">
        <v>2119</v>
      </c>
      <c r="K1397" t="s">
        <v>2116</v>
      </c>
      <c r="L1397" t="s">
        <v>2117</v>
      </c>
      <c r="M1397">
        <v>328</v>
      </c>
      <c r="N1397">
        <v>179</v>
      </c>
      <c r="O1397" t="s">
        <v>2123</v>
      </c>
      <c r="P1397" t="s">
        <v>2113</v>
      </c>
      <c r="Q1397" t="str">
        <f t="shared" si="21"/>
        <v>140_chiroubles_69#Chiroubles</v>
      </c>
    </row>
    <row r="1398" spans="1:17">
      <c r="A1398">
        <v>3263</v>
      </c>
      <c r="B1398" t="s">
        <v>2120</v>
      </c>
      <c r="C1398">
        <v>140</v>
      </c>
      <c r="D1398" t="s">
        <v>2113</v>
      </c>
      <c r="E1398" t="s">
        <v>2123</v>
      </c>
      <c r="F1398">
        <v>728</v>
      </c>
      <c r="G1398" t="s">
        <v>2114</v>
      </c>
      <c r="H1398" t="s">
        <v>723</v>
      </c>
      <c r="I1398" t="s">
        <v>1352</v>
      </c>
      <c r="J1398" t="s">
        <v>2115</v>
      </c>
      <c r="K1398" t="s">
        <v>2116</v>
      </c>
      <c r="L1398" t="s">
        <v>2117</v>
      </c>
      <c r="M1398">
        <v>328</v>
      </c>
      <c r="N1398">
        <v>179</v>
      </c>
      <c r="O1398" t="s">
        <v>2123</v>
      </c>
      <c r="P1398" t="s">
        <v>2113</v>
      </c>
      <c r="Q1398" t="str">
        <f t="shared" si="21"/>
        <v>140_chiroubles_69#Chiroubles</v>
      </c>
    </row>
    <row r="1399" spans="1:17">
      <c r="A1399">
        <v>3261</v>
      </c>
      <c r="B1399" t="s">
        <v>2133</v>
      </c>
      <c r="C1399">
        <v>140</v>
      </c>
      <c r="D1399" t="s">
        <v>2113</v>
      </c>
      <c r="E1399" t="s">
        <v>2123</v>
      </c>
      <c r="F1399">
        <v>728</v>
      </c>
      <c r="G1399" t="s">
        <v>2114</v>
      </c>
      <c r="H1399" t="s">
        <v>723</v>
      </c>
      <c r="I1399" t="s">
        <v>1352</v>
      </c>
      <c r="J1399" t="s">
        <v>2134</v>
      </c>
      <c r="K1399" t="s">
        <v>2116</v>
      </c>
      <c r="L1399" t="s">
        <v>2117</v>
      </c>
      <c r="M1399">
        <v>328</v>
      </c>
      <c r="N1399">
        <v>179</v>
      </c>
      <c r="O1399" t="s">
        <v>2123</v>
      </c>
      <c r="P1399" t="s">
        <v>2113</v>
      </c>
      <c r="Q1399" t="str">
        <f t="shared" si="21"/>
        <v>140_chiroubles_69#Chiroubles</v>
      </c>
    </row>
    <row r="1400" spans="1:17">
      <c r="A1400">
        <v>3264</v>
      </c>
      <c r="B1400" t="s">
        <v>2121</v>
      </c>
      <c r="C1400">
        <v>140</v>
      </c>
      <c r="D1400" t="s">
        <v>2113</v>
      </c>
      <c r="E1400" t="s">
        <v>2123</v>
      </c>
      <c r="F1400">
        <v>728</v>
      </c>
      <c r="G1400" t="s">
        <v>2114</v>
      </c>
      <c r="H1400" t="s">
        <v>723</v>
      </c>
      <c r="I1400" t="s">
        <v>1352</v>
      </c>
      <c r="J1400" t="s">
        <v>2115</v>
      </c>
      <c r="K1400" t="s">
        <v>2116</v>
      </c>
      <c r="L1400" t="s">
        <v>2117</v>
      </c>
      <c r="M1400">
        <v>328</v>
      </c>
      <c r="N1400">
        <v>179</v>
      </c>
      <c r="O1400" t="s">
        <v>2123</v>
      </c>
      <c r="P1400" t="s">
        <v>2113</v>
      </c>
      <c r="Q1400" t="str">
        <f t="shared" si="21"/>
        <v>140_chiroubles_69#Chiroubles</v>
      </c>
    </row>
    <row r="1401" spans="1:17">
      <c r="A1401">
        <v>3265</v>
      </c>
      <c r="B1401" t="s">
        <v>2112</v>
      </c>
      <c r="C1401">
        <v>140</v>
      </c>
      <c r="D1401" t="s">
        <v>2113</v>
      </c>
      <c r="E1401" t="s">
        <v>2123</v>
      </c>
      <c r="F1401">
        <v>728</v>
      </c>
      <c r="G1401" t="s">
        <v>2114</v>
      </c>
      <c r="H1401" t="s">
        <v>723</v>
      </c>
      <c r="I1401" t="s">
        <v>1352</v>
      </c>
      <c r="J1401" t="s">
        <v>2115</v>
      </c>
      <c r="K1401" t="s">
        <v>2116</v>
      </c>
      <c r="L1401" t="s">
        <v>2117</v>
      </c>
      <c r="M1401">
        <v>328</v>
      </c>
      <c r="N1401">
        <v>179</v>
      </c>
      <c r="O1401" t="s">
        <v>2123</v>
      </c>
      <c r="P1401" t="s">
        <v>2113</v>
      </c>
      <c r="Q1401" t="str">
        <f t="shared" si="21"/>
        <v>140_chiroubles_69#Chiroubles</v>
      </c>
    </row>
    <row r="1402" spans="1:17">
      <c r="A1402">
        <v>3266</v>
      </c>
      <c r="B1402" t="s">
        <v>2122</v>
      </c>
      <c r="C1402">
        <v>140</v>
      </c>
      <c r="D1402" t="s">
        <v>2113</v>
      </c>
      <c r="E1402" t="s">
        <v>2123</v>
      </c>
      <c r="F1402">
        <v>728</v>
      </c>
      <c r="G1402" t="s">
        <v>2114</v>
      </c>
      <c r="H1402" t="s">
        <v>723</v>
      </c>
      <c r="I1402" t="s">
        <v>1352</v>
      </c>
      <c r="J1402" t="s">
        <v>2123</v>
      </c>
      <c r="K1402" t="s">
        <v>2116</v>
      </c>
      <c r="L1402" t="s">
        <v>2117</v>
      </c>
      <c r="M1402">
        <v>328</v>
      </c>
      <c r="N1402">
        <v>179</v>
      </c>
      <c r="O1402" t="s">
        <v>2123</v>
      </c>
      <c r="P1402" t="s">
        <v>2113</v>
      </c>
      <c r="Q1402" t="str">
        <f t="shared" si="21"/>
        <v>140_chiroubles_69#Chiroubles</v>
      </c>
    </row>
    <row r="1403" spans="1:17">
      <c r="A1403">
        <v>3267</v>
      </c>
      <c r="B1403" t="s">
        <v>2124</v>
      </c>
      <c r="C1403">
        <v>140</v>
      </c>
      <c r="D1403" t="s">
        <v>2113</v>
      </c>
      <c r="E1403" t="s">
        <v>2123</v>
      </c>
      <c r="F1403">
        <v>728</v>
      </c>
      <c r="G1403" t="s">
        <v>2114</v>
      </c>
      <c r="H1403" t="s">
        <v>723</v>
      </c>
      <c r="I1403" t="s">
        <v>1352</v>
      </c>
      <c r="J1403" t="s">
        <v>2125</v>
      </c>
      <c r="K1403" t="s">
        <v>2116</v>
      </c>
      <c r="L1403" t="s">
        <v>2117</v>
      </c>
      <c r="M1403">
        <v>328</v>
      </c>
      <c r="N1403">
        <v>179</v>
      </c>
      <c r="O1403" t="s">
        <v>2123</v>
      </c>
      <c r="P1403" t="s">
        <v>2113</v>
      </c>
      <c r="Q1403" t="str">
        <f t="shared" si="21"/>
        <v>140_chiroubles_69#Chiroubles</v>
      </c>
    </row>
    <row r="1404" spans="1:17">
      <c r="A1404">
        <v>3268</v>
      </c>
      <c r="B1404" t="s">
        <v>2126</v>
      </c>
      <c r="C1404">
        <v>140</v>
      </c>
      <c r="D1404" t="s">
        <v>2113</v>
      </c>
      <c r="E1404" t="s">
        <v>2123</v>
      </c>
      <c r="F1404">
        <v>728</v>
      </c>
      <c r="G1404" t="s">
        <v>2114</v>
      </c>
      <c r="H1404" t="s">
        <v>723</v>
      </c>
      <c r="I1404" t="s">
        <v>1352</v>
      </c>
      <c r="J1404" t="s">
        <v>2125</v>
      </c>
      <c r="K1404" t="s">
        <v>2116</v>
      </c>
      <c r="L1404" t="s">
        <v>2117</v>
      </c>
      <c r="M1404">
        <v>328</v>
      </c>
      <c r="N1404">
        <v>179</v>
      </c>
      <c r="O1404" t="s">
        <v>2123</v>
      </c>
      <c r="P1404" t="s">
        <v>2113</v>
      </c>
      <c r="Q1404" t="str">
        <f t="shared" si="21"/>
        <v>140_chiroubles_69#Chiroubles</v>
      </c>
    </row>
    <row r="1405" spans="1:17">
      <c r="A1405">
        <v>3269</v>
      </c>
      <c r="B1405" t="s">
        <v>2127</v>
      </c>
      <c r="C1405">
        <v>140</v>
      </c>
      <c r="D1405" t="s">
        <v>2113</v>
      </c>
      <c r="E1405" t="s">
        <v>2123</v>
      </c>
      <c r="F1405">
        <v>728</v>
      </c>
      <c r="G1405" t="s">
        <v>2114</v>
      </c>
      <c r="H1405" t="s">
        <v>723</v>
      </c>
      <c r="I1405" t="s">
        <v>1352</v>
      </c>
      <c r="J1405" t="s">
        <v>2128</v>
      </c>
      <c r="K1405" t="s">
        <v>2116</v>
      </c>
      <c r="L1405" t="s">
        <v>2117</v>
      </c>
      <c r="M1405">
        <v>328</v>
      </c>
      <c r="N1405">
        <v>179</v>
      </c>
      <c r="O1405" t="s">
        <v>2123</v>
      </c>
      <c r="P1405" t="s">
        <v>2113</v>
      </c>
      <c r="Q1405" t="str">
        <f t="shared" si="21"/>
        <v>140_chiroubles_69#Chiroubles</v>
      </c>
    </row>
    <row r="1406" spans="1:17">
      <c r="A1406">
        <v>3260</v>
      </c>
      <c r="B1406" t="s">
        <v>2132</v>
      </c>
      <c r="C1406">
        <v>140</v>
      </c>
      <c r="D1406" t="s">
        <v>2113</v>
      </c>
      <c r="E1406" t="s">
        <v>2123</v>
      </c>
      <c r="F1406">
        <v>728</v>
      </c>
      <c r="G1406" t="s">
        <v>2114</v>
      </c>
      <c r="H1406" t="s">
        <v>723</v>
      </c>
      <c r="I1406" t="s">
        <v>1352</v>
      </c>
      <c r="J1406" t="s">
        <v>2115</v>
      </c>
      <c r="K1406" t="s">
        <v>2116</v>
      </c>
      <c r="L1406" t="s">
        <v>2117</v>
      </c>
      <c r="M1406">
        <v>328</v>
      </c>
      <c r="N1406">
        <v>179</v>
      </c>
      <c r="O1406" t="s">
        <v>2123</v>
      </c>
      <c r="P1406" t="s">
        <v>2113</v>
      </c>
      <c r="Q1406" t="str">
        <f t="shared" si="21"/>
        <v>140_chiroubles_69#Chiroubles</v>
      </c>
    </row>
    <row r="1407" spans="1:17">
      <c r="A1407">
        <v>126</v>
      </c>
      <c r="B1407" t="s">
        <v>4042</v>
      </c>
      <c r="C1407">
        <v>141</v>
      </c>
      <c r="D1407" t="s">
        <v>4040</v>
      </c>
      <c r="E1407" t="s">
        <v>7033</v>
      </c>
      <c r="F1407">
        <v>606</v>
      </c>
      <c r="G1407" t="s">
        <v>4041</v>
      </c>
      <c r="H1407" t="s">
        <v>91</v>
      </c>
      <c r="I1407" t="s">
        <v>649</v>
      </c>
      <c r="J1407" t="s">
        <v>4033</v>
      </c>
      <c r="K1407" t="s">
        <v>4034</v>
      </c>
      <c r="L1407" t="s">
        <v>4035</v>
      </c>
      <c r="M1407">
        <v>35</v>
      </c>
      <c r="N1407">
        <v>116</v>
      </c>
      <c r="O1407" t="s">
        <v>4055</v>
      </c>
      <c r="P1407" t="s">
        <v>5401</v>
      </c>
      <c r="Q1407" t="str">
        <f t="shared" si="21"/>
        <v>141_porq_cra_83#Plaine-Courtade</v>
      </c>
    </row>
    <row r="1408" spans="1:17">
      <c r="A1408">
        <v>125</v>
      </c>
      <c r="B1408" t="s">
        <v>4039</v>
      </c>
      <c r="C1408">
        <v>141</v>
      </c>
      <c r="D1408" t="s">
        <v>4040</v>
      </c>
      <c r="E1408" t="s">
        <v>7033</v>
      </c>
      <c r="F1408">
        <v>606</v>
      </c>
      <c r="G1408" t="s">
        <v>4041</v>
      </c>
      <c r="H1408" t="s">
        <v>91</v>
      </c>
      <c r="I1408" t="s">
        <v>649</v>
      </c>
      <c r="J1408" t="s">
        <v>4033</v>
      </c>
      <c r="K1408" t="s">
        <v>4034</v>
      </c>
      <c r="L1408" t="s">
        <v>4035</v>
      </c>
      <c r="M1408">
        <v>35</v>
      </c>
      <c r="N1408">
        <v>116</v>
      </c>
      <c r="O1408" t="s">
        <v>4055</v>
      </c>
      <c r="P1408" t="s">
        <v>5401</v>
      </c>
      <c r="Q1408" t="str">
        <f t="shared" si="21"/>
        <v>141_porq_cra_83#Plaine-Courtade</v>
      </c>
    </row>
    <row r="1409" spans="1:17">
      <c r="A1409">
        <v>127</v>
      </c>
      <c r="B1409" t="s">
        <v>4043</v>
      </c>
      <c r="C1409">
        <v>141</v>
      </c>
      <c r="D1409" t="s">
        <v>4040</v>
      </c>
      <c r="E1409" t="s">
        <v>7033</v>
      </c>
      <c r="F1409">
        <v>606</v>
      </c>
      <c r="G1409" t="s">
        <v>4041</v>
      </c>
      <c r="H1409" t="s">
        <v>91</v>
      </c>
      <c r="I1409" t="s">
        <v>649</v>
      </c>
      <c r="J1409" t="s">
        <v>4033</v>
      </c>
      <c r="K1409" t="s">
        <v>4034</v>
      </c>
      <c r="L1409" t="s">
        <v>4035</v>
      </c>
      <c r="M1409">
        <v>35</v>
      </c>
      <c r="N1409">
        <v>116</v>
      </c>
      <c r="O1409" t="s">
        <v>4055</v>
      </c>
      <c r="P1409" t="s">
        <v>5401</v>
      </c>
      <c r="Q1409" t="str">
        <f t="shared" si="21"/>
        <v>141_porq_cra_83#Plaine-Courtade</v>
      </c>
    </row>
    <row r="1410" spans="1:17">
      <c r="A1410">
        <v>4854</v>
      </c>
      <c r="B1410" t="s">
        <v>7169</v>
      </c>
      <c r="C1410">
        <v>141</v>
      </c>
      <c r="D1410" t="s">
        <v>4040</v>
      </c>
      <c r="E1410" t="s">
        <v>7033</v>
      </c>
      <c r="F1410">
        <v>606</v>
      </c>
      <c r="G1410" t="s">
        <v>4041</v>
      </c>
      <c r="H1410" t="s">
        <v>91</v>
      </c>
      <c r="I1410" t="s">
        <v>649</v>
      </c>
      <c r="J1410" t="s">
        <v>4033</v>
      </c>
      <c r="K1410" t="s">
        <v>4034</v>
      </c>
      <c r="L1410" t="s">
        <v>4035</v>
      </c>
      <c r="M1410">
        <v>35</v>
      </c>
      <c r="N1410">
        <v>116</v>
      </c>
      <c r="O1410" t="s">
        <v>4055</v>
      </c>
      <c r="P1410" t="s">
        <v>5401</v>
      </c>
      <c r="Q1410" t="str">
        <f t="shared" ref="Q1410:Q1473" si="22">CONCATENATE(C1410,"_",D1410,"#",E1410)</f>
        <v>141_porq_cra_83#Plaine-Courtade</v>
      </c>
    </row>
    <row r="1411" spans="1:17">
      <c r="A1411">
        <v>4855</v>
      </c>
      <c r="B1411" t="s">
        <v>7170</v>
      </c>
      <c r="C1411">
        <v>141</v>
      </c>
      <c r="D1411" t="s">
        <v>4040</v>
      </c>
      <c r="E1411" t="s">
        <v>7033</v>
      </c>
      <c r="F1411">
        <v>606</v>
      </c>
      <c r="G1411" t="s">
        <v>4041</v>
      </c>
      <c r="H1411" t="s">
        <v>91</v>
      </c>
      <c r="I1411" t="s">
        <v>649</v>
      </c>
      <c r="J1411" t="s">
        <v>4033</v>
      </c>
      <c r="K1411" t="s">
        <v>4034</v>
      </c>
      <c r="L1411" t="s">
        <v>4035</v>
      </c>
      <c r="M1411">
        <v>35</v>
      </c>
      <c r="N1411">
        <v>116</v>
      </c>
      <c r="O1411" t="s">
        <v>4055</v>
      </c>
      <c r="P1411" t="s">
        <v>5401</v>
      </c>
      <c r="Q1411" t="str">
        <f t="shared" si="22"/>
        <v>141_porq_cra_83#Plaine-Courtade</v>
      </c>
    </row>
    <row r="1412" spans="1:17">
      <c r="A1412">
        <v>128</v>
      </c>
      <c r="B1412" t="s">
        <v>4044</v>
      </c>
      <c r="C1412">
        <v>141</v>
      </c>
      <c r="D1412" t="s">
        <v>4040</v>
      </c>
      <c r="E1412" t="s">
        <v>7033</v>
      </c>
      <c r="F1412">
        <v>606</v>
      </c>
      <c r="G1412" t="s">
        <v>4041</v>
      </c>
      <c r="H1412" t="s">
        <v>91</v>
      </c>
      <c r="I1412" t="s">
        <v>649</v>
      </c>
      <c r="J1412" t="s">
        <v>4033</v>
      </c>
      <c r="K1412" t="s">
        <v>4034</v>
      </c>
      <c r="L1412" t="s">
        <v>4035</v>
      </c>
      <c r="M1412">
        <v>35</v>
      </c>
      <c r="N1412">
        <v>116</v>
      </c>
      <c r="O1412" t="s">
        <v>4055</v>
      </c>
      <c r="P1412" t="s">
        <v>5401</v>
      </c>
      <c r="Q1412" t="str">
        <f t="shared" si="22"/>
        <v>141_porq_cra_83#Plaine-Courtade</v>
      </c>
    </row>
    <row r="1413" spans="1:17">
      <c r="A1413">
        <v>2442</v>
      </c>
      <c r="B1413" t="s">
        <v>4656</v>
      </c>
      <c r="C1413">
        <v>142</v>
      </c>
      <c r="D1413" t="s">
        <v>4643</v>
      </c>
      <c r="E1413">
        <v>2</v>
      </c>
      <c r="F1413">
        <v>624</v>
      </c>
      <c r="G1413">
        <v>2</v>
      </c>
      <c r="H1413" t="s">
        <v>91</v>
      </c>
      <c r="I1413" t="s">
        <v>1756</v>
      </c>
      <c r="J1413" t="s">
        <v>4644</v>
      </c>
      <c r="K1413" t="s">
        <v>4645</v>
      </c>
      <c r="L1413" t="s">
        <v>4646</v>
      </c>
      <c r="M1413">
        <v>693</v>
      </c>
      <c r="N1413">
        <v>126</v>
      </c>
      <c r="O1413" t="s">
        <v>4715</v>
      </c>
      <c r="P1413" t="s">
        <v>5389</v>
      </c>
      <c r="Q1413" t="str">
        <f t="shared" si="22"/>
        <v>142_sault2_84#2</v>
      </c>
    </row>
    <row r="1414" spans="1:17">
      <c r="A1414">
        <v>2444</v>
      </c>
      <c r="B1414" t="s">
        <v>4642</v>
      </c>
      <c r="C1414">
        <v>142</v>
      </c>
      <c r="D1414" t="s">
        <v>4643</v>
      </c>
      <c r="E1414">
        <v>2</v>
      </c>
      <c r="F1414">
        <v>624</v>
      </c>
      <c r="G1414">
        <v>2</v>
      </c>
      <c r="H1414" t="s">
        <v>91</v>
      </c>
      <c r="I1414" t="s">
        <v>1756</v>
      </c>
      <c r="J1414" t="s">
        <v>4644</v>
      </c>
      <c r="K1414" t="s">
        <v>4645</v>
      </c>
      <c r="L1414" t="s">
        <v>4646</v>
      </c>
      <c r="M1414">
        <v>693</v>
      </c>
      <c r="N1414">
        <v>126</v>
      </c>
      <c r="O1414" t="s">
        <v>4715</v>
      </c>
      <c r="P1414" t="s">
        <v>5389</v>
      </c>
      <c r="Q1414" t="str">
        <f t="shared" si="22"/>
        <v>142_sault2_84#2</v>
      </c>
    </row>
    <row r="1415" spans="1:17">
      <c r="A1415">
        <v>997</v>
      </c>
      <c r="B1415" t="s">
        <v>4652</v>
      </c>
      <c r="C1415">
        <v>142</v>
      </c>
      <c r="D1415" t="s">
        <v>4643</v>
      </c>
      <c r="E1415">
        <v>2</v>
      </c>
      <c r="F1415">
        <v>624</v>
      </c>
      <c r="G1415">
        <v>2</v>
      </c>
      <c r="H1415" t="s">
        <v>91</v>
      </c>
      <c r="I1415" t="s">
        <v>1756</v>
      </c>
      <c r="J1415" t="s">
        <v>4644</v>
      </c>
      <c r="K1415" t="s">
        <v>4645</v>
      </c>
      <c r="L1415" t="s">
        <v>4646</v>
      </c>
      <c r="M1415">
        <v>693</v>
      </c>
      <c r="N1415">
        <v>126</v>
      </c>
      <c r="O1415" t="s">
        <v>4715</v>
      </c>
      <c r="P1415" t="s">
        <v>5389</v>
      </c>
      <c r="Q1415" t="str">
        <f t="shared" si="22"/>
        <v>142_sault2_84#2</v>
      </c>
    </row>
    <row r="1416" spans="1:17">
      <c r="A1416">
        <v>2553</v>
      </c>
      <c r="B1416" t="s">
        <v>4659</v>
      </c>
      <c r="C1416">
        <v>142</v>
      </c>
      <c r="D1416" t="s">
        <v>4643</v>
      </c>
      <c r="E1416">
        <v>2</v>
      </c>
      <c r="F1416">
        <v>624</v>
      </c>
      <c r="G1416">
        <v>2</v>
      </c>
      <c r="H1416" t="s">
        <v>91</v>
      </c>
      <c r="I1416" t="s">
        <v>1756</v>
      </c>
      <c r="J1416" t="s">
        <v>4644</v>
      </c>
      <c r="K1416" t="s">
        <v>4645</v>
      </c>
      <c r="L1416" t="s">
        <v>4646</v>
      </c>
      <c r="M1416">
        <v>693</v>
      </c>
      <c r="N1416">
        <v>126</v>
      </c>
      <c r="O1416" t="s">
        <v>4715</v>
      </c>
      <c r="P1416" t="s">
        <v>5389</v>
      </c>
      <c r="Q1416" t="str">
        <f t="shared" si="22"/>
        <v>142_sault2_84#2</v>
      </c>
    </row>
    <row r="1417" spans="1:17">
      <c r="A1417">
        <v>1013</v>
      </c>
      <c r="B1417" t="s">
        <v>4655</v>
      </c>
      <c r="C1417">
        <v>142</v>
      </c>
      <c r="D1417" t="s">
        <v>4643</v>
      </c>
      <c r="E1417">
        <v>2</v>
      </c>
      <c r="F1417">
        <v>624</v>
      </c>
      <c r="G1417">
        <v>2</v>
      </c>
      <c r="H1417" t="s">
        <v>91</v>
      </c>
      <c r="I1417" t="s">
        <v>1756</v>
      </c>
      <c r="J1417" t="s">
        <v>4644</v>
      </c>
      <c r="K1417" t="s">
        <v>4645</v>
      </c>
      <c r="L1417" t="s">
        <v>4646</v>
      </c>
      <c r="M1417">
        <v>693</v>
      </c>
      <c r="N1417">
        <v>126</v>
      </c>
      <c r="O1417" t="s">
        <v>4715</v>
      </c>
      <c r="P1417" t="s">
        <v>5389</v>
      </c>
      <c r="Q1417" t="str">
        <f t="shared" si="22"/>
        <v>142_sault2_84#2</v>
      </c>
    </row>
    <row r="1418" spans="1:17">
      <c r="A1418">
        <v>1073</v>
      </c>
      <c r="B1418" t="s">
        <v>4648</v>
      </c>
      <c r="C1418">
        <v>142</v>
      </c>
      <c r="D1418" t="s">
        <v>4643</v>
      </c>
      <c r="E1418">
        <v>2</v>
      </c>
      <c r="F1418">
        <v>624</v>
      </c>
      <c r="G1418">
        <v>2</v>
      </c>
      <c r="H1418" t="s">
        <v>91</v>
      </c>
      <c r="I1418" t="s">
        <v>1756</v>
      </c>
      <c r="J1418" t="s">
        <v>4644</v>
      </c>
      <c r="K1418" t="s">
        <v>4645</v>
      </c>
      <c r="L1418" t="s">
        <v>4646</v>
      </c>
      <c r="M1418">
        <v>693</v>
      </c>
      <c r="N1418">
        <v>126</v>
      </c>
      <c r="O1418" t="s">
        <v>4715</v>
      </c>
      <c r="P1418" t="s">
        <v>5389</v>
      </c>
      <c r="Q1418" t="str">
        <f t="shared" si="22"/>
        <v>142_sault2_84#2</v>
      </c>
    </row>
    <row r="1419" spans="1:17">
      <c r="A1419">
        <v>1271</v>
      </c>
      <c r="B1419" t="s">
        <v>4658</v>
      </c>
      <c r="C1419">
        <v>142</v>
      </c>
      <c r="D1419" t="s">
        <v>4643</v>
      </c>
      <c r="E1419">
        <v>2</v>
      </c>
      <c r="F1419">
        <v>624</v>
      </c>
      <c r="G1419">
        <v>2</v>
      </c>
      <c r="H1419" t="s">
        <v>91</v>
      </c>
      <c r="I1419" t="s">
        <v>1756</v>
      </c>
      <c r="J1419" t="s">
        <v>4644</v>
      </c>
      <c r="K1419" t="s">
        <v>4645</v>
      </c>
      <c r="L1419" t="s">
        <v>4646</v>
      </c>
      <c r="M1419">
        <v>693</v>
      </c>
      <c r="N1419">
        <v>126</v>
      </c>
      <c r="O1419" t="s">
        <v>4715</v>
      </c>
      <c r="P1419" t="s">
        <v>5389</v>
      </c>
      <c r="Q1419" t="str">
        <f t="shared" si="22"/>
        <v>142_sault2_84#2</v>
      </c>
    </row>
    <row r="1420" spans="1:17">
      <c r="A1420">
        <v>1320</v>
      </c>
      <c r="B1420" t="s">
        <v>4654</v>
      </c>
      <c r="C1420">
        <v>142</v>
      </c>
      <c r="D1420" t="s">
        <v>4643</v>
      </c>
      <c r="E1420">
        <v>2</v>
      </c>
      <c r="F1420">
        <v>624</v>
      </c>
      <c r="G1420">
        <v>2</v>
      </c>
      <c r="H1420" t="s">
        <v>91</v>
      </c>
      <c r="I1420" t="s">
        <v>1756</v>
      </c>
      <c r="J1420" t="s">
        <v>4644</v>
      </c>
      <c r="K1420" t="s">
        <v>4645</v>
      </c>
      <c r="L1420" t="s">
        <v>4646</v>
      </c>
      <c r="M1420">
        <v>693</v>
      </c>
      <c r="N1420">
        <v>126</v>
      </c>
      <c r="O1420" t="s">
        <v>4715</v>
      </c>
      <c r="P1420" t="s">
        <v>5389</v>
      </c>
      <c r="Q1420" t="str">
        <f t="shared" si="22"/>
        <v>142_sault2_84#2</v>
      </c>
    </row>
    <row r="1421" spans="1:17">
      <c r="A1421">
        <v>1125</v>
      </c>
      <c r="B1421" t="s">
        <v>4653</v>
      </c>
      <c r="C1421">
        <v>142</v>
      </c>
      <c r="D1421" t="s">
        <v>4643</v>
      </c>
      <c r="E1421">
        <v>2</v>
      </c>
      <c r="F1421">
        <v>624</v>
      </c>
      <c r="G1421">
        <v>2</v>
      </c>
      <c r="H1421" t="s">
        <v>91</v>
      </c>
      <c r="I1421" t="s">
        <v>1756</v>
      </c>
      <c r="J1421" t="s">
        <v>4644</v>
      </c>
      <c r="K1421" t="s">
        <v>4645</v>
      </c>
      <c r="L1421" t="s">
        <v>4646</v>
      </c>
      <c r="M1421">
        <v>693</v>
      </c>
      <c r="N1421">
        <v>126</v>
      </c>
      <c r="O1421" t="s">
        <v>4715</v>
      </c>
      <c r="P1421" t="s">
        <v>5389</v>
      </c>
      <c r="Q1421" t="str">
        <f t="shared" si="22"/>
        <v>142_sault2_84#2</v>
      </c>
    </row>
    <row r="1422" spans="1:17">
      <c r="A1422">
        <v>2437</v>
      </c>
      <c r="B1422" t="s">
        <v>4649</v>
      </c>
      <c r="C1422">
        <v>142</v>
      </c>
      <c r="D1422" t="s">
        <v>4643</v>
      </c>
      <c r="E1422">
        <v>2</v>
      </c>
      <c r="F1422">
        <v>624</v>
      </c>
      <c r="G1422">
        <v>2</v>
      </c>
      <c r="H1422" t="s">
        <v>91</v>
      </c>
      <c r="I1422" t="s">
        <v>1756</v>
      </c>
      <c r="J1422" t="s">
        <v>4644</v>
      </c>
      <c r="K1422" t="s">
        <v>4645</v>
      </c>
      <c r="L1422" t="s">
        <v>4646</v>
      </c>
      <c r="M1422">
        <v>693</v>
      </c>
      <c r="N1422">
        <v>126</v>
      </c>
      <c r="O1422" t="s">
        <v>4715</v>
      </c>
      <c r="P1422" t="s">
        <v>5389</v>
      </c>
      <c r="Q1422" t="str">
        <f t="shared" si="22"/>
        <v>142_sault2_84#2</v>
      </c>
    </row>
    <row r="1423" spans="1:17">
      <c r="A1423">
        <v>4554</v>
      </c>
      <c r="B1423" t="s">
        <v>4650</v>
      </c>
      <c r="C1423">
        <v>142</v>
      </c>
      <c r="D1423" t="s">
        <v>4643</v>
      </c>
      <c r="E1423">
        <v>2</v>
      </c>
      <c r="F1423">
        <v>624</v>
      </c>
      <c r="G1423">
        <v>2</v>
      </c>
      <c r="H1423" t="s">
        <v>91</v>
      </c>
      <c r="I1423" t="s">
        <v>1756</v>
      </c>
      <c r="J1423" t="s">
        <v>4644</v>
      </c>
      <c r="K1423" t="s">
        <v>4645</v>
      </c>
      <c r="L1423" t="s">
        <v>4646</v>
      </c>
      <c r="M1423">
        <v>693</v>
      </c>
      <c r="N1423">
        <v>126</v>
      </c>
      <c r="O1423" t="s">
        <v>4715</v>
      </c>
      <c r="P1423" t="s">
        <v>5389</v>
      </c>
      <c r="Q1423" t="str">
        <f t="shared" si="22"/>
        <v>142_sault2_84#2</v>
      </c>
    </row>
    <row r="1424" spans="1:17">
      <c r="A1424">
        <v>4555</v>
      </c>
      <c r="B1424" t="s">
        <v>4651</v>
      </c>
      <c r="C1424">
        <v>142</v>
      </c>
      <c r="D1424" t="s">
        <v>4643</v>
      </c>
      <c r="E1424">
        <v>2</v>
      </c>
      <c r="F1424">
        <v>624</v>
      </c>
      <c r="G1424">
        <v>2</v>
      </c>
      <c r="H1424" t="s">
        <v>91</v>
      </c>
      <c r="I1424" t="s">
        <v>1756</v>
      </c>
      <c r="J1424" t="s">
        <v>4644</v>
      </c>
      <c r="K1424" t="s">
        <v>4645</v>
      </c>
      <c r="L1424" t="s">
        <v>4646</v>
      </c>
      <c r="M1424">
        <v>693</v>
      </c>
      <c r="N1424">
        <v>126</v>
      </c>
      <c r="O1424" t="s">
        <v>4715</v>
      </c>
      <c r="P1424" t="s">
        <v>5389</v>
      </c>
      <c r="Q1424" t="str">
        <f t="shared" si="22"/>
        <v>142_sault2_84#2</v>
      </c>
    </row>
    <row r="1425" spans="1:17">
      <c r="A1425">
        <v>4556</v>
      </c>
      <c r="B1425" t="s">
        <v>4657</v>
      </c>
      <c r="C1425">
        <v>142</v>
      </c>
      <c r="D1425" t="s">
        <v>4643</v>
      </c>
      <c r="E1425">
        <v>2</v>
      </c>
      <c r="F1425">
        <v>624</v>
      </c>
      <c r="G1425">
        <v>2</v>
      </c>
      <c r="H1425" t="s">
        <v>91</v>
      </c>
      <c r="I1425" t="s">
        <v>1756</v>
      </c>
      <c r="J1425" t="s">
        <v>4644</v>
      </c>
      <c r="K1425" t="s">
        <v>4645</v>
      </c>
      <c r="L1425" t="s">
        <v>4646</v>
      </c>
      <c r="M1425">
        <v>693</v>
      </c>
      <c r="N1425">
        <v>126</v>
      </c>
      <c r="O1425" t="s">
        <v>4715</v>
      </c>
      <c r="P1425" t="s">
        <v>5389</v>
      </c>
      <c r="Q1425" t="str">
        <f t="shared" si="22"/>
        <v>142_sault2_84#2</v>
      </c>
    </row>
    <row r="1426" spans="1:17">
      <c r="A1426">
        <v>4817</v>
      </c>
      <c r="B1426" t="s">
        <v>4647</v>
      </c>
      <c r="C1426">
        <v>142</v>
      </c>
      <c r="D1426" t="s">
        <v>4643</v>
      </c>
      <c r="E1426">
        <v>2</v>
      </c>
      <c r="F1426">
        <v>624</v>
      </c>
      <c r="G1426">
        <v>2</v>
      </c>
      <c r="H1426" t="s">
        <v>91</v>
      </c>
      <c r="I1426" t="s">
        <v>1756</v>
      </c>
      <c r="J1426" t="s">
        <v>4644</v>
      </c>
      <c r="K1426" t="s">
        <v>4645</v>
      </c>
      <c r="L1426" t="s">
        <v>4646</v>
      </c>
      <c r="M1426">
        <v>693</v>
      </c>
      <c r="N1426">
        <v>126</v>
      </c>
      <c r="O1426" t="s">
        <v>4715</v>
      </c>
      <c r="P1426" t="s">
        <v>5389</v>
      </c>
      <c r="Q1426" t="str">
        <f t="shared" si="22"/>
        <v>142_sault2_84#2</v>
      </c>
    </row>
    <row r="1427" spans="1:17">
      <c r="A1427">
        <v>1489</v>
      </c>
      <c r="B1427" t="s">
        <v>4083</v>
      </c>
      <c r="C1427">
        <v>143</v>
      </c>
      <c r="D1427" t="s">
        <v>4075</v>
      </c>
      <c r="E1427" t="s">
        <v>4076</v>
      </c>
      <c r="F1427">
        <v>344</v>
      </c>
      <c r="G1427">
        <v>1</v>
      </c>
      <c r="H1427" t="s">
        <v>723</v>
      </c>
      <c r="I1427" t="s">
        <v>724</v>
      </c>
      <c r="J1427" t="s">
        <v>4076</v>
      </c>
      <c r="K1427" t="s">
        <v>4077</v>
      </c>
      <c r="L1427" t="s">
        <v>4078</v>
      </c>
      <c r="M1427">
        <v>536</v>
      </c>
      <c r="N1427">
        <v>102</v>
      </c>
      <c r="O1427" t="s">
        <v>4076</v>
      </c>
      <c r="P1427" t="s">
        <v>4075</v>
      </c>
      <c r="Q1427" t="str">
        <f t="shared" si="22"/>
        <v>143_pranles_07#Pranles</v>
      </c>
    </row>
    <row r="1428" spans="1:17">
      <c r="A1428">
        <v>186</v>
      </c>
      <c r="B1428" t="s">
        <v>4086</v>
      </c>
      <c r="C1428">
        <v>143</v>
      </c>
      <c r="D1428" t="s">
        <v>4075</v>
      </c>
      <c r="E1428" t="s">
        <v>4076</v>
      </c>
      <c r="F1428">
        <v>344</v>
      </c>
      <c r="G1428">
        <v>1</v>
      </c>
      <c r="H1428" t="s">
        <v>723</v>
      </c>
      <c r="I1428" t="s">
        <v>724</v>
      </c>
      <c r="J1428" t="s">
        <v>4076</v>
      </c>
      <c r="K1428" t="s">
        <v>4077</v>
      </c>
      <c r="L1428" t="s">
        <v>4078</v>
      </c>
      <c r="M1428">
        <v>536</v>
      </c>
      <c r="N1428">
        <v>102</v>
      </c>
      <c r="O1428" t="s">
        <v>4076</v>
      </c>
      <c r="P1428" t="s">
        <v>4075</v>
      </c>
      <c r="Q1428" t="str">
        <f t="shared" si="22"/>
        <v>143_pranles_07#Pranles</v>
      </c>
    </row>
    <row r="1429" spans="1:17">
      <c r="A1429">
        <v>187</v>
      </c>
      <c r="B1429" t="s">
        <v>4085</v>
      </c>
      <c r="C1429">
        <v>143</v>
      </c>
      <c r="D1429" t="s">
        <v>4075</v>
      </c>
      <c r="E1429" t="s">
        <v>4076</v>
      </c>
      <c r="F1429">
        <v>344</v>
      </c>
      <c r="G1429">
        <v>1</v>
      </c>
      <c r="H1429" t="s">
        <v>723</v>
      </c>
      <c r="I1429" t="s">
        <v>724</v>
      </c>
      <c r="J1429" t="s">
        <v>4076</v>
      </c>
      <c r="K1429" t="s">
        <v>4077</v>
      </c>
      <c r="L1429" t="s">
        <v>4078</v>
      </c>
      <c r="M1429">
        <v>536</v>
      </c>
      <c r="N1429">
        <v>102</v>
      </c>
      <c r="O1429" t="s">
        <v>4076</v>
      </c>
      <c r="P1429" t="s">
        <v>4075</v>
      </c>
      <c r="Q1429" t="str">
        <f t="shared" si="22"/>
        <v>143_pranles_07#Pranles</v>
      </c>
    </row>
    <row r="1430" spans="1:17">
      <c r="A1430">
        <v>188</v>
      </c>
      <c r="B1430" t="s">
        <v>4074</v>
      </c>
      <c r="C1430">
        <v>143</v>
      </c>
      <c r="D1430" t="s">
        <v>4075</v>
      </c>
      <c r="E1430" t="s">
        <v>4076</v>
      </c>
      <c r="F1430">
        <v>344</v>
      </c>
      <c r="G1430">
        <v>1</v>
      </c>
      <c r="H1430" t="s">
        <v>723</v>
      </c>
      <c r="I1430" t="s">
        <v>724</v>
      </c>
      <c r="J1430" t="s">
        <v>4076</v>
      </c>
      <c r="K1430" t="s">
        <v>4077</v>
      </c>
      <c r="L1430" t="s">
        <v>4078</v>
      </c>
      <c r="M1430">
        <v>536</v>
      </c>
      <c r="N1430">
        <v>102</v>
      </c>
      <c r="O1430" t="s">
        <v>4076</v>
      </c>
      <c r="P1430" t="s">
        <v>4075</v>
      </c>
      <c r="Q1430" t="str">
        <f t="shared" si="22"/>
        <v>143_pranles_07#Pranles</v>
      </c>
    </row>
    <row r="1431" spans="1:17">
      <c r="A1431">
        <v>183</v>
      </c>
      <c r="B1431" t="s">
        <v>4084</v>
      </c>
      <c r="C1431">
        <v>143</v>
      </c>
      <c r="D1431" t="s">
        <v>4075</v>
      </c>
      <c r="E1431" t="s">
        <v>4076</v>
      </c>
      <c r="F1431">
        <v>344</v>
      </c>
      <c r="G1431">
        <v>1</v>
      </c>
      <c r="H1431" t="s">
        <v>723</v>
      </c>
      <c r="I1431" t="s">
        <v>724</v>
      </c>
      <c r="J1431" t="s">
        <v>4076</v>
      </c>
      <c r="K1431" t="s">
        <v>4077</v>
      </c>
      <c r="L1431" t="s">
        <v>4078</v>
      </c>
      <c r="M1431">
        <v>536</v>
      </c>
      <c r="N1431">
        <v>102</v>
      </c>
      <c r="O1431" t="s">
        <v>4076</v>
      </c>
      <c r="P1431" t="s">
        <v>4075</v>
      </c>
      <c r="Q1431" t="str">
        <f t="shared" si="22"/>
        <v>143_pranles_07#Pranles</v>
      </c>
    </row>
    <row r="1432" spans="1:17">
      <c r="A1432">
        <v>2629</v>
      </c>
      <c r="B1432" t="s">
        <v>4080</v>
      </c>
      <c r="C1432">
        <v>143</v>
      </c>
      <c r="D1432" t="s">
        <v>4075</v>
      </c>
      <c r="E1432" t="s">
        <v>4076</v>
      </c>
      <c r="F1432">
        <v>344</v>
      </c>
      <c r="G1432">
        <v>1</v>
      </c>
      <c r="H1432" t="s">
        <v>723</v>
      </c>
      <c r="I1432" t="s">
        <v>724</v>
      </c>
      <c r="J1432" t="s">
        <v>4076</v>
      </c>
      <c r="K1432" t="s">
        <v>4077</v>
      </c>
      <c r="L1432" t="s">
        <v>4078</v>
      </c>
      <c r="M1432">
        <v>536</v>
      </c>
      <c r="N1432">
        <v>102</v>
      </c>
      <c r="O1432" t="s">
        <v>4076</v>
      </c>
      <c r="P1432" t="s">
        <v>4075</v>
      </c>
      <c r="Q1432" t="str">
        <f t="shared" si="22"/>
        <v>143_pranles_07#Pranles</v>
      </c>
    </row>
    <row r="1433" spans="1:17">
      <c r="A1433">
        <v>182</v>
      </c>
      <c r="B1433" t="s">
        <v>4079</v>
      </c>
      <c r="C1433">
        <v>143</v>
      </c>
      <c r="D1433" t="s">
        <v>4075</v>
      </c>
      <c r="E1433" t="s">
        <v>4076</v>
      </c>
      <c r="F1433">
        <v>344</v>
      </c>
      <c r="G1433">
        <v>1</v>
      </c>
      <c r="H1433" t="s">
        <v>723</v>
      </c>
      <c r="I1433" t="s">
        <v>724</v>
      </c>
      <c r="J1433" t="s">
        <v>4076</v>
      </c>
      <c r="K1433" t="s">
        <v>4077</v>
      </c>
      <c r="L1433" t="s">
        <v>4078</v>
      </c>
      <c r="M1433">
        <v>536</v>
      </c>
      <c r="N1433">
        <v>102</v>
      </c>
      <c r="O1433" t="s">
        <v>4076</v>
      </c>
      <c r="P1433" t="s">
        <v>4075</v>
      </c>
      <c r="Q1433" t="str">
        <f t="shared" si="22"/>
        <v>143_pranles_07#Pranles</v>
      </c>
    </row>
    <row r="1434" spans="1:17">
      <c r="A1434">
        <v>185</v>
      </c>
      <c r="B1434" t="s">
        <v>4087</v>
      </c>
      <c r="C1434">
        <v>143</v>
      </c>
      <c r="D1434" t="s">
        <v>4075</v>
      </c>
      <c r="E1434" t="s">
        <v>4076</v>
      </c>
      <c r="F1434">
        <v>344</v>
      </c>
      <c r="G1434">
        <v>1</v>
      </c>
      <c r="H1434" t="s">
        <v>723</v>
      </c>
      <c r="I1434" t="s">
        <v>724</v>
      </c>
      <c r="J1434" t="s">
        <v>4076</v>
      </c>
      <c r="K1434" t="s">
        <v>4077</v>
      </c>
      <c r="L1434" t="s">
        <v>4078</v>
      </c>
      <c r="M1434">
        <v>536</v>
      </c>
      <c r="N1434">
        <v>102</v>
      </c>
      <c r="O1434" t="s">
        <v>4076</v>
      </c>
      <c r="P1434" t="s">
        <v>4075</v>
      </c>
      <c r="Q1434" t="str">
        <f t="shared" si="22"/>
        <v>143_pranles_07#Pranles</v>
      </c>
    </row>
    <row r="1435" spans="1:17">
      <c r="A1435">
        <v>2051</v>
      </c>
      <c r="B1435" t="s">
        <v>4081</v>
      </c>
      <c r="C1435">
        <v>143</v>
      </c>
      <c r="D1435" t="s">
        <v>4075</v>
      </c>
      <c r="E1435" t="s">
        <v>4076</v>
      </c>
      <c r="F1435">
        <v>344</v>
      </c>
      <c r="G1435">
        <v>1</v>
      </c>
      <c r="H1435" t="s">
        <v>723</v>
      </c>
      <c r="I1435" t="s">
        <v>724</v>
      </c>
      <c r="J1435" t="s">
        <v>4076</v>
      </c>
      <c r="K1435" t="s">
        <v>4077</v>
      </c>
      <c r="L1435" t="s">
        <v>4078</v>
      </c>
      <c r="M1435">
        <v>536</v>
      </c>
      <c r="N1435">
        <v>102</v>
      </c>
      <c r="O1435" t="s">
        <v>4076</v>
      </c>
      <c r="P1435" t="s">
        <v>4075</v>
      </c>
      <c r="Q1435" t="str">
        <f t="shared" si="22"/>
        <v>143_pranles_07#Pranles</v>
      </c>
    </row>
    <row r="1436" spans="1:17">
      <c r="A1436">
        <v>184</v>
      </c>
      <c r="B1436" t="s">
        <v>4082</v>
      </c>
      <c r="C1436">
        <v>143</v>
      </c>
      <c r="D1436" t="s">
        <v>4075</v>
      </c>
      <c r="E1436" t="s">
        <v>4076</v>
      </c>
      <c r="F1436">
        <v>344</v>
      </c>
      <c r="G1436">
        <v>1</v>
      </c>
      <c r="H1436" t="s">
        <v>723</v>
      </c>
      <c r="I1436" t="s">
        <v>724</v>
      </c>
      <c r="J1436" t="s">
        <v>4076</v>
      </c>
      <c r="K1436" t="s">
        <v>4077</v>
      </c>
      <c r="L1436" t="s">
        <v>4078</v>
      </c>
      <c r="M1436">
        <v>536</v>
      </c>
      <c r="N1436">
        <v>102</v>
      </c>
      <c r="O1436" t="s">
        <v>4076</v>
      </c>
      <c r="P1436" t="s">
        <v>4075</v>
      </c>
      <c r="Q1436" t="str">
        <f t="shared" si="22"/>
        <v>143_pranles_07#Pranles</v>
      </c>
    </row>
    <row r="1437" spans="1:17">
      <c r="A1437">
        <v>3315</v>
      </c>
      <c r="B1437" t="s">
        <v>1563</v>
      </c>
      <c r="C1437">
        <v>144</v>
      </c>
      <c r="D1437" t="s">
        <v>1564</v>
      </c>
      <c r="E1437" t="s">
        <v>7080</v>
      </c>
      <c r="F1437">
        <v>733</v>
      </c>
      <c r="G1437">
        <v>1</v>
      </c>
      <c r="H1437" t="s">
        <v>30</v>
      </c>
      <c r="I1437" t="s">
        <v>676</v>
      </c>
      <c r="J1437" t="s">
        <v>1565</v>
      </c>
      <c r="K1437" t="s">
        <v>1566</v>
      </c>
      <c r="L1437" t="s">
        <v>1567</v>
      </c>
      <c r="M1437">
        <v>86</v>
      </c>
      <c r="N1437">
        <v>149</v>
      </c>
      <c r="O1437" t="s">
        <v>1565</v>
      </c>
      <c r="P1437" t="s">
        <v>5409</v>
      </c>
      <c r="Q1437" t="str">
        <f t="shared" si="22"/>
        <v>144_corneilhan1_34#Cn1</v>
      </c>
    </row>
    <row r="1438" spans="1:17">
      <c r="A1438">
        <v>3318</v>
      </c>
      <c r="B1438" t="s">
        <v>1599</v>
      </c>
      <c r="C1438">
        <v>144</v>
      </c>
      <c r="D1438" t="s">
        <v>1564</v>
      </c>
      <c r="E1438" t="s">
        <v>7080</v>
      </c>
      <c r="F1438">
        <v>733</v>
      </c>
      <c r="G1438">
        <v>1</v>
      </c>
      <c r="H1438" t="s">
        <v>30</v>
      </c>
      <c r="I1438" t="s">
        <v>676</v>
      </c>
      <c r="J1438" t="s">
        <v>1565</v>
      </c>
      <c r="K1438" t="s">
        <v>1566</v>
      </c>
      <c r="L1438" t="s">
        <v>1567</v>
      </c>
      <c r="M1438">
        <v>86</v>
      </c>
      <c r="N1438">
        <v>149</v>
      </c>
      <c r="O1438" t="s">
        <v>1565</v>
      </c>
      <c r="P1438" t="s">
        <v>5409</v>
      </c>
      <c r="Q1438" t="str">
        <f t="shared" si="22"/>
        <v>144_corneilhan1_34#Cn1</v>
      </c>
    </row>
    <row r="1439" spans="1:17">
      <c r="A1439">
        <v>3319</v>
      </c>
      <c r="B1439" t="s">
        <v>1601</v>
      </c>
      <c r="C1439">
        <v>144</v>
      </c>
      <c r="D1439" t="s">
        <v>1564</v>
      </c>
      <c r="E1439" t="s">
        <v>7080</v>
      </c>
      <c r="F1439">
        <v>733</v>
      </c>
      <c r="G1439">
        <v>1</v>
      </c>
      <c r="H1439" t="s">
        <v>30</v>
      </c>
      <c r="I1439" t="s">
        <v>676</v>
      </c>
      <c r="J1439" t="s">
        <v>1565</v>
      </c>
      <c r="K1439" t="s">
        <v>1566</v>
      </c>
      <c r="L1439" t="s">
        <v>1567</v>
      </c>
      <c r="M1439">
        <v>86</v>
      </c>
      <c r="N1439">
        <v>149</v>
      </c>
      <c r="O1439" t="s">
        <v>1565</v>
      </c>
      <c r="P1439" t="s">
        <v>5409</v>
      </c>
      <c r="Q1439" t="str">
        <f t="shared" si="22"/>
        <v>144_corneilhan1_34#Cn1</v>
      </c>
    </row>
    <row r="1440" spans="1:17">
      <c r="A1440">
        <v>3320</v>
      </c>
      <c r="B1440" t="s">
        <v>1602</v>
      </c>
      <c r="C1440">
        <v>144</v>
      </c>
      <c r="D1440" t="s">
        <v>1564</v>
      </c>
      <c r="E1440" t="s">
        <v>7080</v>
      </c>
      <c r="F1440">
        <v>733</v>
      </c>
      <c r="G1440">
        <v>1</v>
      </c>
      <c r="H1440" t="s">
        <v>30</v>
      </c>
      <c r="I1440" t="s">
        <v>676</v>
      </c>
      <c r="J1440" t="s">
        <v>1565</v>
      </c>
      <c r="K1440" t="s">
        <v>1566</v>
      </c>
      <c r="L1440" t="s">
        <v>1567</v>
      </c>
      <c r="M1440">
        <v>86</v>
      </c>
      <c r="N1440">
        <v>149</v>
      </c>
      <c r="O1440" t="s">
        <v>1565</v>
      </c>
      <c r="P1440" t="s">
        <v>5409</v>
      </c>
      <c r="Q1440" t="str">
        <f t="shared" si="22"/>
        <v>144_corneilhan1_34#Cn1</v>
      </c>
    </row>
    <row r="1441" spans="1:17">
      <c r="A1441">
        <v>3321</v>
      </c>
      <c r="B1441" t="s">
        <v>1603</v>
      </c>
      <c r="C1441">
        <v>144</v>
      </c>
      <c r="D1441" t="s">
        <v>1564</v>
      </c>
      <c r="E1441" t="s">
        <v>7080</v>
      </c>
      <c r="F1441">
        <v>733</v>
      </c>
      <c r="G1441">
        <v>1</v>
      </c>
      <c r="H1441" t="s">
        <v>30</v>
      </c>
      <c r="I1441" t="s">
        <v>676</v>
      </c>
      <c r="J1441" t="s">
        <v>1565</v>
      </c>
      <c r="K1441" t="s">
        <v>1566</v>
      </c>
      <c r="L1441" t="s">
        <v>1567</v>
      </c>
      <c r="M1441">
        <v>86</v>
      </c>
      <c r="N1441">
        <v>149</v>
      </c>
      <c r="O1441" t="s">
        <v>1565</v>
      </c>
      <c r="P1441" t="s">
        <v>5409</v>
      </c>
      <c r="Q1441" t="str">
        <f t="shared" si="22"/>
        <v>144_corneilhan1_34#Cn1</v>
      </c>
    </row>
    <row r="1442" spans="1:17">
      <c r="A1442">
        <v>3316</v>
      </c>
      <c r="B1442" t="s">
        <v>1579</v>
      </c>
      <c r="C1442">
        <v>144</v>
      </c>
      <c r="D1442" t="s">
        <v>1564</v>
      </c>
      <c r="E1442" t="s">
        <v>7080</v>
      </c>
      <c r="F1442">
        <v>733</v>
      </c>
      <c r="G1442">
        <v>1</v>
      </c>
      <c r="H1442" t="s">
        <v>30</v>
      </c>
      <c r="I1442" t="s">
        <v>676</v>
      </c>
      <c r="J1442" t="s">
        <v>1565</v>
      </c>
      <c r="K1442" t="s">
        <v>1566</v>
      </c>
      <c r="L1442" t="s">
        <v>1567</v>
      </c>
      <c r="M1442">
        <v>86</v>
      </c>
      <c r="N1442">
        <v>149</v>
      </c>
      <c r="O1442" t="s">
        <v>1565</v>
      </c>
      <c r="P1442" t="s">
        <v>5409</v>
      </c>
      <c r="Q1442" t="str">
        <f t="shared" si="22"/>
        <v>144_corneilhan1_34#Cn1</v>
      </c>
    </row>
    <row r="1443" spans="1:17">
      <c r="A1443">
        <v>3314</v>
      </c>
      <c r="B1443" t="s">
        <v>1600</v>
      </c>
      <c r="C1443">
        <v>144</v>
      </c>
      <c r="D1443" t="s">
        <v>1564</v>
      </c>
      <c r="E1443" t="s">
        <v>7080</v>
      </c>
      <c r="F1443">
        <v>733</v>
      </c>
      <c r="G1443">
        <v>1</v>
      </c>
      <c r="H1443" t="s">
        <v>30</v>
      </c>
      <c r="I1443" t="s">
        <v>676</v>
      </c>
      <c r="J1443" t="s">
        <v>1565</v>
      </c>
      <c r="K1443" t="s">
        <v>1566</v>
      </c>
      <c r="L1443" t="s">
        <v>1567</v>
      </c>
      <c r="M1443">
        <v>86</v>
      </c>
      <c r="N1443">
        <v>149</v>
      </c>
      <c r="O1443" t="s">
        <v>1565</v>
      </c>
      <c r="P1443" t="s">
        <v>5409</v>
      </c>
      <c r="Q1443" t="str">
        <f t="shared" si="22"/>
        <v>144_corneilhan1_34#Cn1</v>
      </c>
    </row>
    <row r="1444" spans="1:17">
      <c r="A1444">
        <v>4163</v>
      </c>
      <c r="B1444" t="s">
        <v>1591</v>
      </c>
      <c r="C1444">
        <v>144</v>
      </c>
      <c r="D1444" t="s">
        <v>1564</v>
      </c>
      <c r="E1444" t="s">
        <v>7080</v>
      </c>
      <c r="F1444">
        <v>733</v>
      </c>
      <c r="G1444">
        <v>1</v>
      </c>
      <c r="H1444" t="s">
        <v>30</v>
      </c>
      <c r="I1444" t="s">
        <v>676</v>
      </c>
      <c r="J1444" t="s">
        <v>1565</v>
      </c>
      <c r="K1444" t="s">
        <v>1566</v>
      </c>
      <c r="L1444" t="s">
        <v>1567</v>
      </c>
      <c r="M1444">
        <v>86</v>
      </c>
      <c r="N1444">
        <v>149</v>
      </c>
      <c r="O1444" t="s">
        <v>1565</v>
      </c>
      <c r="P1444" t="s">
        <v>5409</v>
      </c>
      <c r="Q1444" t="str">
        <f t="shared" si="22"/>
        <v>144_corneilhan1_34#Cn1</v>
      </c>
    </row>
    <row r="1445" spans="1:17">
      <c r="A1445">
        <v>3317</v>
      </c>
      <c r="B1445" t="s">
        <v>1590</v>
      </c>
      <c r="C1445">
        <v>144</v>
      </c>
      <c r="D1445" t="s">
        <v>1564</v>
      </c>
      <c r="E1445" t="s">
        <v>7080</v>
      </c>
      <c r="F1445">
        <v>733</v>
      </c>
      <c r="G1445">
        <v>1</v>
      </c>
      <c r="H1445" t="s">
        <v>30</v>
      </c>
      <c r="I1445" t="s">
        <v>676</v>
      </c>
      <c r="J1445" t="s">
        <v>1565</v>
      </c>
      <c r="K1445" t="s">
        <v>1566</v>
      </c>
      <c r="L1445" t="s">
        <v>1567</v>
      </c>
      <c r="M1445">
        <v>86</v>
      </c>
      <c r="N1445">
        <v>149</v>
      </c>
      <c r="O1445" t="s">
        <v>1565</v>
      </c>
      <c r="P1445" t="s">
        <v>5409</v>
      </c>
      <c r="Q1445" t="str">
        <f t="shared" si="22"/>
        <v>144_corneilhan1_34#Cn1</v>
      </c>
    </row>
    <row r="1446" spans="1:17">
      <c r="A1446">
        <v>4156</v>
      </c>
      <c r="B1446" t="s">
        <v>1583</v>
      </c>
      <c r="C1446">
        <v>144</v>
      </c>
      <c r="D1446" t="s">
        <v>1564</v>
      </c>
      <c r="E1446" t="s">
        <v>7080</v>
      </c>
      <c r="F1446">
        <v>733</v>
      </c>
      <c r="G1446">
        <v>1</v>
      </c>
      <c r="H1446" t="s">
        <v>30</v>
      </c>
      <c r="I1446" t="s">
        <v>676</v>
      </c>
      <c r="J1446" t="s">
        <v>1565</v>
      </c>
      <c r="K1446" t="s">
        <v>1566</v>
      </c>
      <c r="L1446" t="s">
        <v>1567</v>
      </c>
      <c r="M1446">
        <v>86</v>
      </c>
      <c r="N1446">
        <v>149</v>
      </c>
      <c r="O1446" t="s">
        <v>1565</v>
      </c>
      <c r="P1446" t="s">
        <v>5409</v>
      </c>
      <c r="Q1446" t="str">
        <f t="shared" si="22"/>
        <v>144_corneilhan1_34#Cn1</v>
      </c>
    </row>
    <row r="1447" spans="1:17">
      <c r="A1447">
        <v>4155</v>
      </c>
      <c r="B1447" t="s">
        <v>1582</v>
      </c>
      <c r="C1447">
        <v>144</v>
      </c>
      <c r="D1447" t="s">
        <v>1564</v>
      </c>
      <c r="E1447" t="s">
        <v>7080</v>
      </c>
      <c r="F1447">
        <v>733</v>
      </c>
      <c r="G1447">
        <v>1</v>
      </c>
      <c r="H1447" t="s">
        <v>30</v>
      </c>
      <c r="I1447" t="s">
        <v>676</v>
      </c>
      <c r="J1447" t="s">
        <v>1565</v>
      </c>
      <c r="K1447" t="s">
        <v>1566</v>
      </c>
      <c r="L1447" t="s">
        <v>1567</v>
      </c>
      <c r="M1447">
        <v>86</v>
      </c>
      <c r="N1447">
        <v>149</v>
      </c>
      <c r="O1447" t="s">
        <v>1565</v>
      </c>
      <c r="P1447" t="s">
        <v>5409</v>
      </c>
      <c r="Q1447" t="str">
        <f t="shared" si="22"/>
        <v>144_corneilhan1_34#Cn1</v>
      </c>
    </row>
    <row r="1448" spans="1:17">
      <c r="A1448">
        <v>4172</v>
      </c>
      <c r="B1448" t="s">
        <v>1581</v>
      </c>
      <c r="C1448">
        <v>144</v>
      </c>
      <c r="D1448" t="s">
        <v>1564</v>
      </c>
      <c r="E1448" t="s">
        <v>7080</v>
      </c>
      <c r="F1448">
        <v>733</v>
      </c>
      <c r="G1448">
        <v>1</v>
      </c>
      <c r="H1448" t="s">
        <v>30</v>
      </c>
      <c r="I1448" t="s">
        <v>676</v>
      </c>
      <c r="J1448" t="s">
        <v>1565</v>
      </c>
      <c r="K1448" t="s">
        <v>1566</v>
      </c>
      <c r="L1448" t="s">
        <v>1567</v>
      </c>
      <c r="M1448">
        <v>86</v>
      </c>
      <c r="N1448">
        <v>149</v>
      </c>
      <c r="O1448" t="s">
        <v>1565</v>
      </c>
      <c r="P1448" t="s">
        <v>5409</v>
      </c>
      <c r="Q1448" t="str">
        <f t="shared" si="22"/>
        <v>144_corneilhan1_34#Cn1</v>
      </c>
    </row>
    <row r="1449" spans="1:17">
      <c r="A1449">
        <v>4171</v>
      </c>
      <c r="B1449" t="s">
        <v>1598</v>
      </c>
      <c r="C1449">
        <v>144</v>
      </c>
      <c r="D1449" t="s">
        <v>1564</v>
      </c>
      <c r="E1449" t="s">
        <v>7080</v>
      </c>
      <c r="F1449">
        <v>733</v>
      </c>
      <c r="G1449">
        <v>1</v>
      </c>
      <c r="H1449" t="s">
        <v>30</v>
      </c>
      <c r="I1449" t="s">
        <v>676</v>
      </c>
      <c r="J1449" t="s">
        <v>1565</v>
      </c>
      <c r="K1449" t="s">
        <v>1566</v>
      </c>
      <c r="L1449" t="s">
        <v>1567</v>
      </c>
      <c r="M1449">
        <v>86</v>
      </c>
      <c r="N1449">
        <v>149</v>
      </c>
      <c r="O1449" t="s">
        <v>1565</v>
      </c>
      <c r="P1449" t="s">
        <v>5409</v>
      </c>
      <c r="Q1449" t="str">
        <f t="shared" si="22"/>
        <v>144_corneilhan1_34#Cn1</v>
      </c>
    </row>
    <row r="1450" spans="1:17">
      <c r="A1450">
        <v>4169</v>
      </c>
      <c r="B1450" t="s">
        <v>1596</v>
      </c>
      <c r="C1450">
        <v>144</v>
      </c>
      <c r="D1450" t="s">
        <v>1564</v>
      </c>
      <c r="E1450" t="s">
        <v>7080</v>
      </c>
      <c r="F1450">
        <v>733</v>
      </c>
      <c r="G1450">
        <v>1</v>
      </c>
      <c r="H1450" t="s">
        <v>30</v>
      </c>
      <c r="I1450" t="s">
        <v>676</v>
      </c>
      <c r="J1450" t="s">
        <v>1565</v>
      </c>
      <c r="K1450" t="s">
        <v>1566</v>
      </c>
      <c r="L1450" t="s">
        <v>1567</v>
      </c>
      <c r="M1450">
        <v>86</v>
      </c>
      <c r="N1450">
        <v>149</v>
      </c>
      <c r="O1450" t="s">
        <v>1565</v>
      </c>
      <c r="P1450" t="s">
        <v>5409</v>
      </c>
      <c r="Q1450" t="str">
        <f t="shared" si="22"/>
        <v>144_corneilhan1_34#Cn1</v>
      </c>
    </row>
    <row r="1451" spans="1:17">
      <c r="A1451">
        <v>4168</v>
      </c>
      <c r="B1451" t="s">
        <v>1595</v>
      </c>
      <c r="C1451">
        <v>144</v>
      </c>
      <c r="D1451" t="s">
        <v>1564</v>
      </c>
      <c r="E1451" t="s">
        <v>7080</v>
      </c>
      <c r="F1451">
        <v>733</v>
      </c>
      <c r="G1451">
        <v>1</v>
      </c>
      <c r="H1451" t="s">
        <v>30</v>
      </c>
      <c r="I1451" t="s">
        <v>676</v>
      </c>
      <c r="J1451" t="s">
        <v>1565</v>
      </c>
      <c r="K1451" t="s">
        <v>1566</v>
      </c>
      <c r="L1451" t="s">
        <v>1567</v>
      </c>
      <c r="M1451">
        <v>86</v>
      </c>
      <c r="N1451">
        <v>149</v>
      </c>
      <c r="O1451" t="s">
        <v>1565</v>
      </c>
      <c r="P1451" t="s">
        <v>5409</v>
      </c>
      <c r="Q1451" t="str">
        <f t="shared" si="22"/>
        <v>144_corneilhan1_34#Cn1</v>
      </c>
    </row>
    <row r="1452" spans="1:17">
      <c r="A1452">
        <v>4167</v>
      </c>
      <c r="B1452" t="s">
        <v>1594</v>
      </c>
      <c r="C1452">
        <v>144</v>
      </c>
      <c r="D1452" t="s">
        <v>1564</v>
      </c>
      <c r="E1452" t="s">
        <v>7080</v>
      </c>
      <c r="F1452">
        <v>733</v>
      </c>
      <c r="G1452">
        <v>1</v>
      </c>
      <c r="H1452" t="s">
        <v>30</v>
      </c>
      <c r="I1452" t="s">
        <v>676</v>
      </c>
      <c r="J1452" t="s">
        <v>1565</v>
      </c>
      <c r="K1452" t="s">
        <v>1566</v>
      </c>
      <c r="L1452" t="s">
        <v>1567</v>
      </c>
      <c r="M1452">
        <v>86</v>
      </c>
      <c r="N1452">
        <v>149</v>
      </c>
      <c r="O1452" t="s">
        <v>1565</v>
      </c>
      <c r="P1452" t="s">
        <v>5409</v>
      </c>
      <c r="Q1452" t="str">
        <f t="shared" si="22"/>
        <v>144_corneilhan1_34#Cn1</v>
      </c>
    </row>
    <row r="1453" spans="1:17">
      <c r="A1453">
        <v>4165</v>
      </c>
      <c r="B1453" t="s">
        <v>1593</v>
      </c>
      <c r="C1453">
        <v>144</v>
      </c>
      <c r="D1453" t="s">
        <v>1564</v>
      </c>
      <c r="E1453" t="s">
        <v>7080</v>
      </c>
      <c r="F1453">
        <v>733</v>
      </c>
      <c r="G1453">
        <v>1</v>
      </c>
      <c r="H1453" t="s">
        <v>30</v>
      </c>
      <c r="I1453" t="s">
        <v>676</v>
      </c>
      <c r="J1453" t="s">
        <v>1565</v>
      </c>
      <c r="K1453" t="s">
        <v>1566</v>
      </c>
      <c r="L1453" t="s">
        <v>1567</v>
      </c>
      <c r="M1453">
        <v>86</v>
      </c>
      <c r="N1453">
        <v>149</v>
      </c>
      <c r="O1453" t="s">
        <v>1565</v>
      </c>
      <c r="P1453" t="s">
        <v>5409</v>
      </c>
      <c r="Q1453" t="str">
        <f t="shared" si="22"/>
        <v>144_corneilhan1_34#Cn1</v>
      </c>
    </row>
    <row r="1454" spans="1:17">
      <c r="A1454">
        <v>4164</v>
      </c>
      <c r="B1454" t="s">
        <v>1592</v>
      </c>
      <c r="C1454">
        <v>144</v>
      </c>
      <c r="D1454" t="s">
        <v>1564</v>
      </c>
      <c r="E1454" t="s">
        <v>7080</v>
      </c>
      <c r="F1454">
        <v>733</v>
      </c>
      <c r="G1454">
        <v>1</v>
      </c>
      <c r="H1454" t="s">
        <v>30</v>
      </c>
      <c r="I1454" t="s">
        <v>676</v>
      </c>
      <c r="J1454" t="s">
        <v>1565</v>
      </c>
      <c r="K1454" t="s">
        <v>1566</v>
      </c>
      <c r="L1454" t="s">
        <v>1567</v>
      </c>
      <c r="M1454">
        <v>86</v>
      </c>
      <c r="N1454">
        <v>149</v>
      </c>
      <c r="O1454" t="s">
        <v>1565</v>
      </c>
      <c r="P1454" t="s">
        <v>5409</v>
      </c>
      <c r="Q1454" t="str">
        <f t="shared" si="22"/>
        <v>144_corneilhan1_34#Cn1</v>
      </c>
    </row>
    <row r="1455" spans="1:17">
      <c r="A1455">
        <v>4162</v>
      </c>
      <c r="B1455" t="s">
        <v>1589</v>
      </c>
      <c r="C1455">
        <v>144</v>
      </c>
      <c r="D1455" t="s">
        <v>1564</v>
      </c>
      <c r="E1455" t="s">
        <v>7080</v>
      </c>
      <c r="F1455">
        <v>733</v>
      </c>
      <c r="G1455">
        <v>1</v>
      </c>
      <c r="H1455" t="s">
        <v>30</v>
      </c>
      <c r="I1455" t="s">
        <v>676</v>
      </c>
      <c r="J1455" t="s">
        <v>1565</v>
      </c>
      <c r="K1455" t="s">
        <v>1566</v>
      </c>
      <c r="L1455" t="s">
        <v>1567</v>
      </c>
      <c r="M1455">
        <v>86</v>
      </c>
      <c r="N1455">
        <v>149</v>
      </c>
      <c r="O1455" t="s">
        <v>1565</v>
      </c>
      <c r="P1455" t="s">
        <v>5409</v>
      </c>
      <c r="Q1455" t="str">
        <f t="shared" si="22"/>
        <v>144_corneilhan1_34#Cn1</v>
      </c>
    </row>
    <row r="1456" spans="1:17">
      <c r="A1456">
        <v>4161</v>
      </c>
      <c r="B1456" t="s">
        <v>1588</v>
      </c>
      <c r="C1456">
        <v>144</v>
      </c>
      <c r="D1456" t="s">
        <v>1564</v>
      </c>
      <c r="E1456" t="s">
        <v>7080</v>
      </c>
      <c r="F1456">
        <v>733</v>
      </c>
      <c r="G1456">
        <v>1</v>
      </c>
      <c r="H1456" t="s">
        <v>30</v>
      </c>
      <c r="I1456" t="s">
        <v>676</v>
      </c>
      <c r="J1456" t="s">
        <v>1565</v>
      </c>
      <c r="K1456" t="s">
        <v>1566</v>
      </c>
      <c r="L1456" t="s">
        <v>1567</v>
      </c>
      <c r="M1456">
        <v>86</v>
      </c>
      <c r="N1456">
        <v>149</v>
      </c>
      <c r="O1456" t="s">
        <v>1565</v>
      </c>
      <c r="P1456" t="s">
        <v>5409</v>
      </c>
      <c r="Q1456" t="str">
        <f t="shared" si="22"/>
        <v>144_corneilhan1_34#Cn1</v>
      </c>
    </row>
    <row r="1457" spans="1:17">
      <c r="A1457">
        <v>4160</v>
      </c>
      <c r="B1457" t="s">
        <v>1587</v>
      </c>
      <c r="C1457">
        <v>144</v>
      </c>
      <c r="D1457" t="s">
        <v>1564</v>
      </c>
      <c r="E1457" t="s">
        <v>7080</v>
      </c>
      <c r="F1457">
        <v>733</v>
      </c>
      <c r="G1457">
        <v>1</v>
      </c>
      <c r="H1457" t="s">
        <v>30</v>
      </c>
      <c r="I1457" t="s">
        <v>676</v>
      </c>
      <c r="J1457" t="s">
        <v>1565</v>
      </c>
      <c r="K1457" t="s">
        <v>1566</v>
      </c>
      <c r="L1457" t="s">
        <v>1567</v>
      </c>
      <c r="M1457">
        <v>86</v>
      </c>
      <c r="N1457">
        <v>149</v>
      </c>
      <c r="O1457" t="s">
        <v>1565</v>
      </c>
      <c r="P1457" t="s">
        <v>5409</v>
      </c>
      <c r="Q1457" t="str">
        <f t="shared" si="22"/>
        <v>144_corneilhan1_34#Cn1</v>
      </c>
    </row>
    <row r="1458" spans="1:17">
      <c r="A1458">
        <v>4159</v>
      </c>
      <c r="B1458" t="s">
        <v>1586</v>
      </c>
      <c r="C1458">
        <v>144</v>
      </c>
      <c r="D1458" t="s">
        <v>1564</v>
      </c>
      <c r="E1458" t="s">
        <v>7080</v>
      </c>
      <c r="F1458">
        <v>733</v>
      </c>
      <c r="G1458">
        <v>1</v>
      </c>
      <c r="H1458" t="s">
        <v>30</v>
      </c>
      <c r="I1458" t="s">
        <v>676</v>
      </c>
      <c r="J1458" t="s">
        <v>1565</v>
      </c>
      <c r="K1458" t="s">
        <v>1566</v>
      </c>
      <c r="L1458" t="s">
        <v>1567</v>
      </c>
      <c r="M1458">
        <v>86</v>
      </c>
      <c r="N1458">
        <v>149</v>
      </c>
      <c r="O1458" t="s">
        <v>1565</v>
      </c>
      <c r="P1458" t="s">
        <v>5409</v>
      </c>
      <c r="Q1458" t="str">
        <f t="shared" si="22"/>
        <v>144_corneilhan1_34#Cn1</v>
      </c>
    </row>
    <row r="1459" spans="1:17">
      <c r="A1459">
        <v>4158</v>
      </c>
      <c r="B1459" t="s">
        <v>1585</v>
      </c>
      <c r="C1459">
        <v>144</v>
      </c>
      <c r="D1459" t="s">
        <v>1564</v>
      </c>
      <c r="E1459" t="s">
        <v>7080</v>
      </c>
      <c r="F1459">
        <v>733</v>
      </c>
      <c r="G1459">
        <v>1</v>
      </c>
      <c r="H1459" t="s">
        <v>30</v>
      </c>
      <c r="I1459" t="s">
        <v>676</v>
      </c>
      <c r="J1459" t="s">
        <v>1565</v>
      </c>
      <c r="K1459" t="s">
        <v>1566</v>
      </c>
      <c r="L1459" t="s">
        <v>1567</v>
      </c>
      <c r="M1459">
        <v>86</v>
      </c>
      <c r="N1459">
        <v>149</v>
      </c>
      <c r="O1459" t="s">
        <v>1565</v>
      </c>
      <c r="P1459" t="s">
        <v>5409</v>
      </c>
      <c r="Q1459" t="str">
        <f t="shared" si="22"/>
        <v>144_corneilhan1_34#Cn1</v>
      </c>
    </row>
    <row r="1460" spans="1:17">
      <c r="A1460">
        <v>4157</v>
      </c>
      <c r="B1460" t="s">
        <v>1584</v>
      </c>
      <c r="C1460">
        <v>144</v>
      </c>
      <c r="D1460" t="s">
        <v>1564</v>
      </c>
      <c r="E1460" t="s">
        <v>7080</v>
      </c>
      <c r="F1460">
        <v>733</v>
      </c>
      <c r="G1460">
        <v>1</v>
      </c>
      <c r="H1460" t="s">
        <v>30</v>
      </c>
      <c r="I1460" t="s">
        <v>676</v>
      </c>
      <c r="J1460" t="s">
        <v>1565</v>
      </c>
      <c r="K1460" t="s">
        <v>1566</v>
      </c>
      <c r="L1460" t="s">
        <v>1567</v>
      </c>
      <c r="M1460">
        <v>86</v>
      </c>
      <c r="N1460">
        <v>149</v>
      </c>
      <c r="O1460" t="s">
        <v>1565</v>
      </c>
      <c r="P1460" t="s">
        <v>5409</v>
      </c>
      <c r="Q1460" t="str">
        <f t="shared" si="22"/>
        <v>144_corneilhan1_34#Cn1</v>
      </c>
    </row>
    <row r="1461" spans="1:17">
      <c r="A1461">
        <v>4170</v>
      </c>
      <c r="B1461" t="s">
        <v>1597</v>
      </c>
      <c r="C1461">
        <v>144</v>
      </c>
      <c r="D1461" t="s">
        <v>1564</v>
      </c>
      <c r="E1461" t="s">
        <v>7080</v>
      </c>
      <c r="F1461">
        <v>733</v>
      </c>
      <c r="G1461">
        <v>1</v>
      </c>
      <c r="H1461" t="s">
        <v>30</v>
      </c>
      <c r="I1461" t="s">
        <v>676</v>
      </c>
      <c r="J1461" t="s">
        <v>1565</v>
      </c>
      <c r="K1461" t="s">
        <v>1566</v>
      </c>
      <c r="L1461" t="s">
        <v>1567</v>
      </c>
      <c r="M1461">
        <v>86</v>
      </c>
      <c r="N1461">
        <v>149</v>
      </c>
      <c r="O1461" t="s">
        <v>1565</v>
      </c>
      <c r="P1461" t="s">
        <v>5409</v>
      </c>
      <c r="Q1461" t="str">
        <f t="shared" si="22"/>
        <v>144_corneilhan1_34#Cn1</v>
      </c>
    </row>
    <row r="1462" spans="1:17">
      <c r="A1462">
        <v>4166</v>
      </c>
      <c r="B1462" t="s">
        <v>1580</v>
      </c>
      <c r="C1462">
        <v>144</v>
      </c>
      <c r="D1462" t="s">
        <v>1564</v>
      </c>
      <c r="E1462" t="s">
        <v>7080</v>
      </c>
      <c r="F1462">
        <v>733</v>
      </c>
      <c r="G1462">
        <v>1</v>
      </c>
      <c r="H1462" t="s">
        <v>30</v>
      </c>
      <c r="I1462" t="s">
        <v>676</v>
      </c>
      <c r="J1462" t="s">
        <v>1565</v>
      </c>
      <c r="K1462" t="s">
        <v>1566</v>
      </c>
      <c r="L1462" t="s">
        <v>1567</v>
      </c>
      <c r="M1462">
        <v>86</v>
      </c>
      <c r="N1462">
        <v>149</v>
      </c>
      <c r="O1462" t="s">
        <v>1565</v>
      </c>
      <c r="P1462" t="s">
        <v>5409</v>
      </c>
      <c r="Q1462" t="str">
        <f t="shared" si="22"/>
        <v>144_corneilhan1_34#Cn1</v>
      </c>
    </row>
    <row r="1463" spans="1:17">
      <c r="A1463">
        <v>2886</v>
      </c>
      <c r="B1463" t="s">
        <v>2221</v>
      </c>
      <c r="C1463">
        <v>145</v>
      </c>
      <c r="D1463" t="s">
        <v>2222</v>
      </c>
      <c r="E1463" t="s">
        <v>7066</v>
      </c>
      <c r="F1463">
        <v>678</v>
      </c>
      <c r="G1463" t="s">
        <v>2223</v>
      </c>
      <c r="H1463" t="s">
        <v>723</v>
      </c>
      <c r="I1463" t="s">
        <v>1352</v>
      </c>
      <c r="J1463" t="s">
        <v>2107</v>
      </c>
      <c r="K1463" t="s">
        <v>2224</v>
      </c>
      <c r="L1463" t="s">
        <v>2225</v>
      </c>
      <c r="M1463">
        <v>345</v>
      </c>
      <c r="N1463">
        <v>91</v>
      </c>
      <c r="O1463" t="s">
        <v>7066</v>
      </c>
      <c r="P1463" t="s">
        <v>2222</v>
      </c>
      <c r="Q1463" t="str">
        <f t="shared" si="22"/>
        <v>145_soucieu_69#Soucieu</v>
      </c>
    </row>
    <row r="1464" spans="1:17">
      <c r="A1464">
        <v>2887</v>
      </c>
      <c r="B1464" t="s">
        <v>2231</v>
      </c>
      <c r="C1464">
        <v>145</v>
      </c>
      <c r="D1464" t="s">
        <v>2222</v>
      </c>
      <c r="E1464" t="s">
        <v>7066</v>
      </c>
      <c r="F1464">
        <v>678</v>
      </c>
      <c r="G1464" t="s">
        <v>2223</v>
      </c>
      <c r="H1464" t="s">
        <v>723</v>
      </c>
      <c r="I1464" t="s">
        <v>1352</v>
      </c>
      <c r="J1464" t="s">
        <v>2232</v>
      </c>
      <c r="K1464" t="s">
        <v>2224</v>
      </c>
      <c r="L1464" t="s">
        <v>2225</v>
      </c>
      <c r="M1464">
        <v>345</v>
      </c>
      <c r="N1464">
        <v>91</v>
      </c>
      <c r="O1464" t="s">
        <v>7066</v>
      </c>
      <c r="P1464" t="s">
        <v>2222</v>
      </c>
      <c r="Q1464" t="str">
        <f t="shared" si="22"/>
        <v>145_soucieu_69#Soucieu</v>
      </c>
    </row>
    <row r="1465" spans="1:17">
      <c r="A1465">
        <v>2891</v>
      </c>
      <c r="B1465" t="s">
        <v>2238</v>
      </c>
      <c r="C1465">
        <v>145</v>
      </c>
      <c r="D1465" t="s">
        <v>2222</v>
      </c>
      <c r="E1465" t="s">
        <v>7066</v>
      </c>
      <c r="F1465">
        <v>678</v>
      </c>
      <c r="G1465" t="s">
        <v>2223</v>
      </c>
      <c r="H1465" t="s">
        <v>723</v>
      </c>
      <c r="I1465" t="s">
        <v>1352</v>
      </c>
      <c r="J1465" t="s">
        <v>2239</v>
      </c>
      <c r="K1465" t="s">
        <v>2224</v>
      </c>
      <c r="L1465" t="s">
        <v>2225</v>
      </c>
      <c r="M1465">
        <v>345</v>
      </c>
      <c r="N1465">
        <v>91</v>
      </c>
      <c r="O1465" t="s">
        <v>7066</v>
      </c>
      <c r="P1465" t="s">
        <v>2222</v>
      </c>
      <c r="Q1465" t="str">
        <f t="shared" si="22"/>
        <v>145_soucieu_69#Soucieu</v>
      </c>
    </row>
    <row r="1466" spans="1:17">
      <c r="A1466">
        <v>2889</v>
      </c>
      <c r="B1466" t="s">
        <v>2235</v>
      </c>
      <c r="C1466">
        <v>145</v>
      </c>
      <c r="D1466" t="s">
        <v>2222</v>
      </c>
      <c r="E1466" t="s">
        <v>7066</v>
      </c>
      <c r="F1466">
        <v>678</v>
      </c>
      <c r="G1466" t="s">
        <v>2223</v>
      </c>
      <c r="H1466" t="s">
        <v>723</v>
      </c>
      <c r="I1466" t="s">
        <v>1352</v>
      </c>
      <c r="J1466" t="s">
        <v>2227</v>
      </c>
      <c r="K1466" t="s">
        <v>2224</v>
      </c>
      <c r="L1466" t="s">
        <v>2225</v>
      </c>
      <c r="M1466">
        <v>345</v>
      </c>
      <c r="N1466">
        <v>91</v>
      </c>
      <c r="O1466" t="s">
        <v>7066</v>
      </c>
      <c r="P1466" t="s">
        <v>2222</v>
      </c>
      <c r="Q1466" t="str">
        <f t="shared" si="22"/>
        <v>145_soucieu_69#Soucieu</v>
      </c>
    </row>
    <row r="1467" spans="1:17">
      <c r="A1467">
        <v>2888</v>
      </c>
      <c r="B1467" t="s">
        <v>2233</v>
      </c>
      <c r="C1467">
        <v>145</v>
      </c>
      <c r="D1467" t="s">
        <v>2222</v>
      </c>
      <c r="E1467" t="s">
        <v>7066</v>
      </c>
      <c r="F1467">
        <v>678</v>
      </c>
      <c r="G1467" t="s">
        <v>2223</v>
      </c>
      <c r="H1467" t="s">
        <v>723</v>
      </c>
      <c r="I1467" t="s">
        <v>1352</v>
      </c>
      <c r="J1467" t="s">
        <v>2234</v>
      </c>
      <c r="K1467" t="s">
        <v>2224</v>
      </c>
      <c r="L1467" t="s">
        <v>2225</v>
      </c>
      <c r="M1467">
        <v>345</v>
      </c>
      <c r="N1467">
        <v>91</v>
      </c>
      <c r="O1467" t="s">
        <v>7066</v>
      </c>
      <c r="P1467" t="s">
        <v>2222</v>
      </c>
      <c r="Q1467" t="str">
        <f t="shared" si="22"/>
        <v>145_soucieu_69#Soucieu</v>
      </c>
    </row>
    <row r="1468" spans="1:17">
      <c r="A1468">
        <v>2892</v>
      </c>
      <c r="B1468" t="s">
        <v>2240</v>
      </c>
      <c r="C1468">
        <v>145</v>
      </c>
      <c r="D1468" t="s">
        <v>2222</v>
      </c>
      <c r="E1468" t="s">
        <v>7066</v>
      </c>
      <c r="F1468">
        <v>678</v>
      </c>
      <c r="G1468" t="s">
        <v>2223</v>
      </c>
      <c r="H1468" t="s">
        <v>723</v>
      </c>
      <c r="I1468" t="s">
        <v>1352</v>
      </c>
      <c r="J1468" t="s">
        <v>2241</v>
      </c>
      <c r="K1468" t="s">
        <v>2224</v>
      </c>
      <c r="L1468" t="s">
        <v>2225</v>
      </c>
      <c r="M1468">
        <v>345</v>
      </c>
      <c r="N1468">
        <v>91</v>
      </c>
      <c r="O1468" t="s">
        <v>7066</v>
      </c>
      <c r="P1468" t="s">
        <v>2222</v>
      </c>
      <c r="Q1468" t="str">
        <f t="shared" si="22"/>
        <v>145_soucieu_69#Soucieu</v>
      </c>
    </row>
    <row r="1469" spans="1:17">
      <c r="A1469">
        <v>2890</v>
      </c>
      <c r="B1469" t="s">
        <v>2236</v>
      </c>
      <c r="C1469">
        <v>145</v>
      </c>
      <c r="D1469" t="s">
        <v>2222</v>
      </c>
      <c r="E1469" t="s">
        <v>7066</v>
      </c>
      <c r="F1469">
        <v>678</v>
      </c>
      <c r="G1469" t="s">
        <v>2223</v>
      </c>
      <c r="H1469" t="s">
        <v>723</v>
      </c>
      <c r="I1469" t="s">
        <v>1352</v>
      </c>
      <c r="J1469" t="s">
        <v>2237</v>
      </c>
      <c r="K1469" t="s">
        <v>2224</v>
      </c>
      <c r="L1469" t="s">
        <v>2225</v>
      </c>
      <c r="M1469">
        <v>345</v>
      </c>
      <c r="N1469">
        <v>91</v>
      </c>
      <c r="O1469" t="s">
        <v>7066</v>
      </c>
      <c r="P1469" t="s">
        <v>2222</v>
      </c>
      <c r="Q1469" t="str">
        <f t="shared" si="22"/>
        <v>145_soucieu_69#Soucieu</v>
      </c>
    </row>
    <row r="1470" spans="1:17">
      <c r="A1470">
        <v>2894</v>
      </c>
      <c r="B1470" t="s">
        <v>2243</v>
      </c>
      <c r="C1470">
        <v>145</v>
      </c>
      <c r="D1470" t="s">
        <v>2222</v>
      </c>
      <c r="E1470" t="s">
        <v>7066</v>
      </c>
      <c r="F1470">
        <v>678</v>
      </c>
      <c r="G1470" t="s">
        <v>2223</v>
      </c>
      <c r="H1470" t="s">
        <v>723</v>
      </c>
      <c r="I1470" t="s">
        <v>1352</v>
      </c>
      <c r="J1470" t="s">
        <v>2241</v>
      </c>
      <c r="K1470" t="s">
        <v>2224</v>
      </c>
      <c r="L1470" t="s">
        <v>2225</v>
      </c>
      <c r="M1470">
        <v>345</v>
      </c>
      <c r="N1470">
        <v>91</v>
      </c>
      <c r="O1470" t="s">
        <v>7066</v>
      </c>
      <c r="P1470" t="s">
        <v>2222</v>
      </c>
      <c r="Q1470" t="str">
        <f t="shared" si="22"/>
        <v>145_soucieu_69#Soucieu</v>
      </c>
    </row>
    <row r="1471" spans="1:17">
      <c r="A1471">
        <v>2895</v>
      </c>
      <c r="B1471" t="s">
        <v>2226</v>
      </c>
      <c r="C1471">
        <v>145</v>
      </c>
      <c r="D1471" t="s">
        <v>2222</v>
      </c>
      <c r="E1471" t="s">
        <v>7066</v>
      </c>
      <c r="F1471">
        <v>678</v>
      </c>
      <c r="G1471" t="s">
        <v>2223</v>
      </c>
      <c r="H1471" t="s">
        <v>723</v>
      </c>
      <c r="I1471" t="s">
        <v>1352</v>
      </c>
      <c r="J1471" t="s">
        <v>2227</v>
      </c>
      <c r="K1471" t="s">
        <v>2224</v>
      </c>
      <c r="L1471" t="s">
        <v>2225</v>
      </c>
      <c r="M1471">
        <v>345</v>
      </c>
      <c r="N1471">
        <v>91</v>
      </c>
      <c r="O1471" t="s">
        <v>7066</v>
      </c>
      <c r="P1471" t="s">
        <v>2222</v>
      </c>
      <c r="Q1471" t="str">
        <f t="shared" si="22"/>
        <v>145_soucieu_69#Soucieu</v>
      </c>
    </row>
    <row r="1472" spans="1:17">
      <c r="A1472">
        <v>2896</v>
      </c>
      <c r="B1472" t="s">
        <v>2228</v>
      </c>
      <c r="C1472">
        <v>145</v>
      </c>
      <c r="D1472" t="s">
        <v>2222</v>
      </c>
      <c r="E1472" t="s">
        <v>7066</v>
      </c>
      <c r="F1472">
        <v>678</v>
      </c>
      <c r="G1472" t="s">
        <v>2223</v>
      </c>
      <c r="H1472" t="s">
        <v>723</v>
      </c>
      <c r="I1472" t="s">
        <v>1352</v>
      </c>
      <c r="J1472" t="s">
        <v>2229</v>
      </c>
      <c r="K1472" t="s">
        <v>2224</v>
      </c>
      <c r="L1472" t="s">
        <v>2225</v>
      </c>
      <c r="M1472">
        <v>345</v>
      </c>
      <c r="N1472">
        <v>91</v>
      </c>
      <c r="O1472" t="s">
        <v>7066</v>
      </c>
      <c r="P1472" t="s">
        <v>2222</v>
      </c>
      <c r="Q1472" t="str">
        <f t="shared" si="22"/>
        <v>145_soucieu_69#Soucieu</v>
      </c>
    </row>
    <row r="1473" spans="1:17">
      <c r="A1473">
        <v>2897</v>
      </c>
      <c r="B1473" t="s">
        <v>2230</v>
      </c>
      <c r="C1473">
        <v>145</v>
      </c>
      <c r="D1473" t="s">
        <v>2222</v>
      </c>
      <c r="E1473" t="s">
        <v>7066</v>
      </c>
      <c r="F1473">
        <v>678</v>
      </c>
      <c r="G1473" t="s">
        <v>2223</v>
      </c>
      <c r="H1473" t="s">
        <v>723</v>
      </c>
      <c r="I1473" t="s">
        <v>1352</v>
      </c>
      <c r="J1473" t="s">
        <v>2109</v>
      </c>
      <c r="K1473" t="s">
        <v>2224</v>
      </c>
      <c r="L1473" t="s">
        <v>2225</v>
      </c>
      <c r="M1473">
        <v>345</v>
      </c>
      <c r="N1473">
        <v>91</v>
      </c>
      <c r="O1473" t="s">
        <v>7066</v>
      </c>
      <c r="P1473" t="s">
        <v>2222</v>
      </c>
      <c r="Q1473" t="str">
        <f t="shared" si="22"/>
        <v>145_soucieu_69#Soucieu</v>
      </c>
    </row>
    <row r="1474" spans="1:17">
      <c r="A1474">
        <v>2893</v>
      </c>
      <c r="B1474" t="s">
        <v>2242</v>
      </c>
      <c r="C1474">
        <v>145</v>
      </c>
      <c r="D1474" t="s">
        <v>2222</v>
      </c>
      <c r="E1474" t="s">
        <v>7066</v>
      </c>
      <c r="F1474">
        <v>678</v>
      </c>
      <c r="G1474" t="s">
        <v>2223</v>
      </c>
      <c r="H1474" t="s">
        <v>723</v>
      </c>
      <c r="I1474" t="s">
        <v>1352</v>
      </c>
      <c r="J1474" t="s">
        <v>2241</v>
      </c>
      <c r="K1474" t="s">
        <v>2224</v>
      </c>
      <c r="L1474" t="s">
        <v>2225</v>
      </c>
      <c r="M1474">
        <v>345</v>
      </c>
      <c r="N1474">
        <v>91</v>
      </c>
      <c r="O1474" t="s">
        <v>7066</v>
      </c>
      <c r="P1474" t="s">
        <v>2222</v>
      </c>
      <c r="Q1474" t="str">
        <f t="shared" ref="Q1474:Q1537" si="23">CONCATENATE(C1474,"_",D1474,"#",E1474)</f>
        <v>145_soucieu_69#Soucieu</v>
      </c>
    </row>
    <row r="1475" spans="1:17">
      <c r="A1475">
        <v>3428</v>
      </c>
      <c r="B1475" t="s">
        <v>483</v>
      </c>
      <c r="C1475">
        <v>146</v>
      </c>
      <c r="D1475" t="s">
        <v>480</v>
      </c>
      <c r="E1475">
        <v>2</v>
      </c>
      <c r="F1475">
        <v>751</v>
      </c>
      <c r="G1475">
        <v>2</v>
      </c>
      <c r="H1475" t="s">
        <v>91</v>
      </c>
      <c r="I1475" t="s">
        <v>405</v>
      </c>
      <c r="J1475" t="s">
        <v>481</v>
      </c>
      <c r="K1475" t="s">
        <v>475</v>
      </c>
      <c r="L1475" t="s">
        <v>476</v>
      </c>
      <c r="M1475">
        <v>1172</v>
      </c>
      <c r="N1475">
        <v>104</v>
      </c>
      <c r="O1475" t="s">
        <v>6928</v>
      </c>
      <c r="P1475" t="s">
        <v>5405</v>
      </c>
      <c r="Q1475" t="str">
        <f t="shared" si="23"/>
        <v>146_batie_neuve2_05#2</v>
      </c>
    </row>
    <row r="1476" spans="1:17">
      <c r="A1476">
        <v>3424</v>
      </c>
      <c r="B1476" t="s">
        <v>488</v>
      </c>
      <c r="C1476">
        <v>146</v>
      </c>
      <c r="D1476" t="s">
        <v>480</v>
      </c>
      <c r="E1476">
        <v>2</v>
      </c>
      <c r="F1476">
        <v>751</v>
      </c>
      <c r="G1476">
        <v>2</v>
      </c>
      <c r="H1476" t="s">
        <v>91</v>
      </c>
      <c r="I1476" t="s">
        <v>405</v>
      </c>
      <c r="J1476" t="s">
        <v>474</v>
      </c>
      <c r="K1476" t="s">
        <v>475</v>
      </c>
      <c r="L1476" t="s">
        <v>476</v>
      </c>
      <c r="M1476">
        <v>1172</v>
      </c>
      <c r="N1476">
        <v>104</v>
      </c>
      <c r="O1476" t="s">
        <v>6928</v>
      </c>
      <c r="P1476" t="s">
        <v>5405</v>
      </c>
      <c r="Q1476" t="str">
        <f t="shared" si="23"/>
        <v>146_batie_neuve2_05#2</v>
      </c>
    </row>
    <row r="1477" spans="1:17">
      <c r="A1477">
        <v>3425</v>
      </c>
      <c r="B1477" t="s">
        <v>490</v>
      </c>
      <c r="C1477">
        <v>146</v>
      </c>
      <c r="D1477" t="s">
        <v>480</v>
      </c>
      <c r="E1477">
        <v>2</v>
      </c>
      <c r="F1477">
        <v>751</v>
      </c>
      <c r="G1477">
        <v>2</v>
      </c>
      <c r="H1477" t="s">
        <v>91</v>
      </c>
      <c r="I1477" t="s">
        <v>405</v>
      </c>
      <c r="J1477" t="s">
        <v>474</v>
      </c>
      <c r="K1477" t="s">
        <v>475</v>
      </c>
      <c r="L1477" t="s">
        <v>476</v>
      </c>
      <c r="M1477">
        <v>1172</v>
      </c>
      <c r="N1477">
        <v>104</v>
      </c>
      <c r="O1477" t="s">
        <v>6928</v>
      </c>
      <c r="P1477" t="s">
        <v>5405</v>
      </c>
      <c r="Q1477" t="str">
        <f t="shared" si="23"/>
        <v>146_batie_neuve2_05#2</v>
      </c>
    </row>
    <row r="1478" spans="1:17">
      <c r="A1478">
        <v>3426</v>
      </c>
      <c r="B1478" t="s">
        <v>487</v>
      </c>
      <c r="C1478">
        <v>146</v>
      </c>
      <c r="D1478" t="s">
        <v>480</v>
      </c>
      <c r="E1478">
        <v>2</v>
      </c>
      <c r="F1478">
        <v>751</v>
      </c>
      <c r="G1478">
        <v>2</v>
      </c>
      <c r="H1478" t="s">
        <v>91</v>
      </c>
      <c r="I1478" t="s">
        <v>405</v>
      </c>
      <c r="J1478" t="s">
        <v>474</v>
      </c>
      <c r="K1478" t="s">
        <v>475</v>
      </c>
      <c r="L1478" t="s">
        <v>476</v>
      </c>
      <c r="M1478">
        <v>1172</v>
      </c>
      <c r="N1478">
        <v>104</v>
      </c>
      <c r="O1478" t="s">
        <v>6928</v>
      </c>
      <c r="P1478" t="s">
        <v>5405</v>
      </c>
      <c r="Q1478" t="str">
        <f t="shared" si="23"/>
        <v>146_batie_neuve2_05#2</v>
      </c>
    </row>
    <row r="1479" spans="1:17">
      <c r="A1479">
        <v>3427</v>
      </c>
      <c r="B1479" t="s">
        <v>482</v>
      </c>
      <c r="C1479">
        <v>146</v>
      </c>
      <c r="D1479" t="s">
        <v>480</v>
      </c>
      <c r="E1479">
        <v>2</v>
      </c>
      <c r="F1479">
        <v>751</v>
      </c>
      <c r="G1479">
        <v>2</v>
      </c>
      <c r="H1479" t="s">
        <v>91</v>
      </c>
      <c r="I1479" t="s">
        <v>405</v>
      </c>
      <c r="J1479" t="s">
        <v>474</v>
      </c>
      <c r="K1479" t="s">
        <v>475</v>
      </c>
      <c r="L1479" t="s">
        <v>476</v>
      </c>
      <c r="M1479">
        <v>1172</v>
      </c>
      <c r="N1479">
        <v>104</v>
      </c>
      <c r="O1479" t="s">
        <v>6928</v>
      </c>
      <c r="P1479" t="s">
        <v>5405</v>
      </c>
      <c r="Q1479" t="str">
        <f t="shared" si="23"/>
        <v>146_batie_neuve2_05#2</v>
      </c>
    </row>
    <row r="1480" spans="1:17">
      <c r="A1480">
        <v>3429</v>
      </c>
      <c r="B1480" t="s">
        <v>484</v>
      </c>
      <c r="C1480">
        <v>146</v>
      </c>
      <c r="D1480" t="s">
        <v>480</v>
      </c>
      <c r="E1480">
        <v>2</v>
      </c>
      <c r="F1480">
        <v>751</v>
      </c>
      <c r="G1480">
        <v>2</v>
      </c>
      <c r="H1480" t="s">
        <v>91</v>
      </c>
      <c r="I1480" t="s">
        <v>405</v>
      </c>
      <c r="J1480" t="s">
        <v>474</v>
      </c>
      <c r="K1480" t="s">
        <v>475</v>
      </c>
      <c r="L1480" t="s">
        <v>476</v>
      </c>
      <c r="M1480">
        <v>1172</v>
      </c>
      <c r="N1480">
        <v>104</v>
      </c>
      <c r="O1480" t="s">
        <v>6928</v>
      </c>
      <c r="P1480" t="s">
        <v>5405</v>
      </c>
      <c r="Q1480" t="str">
        <f t="shared" si="23"/>
        <v>146_batie_neuve2_05#2</v>
      </c>
    </row>
    <row r="1481" spans="1:17">
      <c r="A1481">
        <v>3430</v>
      </c>
      <c r="B1481" t="s">
        <v>479</v>
      </c>
      <c r="C1481">
        <v>146</v>
      </c>
      <c r="D1481" t="s">
        <v>480</v>
      </c>
      <c r="E1481">
        <v>2</v>
      </c>
      <c r="F1481">
        <v>751</v>
      </c>
      <c r="G1481">
        <v>2</v>
      </c>
      <c r="H1481" t="s">
        <v>91</v>
      </c>
      <c r="I1481" t="s">
        <v>405</v>
      </c>
      <c r="J1481" t="s">
        <v>481</v>
      </c>
      <c r="K1481" t="s">
        <v>475</v>
      </c>
      <c r="L1481" t="s">
        <v>476</v>
      </c>
      <c r="M1481">
        <v>1172</v>
      </c>
      <c r="N1481">
        <v>104</v>
      </c>
      <c r="O1481" t="s">
        <v>6928</v>
      </c>
      <c r="P1481" t="s">
        <v>5405</v>
      </c>
      <c r="Q1481" t="str">
        <f t="shared" si="23"/>
        <v>146_batie_neuve2_05#2</v>
      </c>
    </row>
    <row r="1482" spans="1:17">
      <c r="A1482">
        <v>3431</v>
      </c>
      <c r="B1482" t="s">
        <v>486</v>
      </c>
      <c r="C1482">
        <v>146</v>
      </c>
      <c r="D1482" t="s">
        <v>480</v>
      </c>
      <c r="E1482">
        <v>2</v>
      </c>
      <c r="F1482">
        <v>751</v>
      </c>
      <c r="G1482">
        <v>2</v>
      </c>
      <c r="H1482" t="s">
        <v>91</v>
      </c>
      <c r="I1482" t="s">
        <v>405</v>
      </c>
      <c r="J1482" t="s">
        <v>474</v>
      </c>
      <c r="K1482" t="s">
        <v>475</v>
      </c>
      <c r="L1482" t="s">
        <v>476</v>
      </c>
      <c r="M1482">
        <v>1172</v>
      </c>
      <c r="N1482">
        <v>104</v>
      </c>
      <c r="O1482" t="s">
        <v>6928</v>
      </c>
      <c r="P1482" t="s">
        <v>5405</v>
      </c>
      <c r="Q1482" t="str">
        <f t="shared" si="23"/>
        <v>146_batie_neuve2_05#2</v>
      </c>
    </row>
    <row r="1483" spans="1:17">
      <c r="A1483">
        <v>3432</v>
      </c>
      <c r="B1483" t="s">
        <v>485</v>
      </c>
      <c r="C1483">
        <v>146</v>
      </c>
      <c r="D1483" t="s">
        <v>480</v>
      </c>
      <c r="E1483">
        <v>2</v>
      </c>
      <c r="F1483">
        <v>751</v>
      </c>
      <c r="G1483">
        <v>2</v>
      </c>
      <c r="H1483" t="s">
        <v>91</v>
      </c>
      <c r="I1483" t="s">
        <v>405</v>
      </c>
      <c r="J1483" t="s">
        <v>474</v>
      </c>
      <c r="K1483" t="s">
        <v>475</v>
      </c>
      <c r="L1483" t="s">
        <v>476</v>
      </c>
      <c r="M1483">
        <v>1172</v>
      </c>
      <c r="N1483">
        <v>104</v>
      </c>
      <c r="O1483" t="s">
        <v>6928</v>
      </c>
      <c r="P1483" t="s">
        <v>5405</v>
      </c>
      <c r="Q1483" t="str">
        <f t="shared" si="23"/>
        <v>146_batie_neuve2_05#2</v>
      </c>
    </row>
    <row r="1484" spans="1:17">
      <c r="A1484">
        <v>3433</v>
      </c>
      <c r="B1484" t="s">
        <v>491</v>
      </c>
      <c r="C1484">
        <v>146</v>
      </c>
      <c r="D1484" t="s">
        <v>480</v>
      </c>
      <c r="E1484">
        <v>2</v>
      </c>
      <c r="F1484">
        <v>751</v>
      </c>
      <c r="G1484">
        <v>2</v>
      </c>
      <c r="H1484" t="s">
        <v>91</v>
      </c>
      <c r="I1484" t="s">
        <v>405</v>
      </c>
      <c r="J1484" t="s">
        <v>474</v>
      </c>
      <c r="K1484" t="s">
        <v>475</v>
      </c>
      <c r="L1484" t="s">
        <v>476</v>
      </c>
      <c r="M1484">
        <v>1172</v>
      </c>
      <c r="N1484">
        <v>104</v>
      </c>
      <c r="O1484" t="s">
        <v>6928</v>
      </c>
      <c r="P1484" t="s">
        <v>5405</v>
      </c>
      <c r="Q1484" t="str">
        <f t="shared" si="23"/>
        <v>146_batie_neuve2_05#2</v>
      </c>
    </row>
    <row r="1485" spans="1:17">
      <c r="A1485">
        <v>2101</v>
      </c>
      <c r="B1485" t="s">
        <v>4524</v>
      </c>
      <c r="C1485">
        <v>147</v>
      </c>
      <c r="D1485" t="s">
        <v>4525</v>
      </c>
      <c r="E1485" t="s">
        <v>4526</v>
      </c>
      <c r="F1485">
        <v>419</v>
      </c>
      <c r="G1485" t="s">
        <v>4526</v>
      </c>
      <c r="H1485" t="s">
        <v>91</v>
      </c>
      <c r="I1485" t="s">
        <v>92</v>
      </c>
      <c r="J1485" t="s">
        <v>3766</v>
      </c>
      <c r="K1485" t="s">
        <v>4527</v>
      </c>
      <c r="L1485" t="s">
        <v>4528</v>
      </c>
      <c r="M1485">
        <v>128</v>
      </c>
      <c r="N1485">
        <v>17</v>
      </c>
      <c r="O1485" t="s">
        <v>3766</v>
      </c>
      <c r="P1485" t="s">
        <v>5386</v>
      </c>
      <c r="Q1485" t="str">
        <f t="shared" si="23"/>
        <v>147_senas1_13#La Cabre</v>
      </c>
    </row>
    <row r="1486" spans="1:17">
      <c r="A1486">
        <v>497</v>
      </c>
      <c r="B1486" t="s">
        <v>4556</v>
      </c>
      <c r="C1486">
        <v>147</v>
      </c>
      <c r="D1486" t="s">
        <v>4525</v>
      </c>
      <c r="E1486" t="s">
        <v>4526</v>
      </c>
      <c r="F1486">
        <v>419</v>
      </c>
      <c r="G1486" t="s">
        <v>4526</v>
      </c>
      <c r="H1486" t="s">
        <v>91</v>
      </c>
      <c r="I1486" t="s">
        <v>92</v>
      </c>
      <c r="J1486" t="s">
        <v>3766</v>
      </c>
      <c r="K1486" t="s">
        <v>4527</v>
      </c>
      <c r="L1486" t="s">
        <v>4528</v>
      </c>
      <c r="M1486">
        <v>128</v>
      </c>
      <c r="N1486">
        <v>17</v>
      </c>
      <c r="O1486" t="s">
        <v>3766</v>
      </c>
      <c r="P1486" t="s">
        <v>5386</v>
      </c>
      <c r="Q1486" t="str">
        <f t="shared" si="23"/>
        <v>147_senas1_13#La Cabre</v>
      </c>
    </row>
    <row r="1487" spans="1:17">
      <c r="A1487">
        <v>1704</v>
      </c>
      <c r="B1487" t="s">
        <v>4557</v>
      </c>
      <c r="C1487">
        <v>147</v>
      </c>
      <c r="D1487" t="s">
        <v>4525</v>
      </c>
      <c r="E1487" t="s">
        <v>4526</v>
      </c>
      <c r="F1487">
        <v>419</v>
      </c>
      <c r="G1487" t="s">
        <v>4526</v>
      </c>
      <c r="H1487" t="s">
        <v>91</v>
      </c>
      <c r="I1487" t="s">
        <v>92</v>
      </c>
      <c r="J1487" t="s">
        <v>3766</v>
      </c>
      <c r="K1487" t="s">
        <v>4527</v>
      </c>
      <c r="L1487" t="s">
        <v>4528</v>
      </c>
      <c r="M1487">
        <v>128</v>
      </c>
      <c r="N1487">
        <v>17</v>
      </c>
      <c r="O1487" t="s">
        <v>3766</v>
      </c>
      <c r="P1487" t="s">
        <v>5386</v>
      </c>
      <c r="Q1487" t="str">
        <f t="shared" si="23"/>
        <v>147_senas1_13#La Cabre</v>
      </c>
    </row>
    <row r="1488" spans="1:17">
      <c r="A1488">
        <v>724</v>
      </c>
      <c r="B1488" t="s">
        <v>4553</v>
      </c>
      <c r="C1488">
        <v>147</v>
      </c>
      <c r="D1488" t="s">
        <v>4525</v>
      </c>
      <c r="E1488" t="s">
        <v>4526</v>
      </c>
      <c r="F1488">
        <v>419</v>
      </c>
      <c r="G1488" t="s">
        <v>4526</v>
      </c>
      <c r="H1488" t="s">
        <v>91</v>
      </c>
      <c r="I1488" t="s">
        <v>92</v>
      </c>
      <c r="J1488" t="s">
        <v>3766</v>
      </c>
      <c r="K1488" t="s">
        <v>4527</v>
      </c>
      <c r="L1488" t="s">
        <v>4528</v>
      </c>
      <c r="M1488">
        <v>128</v>
      </c>
      <c r="N1488">
        <v>17</v>
      </c>
      <c r="O1488" t="s">
        <v>3766</v>
      </c>
      <c r="P1488" t="s">
        <v>5386</v>
      </c>
      <c r="Q1488" t="str">
        <f t="shared" si="23"/>
        <v>147_senas1_13#La Cabre</v>
      </c>
    </row>
    <row r="1489" spans="1:17">
      <c r="A1489">
        <v>941</v>
      </c>
      <c r="B1489" t="s">
        <v>4554</v>
      </c>
      <c r="C1489">
        <v>147</v>
      </c>
      <c r="D1489" t="s">
        <v>4525</v>
      </c>
      <c r="E1489" t="s">
        <v>4526</v>
      </c>
      <c r="F1489">
        <v>419</v>
      </c>
      <c r="G1489" t="s">
        <v>4526</v>
      </c>
      <c r="H1489" t="s">
        <v>91</v>
      </c>
      <c r="I1489" t="s">
        <v>92</v>
      </c>
      <c r="J1489" t="s">
        <v>3766</v>
      </c>
      <c r="K1489" t="s">
        <v>4527</v>
      </c>
      <c r="L1489" t="s">
        <v>4528</v>
      </c>
      <c r="M1489">
        <v>128</v>
      </c>
      <c r="N1489">
        <v>17</v>
      </c>
      <c r="O1489" t="s">
        <v>3766</v>
      </c>
      <c r="P1489" t="s">
        <v>5386</v>
      </c>
      <c r="Q1489" t="str">
        <f t="shared" si="23"/>
        <v>147_senas1_13#La Cabre</v>
      </c>
    </row>
    <row r="1490" spans="1:17">
      <c r="A1490">
        <v>942</v>
      </c>
      <c r="B1490" t="s">
        <v>4555</v>
      </c>
      <c r="C1490">
        <v>147</v>
      </c>
      <c r="D1490" t="s">
        <v>4525</v>
      </c>
      <c r="E1490" t="s">
        <v>4526</v>
      </c>
      <c r="F1490">
        <v>419</v>
      </c>
      <c r="G1490" t="s">
        <v>4526</v>
      </c>
      <c r="H1490" t="s">
        <v>91</v>
      </c>
      <c r="I1490" t="s">
        <v>92</v>
      </c>
      <c r="J1490" t="s">
        <v>3766</v>
      </c>
      <c r="K1490" t="s">
        <v>4527</v>
      </c>
      <c r="L1490" t="s">
        <v>4528</v>
      </c>
      <c r="M1490">
        <v>128</v>
      </c>
      <c r="N1490">
        <v>17</v>
      </c>
      <c r="O1490" t="s">
        <v>3766</v>
      </c>
      <c r="P1490" t="s">
        <v>5386</v>
      </c>
      <c r="Q1490" t="str">
        <f t="shared" si="23"/>
        <v>147_senas1_13#La Cabre</v>
      </c>
    </row>
    <row r="1491" spans="1:17">
      <c r="A1491">
        <v>1544</v>
      </c>
      <c r="B1491" t="s">
        <v>4551</v>
      </c>
      <c r="C1491">
        <v>147</v>
      </c>
      <c r="D1491" t="s">
        <v>4525</v>
      </c>
      <c r="E1491" t="s">
        <v>4526</v>
      </c>
      <c r="F1491">
        <v>419</v>
      </c>
      <c r="G1491" t="s">
        <v>4526</v>
      </c>
      <c r="H1491" t="s">
        <v>91</v>
      </c>
      <c r="I1491" t="s">
        <v>92</v>
      </c>
      <c r="J1491" t="s">
        <v>3766</v>
      </c>
      <c r="K1491" t="s">
        <v>4527</v>
      </c>
      <c r="L1491" t="s">
        <v>4528</v>
      </c>
      <c r="M1491">
        <v>128</v>
      </c>
      <c r="N1491">
        <v>17</v>
      </c>
      <c r="O1491" t="s">
        <v>3766</v>
      </c>
      <c r="P1491" t="s">
        <v>5386</v>
      </c>
      <c r="Q1491" t="str">
        <f t="shared" si="23"/>
        <v>147_senas1_13#La Cabre</v>
      </c>
    </row>
    <row r="1492" spans="1:17">
      <c r="A1492">
        <v>1545</v>
      </c>
      <c r="B1492" t="s">
        <v>4552</v>
      </c>
      <c r="C1492">
        <v>147</v>
      </c>
      <c r="D1492" t="s">
        <v>4525</v>
      </c>
      <c r="E1492" t="s">
        <v>4526</v>
      </c>
      <c r="F1492">
        <v>419</v>
      </c>
      <c r="G1492" t="s">
        <v>4526</v>
      </c>
      <c r="H1492" t="s">
        <v>91</v>
      </c>
      <c r="I1492" t="s">
        <v>92</v>
      </c>
      <c r="J1492" t="s">
        <v>3766</v>
      </c>
      <c r="K1492" t="s">
        <v>4527</v>
      </c>
      <c r="L1492" t="s">
        <v>4528</v>
      </c>
      <c r="M1492">
        <v>128</v>
      </c>
      <c r="N1492">
        <v>17</v>
      </c>
      <c r="O1492" t="s">
        <v>3766</v>
      </c>
      <c r="P1492" t="s">
        <v>5386</v>
      </c>
      <c r="Q1492" t="str">
        <f t="shared" si="23"/>
        <v>147_senas1_13#La Cabre</v>
      </c>
    </row>
    <row r="1493" spans="1:17">
      <c r="A1493">
        <v>1038</v>
      </c>
      <c r="B1493" t="s">
        <v>4543</v>
      </c>
      <c r="C1493">
        <v>147</v>
      </c>
      <c r="D1493" t="s">
        <v>4525</v>
      </c>
      <c r="E1493" t="s">
        <v>4526</v>
      </c>
      <c r="F1493">
        <v>419</v>
      </c>
      <c r="G1493" t="s">
        <v>4526</v>
      </c>
      <c r="H1493" t="s">
        <v>91</v>
      </c>
      <c r="I1493" t="s">
        <v>92</v>
      </c>
      <c r="J1493" t="s">
        <v>3766</v>
      </c>
      <c r="K1493" t="s">
        <v>4527</v>
      </c>
      <c r="L1493" t="s">
        <v>4528</v>
      </c>
      <c r="M1493">
        <v>128</v>
      </c>
      <c r="N1493">
        <v>17</v>
      </c>
      <c r="O1493" t="s">
        <v>3766</v>
      </c>
      <c r="P1493" t="s">
        <v>5386</v>
      </c>
      <c r="Q1493" t="str">
        <f t="shared" si="23"/>
        <v>147_senas1_13#La Cabre</v>
      </c>
    </row>
    <row r="1494" spans="1:17">
      <c r="A1494">
        <v>1722</v>
      </c>
      <c r="B1494" t="s">
        <v>5364</v>
      </c>
      <c r="C1494">
        <v>148</v>
      </c>
      <c r="D1494" t="s">
        <v>5358</v>
      </c>
      <c r="E1494" t="s">
        <v>270</v>
      </c>
      <c r="F1494">
        <v>483</v>
      </c>
      <c r="G1494" t="s">
        <v>270</v>
      </c>
      <c r="H1494" t="s">
        <v>30</v>
      </c>
      <c r="I1494" t="s">
        <v>31</v>
      </c>
      <c r="J1494" t="s">
        <v>5359</v>
      </c>
      <c r="K1494" t="s">
        <v>5360</v>
      </c>
      <c r="L1494" t="s">
        <v>5361</v>
      </c>
      <c r="M1494">
        <v>150</v>
      </c>
      <c r="N1494">
        <v>50</v>
      </c>
      <c r="O1494" t="s">
        <v>6985</v>
      </c>
      <c r="P1494" t="s">
        <v>5408</v>
      </c>
      <c r="Q1494" t="str">
        <f t="shared" si="23"/>
        <v>148_villemur1_31#Est</v>
      </c>
    </row>
    <row r="1495" spans="1:17">
      <c r="A1495">
        <v>1719</v>
      </c>
      <c r="B1495" t="s">
        <v>5367</v>
      </c>
      <c r="C1495">
        <v>148</v>
      </c>
      <c r="D1495" t="s">
        <v>5358</v>
      </c>
      <c r="E1495" t="s">
        <v>270</v>
      </c>
      <c r="F1495">
        <v>483</v>
      </c>
      <c r="G1495" t="s">
        <v>270</v>
      </c>
      <c r="H1495" t="s">
        <v>30</v>
      </c>
      <c r="I1495" t="s">
        <v>31</v>
      </c>
      <c r="J1495" t="s">
        <v>5359</v>
      </c>
      <c r="K1495" t="s">
        <v>5360</v>
      </c>
      <c r="L1495" t="s">
        <v>5361</v>
      </c>
      <c r="M1495">
        <v>150</v>
      </c>
      <c r="N1495">
        <v>50</v>
      </c>
      <c r="O1495" t="s">
        <v>6985</v>
      </c>
      <c r="P1495" t="s">
        <v>5408</v>
      </c>
      <c r="Q1495" t="str">
        <f t="shared" si="23"/>
        <v>148_villemur1_31#Est</v>
      </c>
    </row>
    <row r="1496" spans="1:17">
      <c r="A1496">
        <v>1675</v>
      </c>
      <c r="B1496" t="s">
        <v>5368</v>
      </c>
      <c r="C1496">
        <v>148</v>
      </c>
      <c r="D1496" t="s">
        <v>5358</v>
      </c>
      <c r="E1496" t="s">
        <v>270</v>
      </c>
      <c r="F1496">
        <v>483</v>
      </c>
      <c r="G1496" t="s">
        <v>270</v>
      </c>
      <c r="H1496" t="s">
        <v>30</v>
      </c>
      <c r="I1496" t="s">
        <v>31</v>
      </c>
      <c r="J1496" t="s">
        <v>5359</v>
      </c>
      <c r="K1496" t="s">
        <v>5360</v>
      </c>
      <c r="L1496" t="s">
        <v>5361</v>
      </c>
      <c r="M1496">
        <v>150</v>
      </c>
      <c r="N1496">
        <v>50</v>
      </c>
      <c r="O1496" t="s">
        <v>6985</v>
      </c>
      <c r="P1496" t="s">
        <v>5408</v>
      </c>
      <c r="Q1496" t="str">
        <f t="shared" si="23"/>
        <v>148_villemur1_31#Est</v>
      </c>
    </row>
    <row r="1497" spans="1:17">
      <c r="A1497">
        <v>1720</v>
      </c>
      <c r="B1497" t="s">
        <v>5366</v>
      </c>
      <c r="C1497">
        <v>148</v>
      </c>
      <c r="D1497" t="s">
        <v>5358</v>
      </c>
      <c r="E1497" t="s">
        <v>270</v>
      </c>
      <c r="F1497">
        <v>483</v>
      </c>
      <c r="G1497" t="s">
        <v>270</v>
      </c>
      <c r="H1497" t="s">
        <v>30</v>
      </c>
      <c r="I1497" t="s">
        <v>31</v>
      </c>
      <c r="J1497" t="s">
        <v>5359</v>
      </c>
      <c r="K1497" t="s">
        <v>5360</v>
      </c>
      <c r="L1497" t="s">
        <v>5361</v>
      </c>
      <c r="M1497">
        <v>150</v>
      </c>
      <c r="N1497">
        <v>50</v>
      </c>
      <c r="O1497" t="s">
        <v>6985</v>
      </c>
      <c r="P1497" t="s">
        <v>5408</v>
      </c>
      <c r="Q1497" t="str">
        <f t="shared" si="23"/>
        <v>148_villemur1_31#Est</v>
      </c>
    </row>
    <row r="1498" spans="1:17">
      <c r="A1498">
        <v>1721</v>
      </c>
      <c r="B1498" t="s">
        <v>5365</v>
      </c>
      <c r="C1498">
        <v>148</v>
      </c>
      <c r="D1498" t="s">
        <v>5358</v>
      </c>
      <c r="E1498" t="s">
        <v>270</v>
      </c>
      <c r="F1498">
        <v>483</v>
      </c>
      <c r="G1498" t="s">
        <v>270</v>
      </c>
      <c r="H1498" t="s">
        <v>30</v>
      </c>
      <c r="I1498" t="s">
        <v>31</v>
      </c>
      <c r="J1498" t="s">
        <v>5359</v>
      </c>
      <c r="K1498" t="s">
        <v>5360</v>
      </c>
      <c r="L1498" t="s">
        <v>5361</v>
      </c>
      <c r="M1498">
        <v>150</v>
      </c>
      <c r="N1498">
        <v>50</v>
      </c>
      <c r="O1498" t="s">
        <v>6985</v>
      </c>
      <c r="P1498" t="s">
        <v>5408</v>
      </c>
      <c r="Q1498" t="str">
        <f t="shared" si="23"/>
        <v>148_villemur1_31#Est</v>
      </c>
    </row>
    <row r="1499" spans="1:17">
      <c r="A1499">
        <v>1723</v>
      </c>
      <c r="B1499" t="s">
        <v>5363</v>
      </c>
      <c r="C1499">
        <v>148</v>
      </c>
      <c r="D1499" t="s">
        <v>5358</v>
      </c>
      <c r="E1499" t="s">
        <v>270</v>
      </c>
      <c r="F1499">
        <v>483</v>
      </c>
      <c r="G1499" t="s">
        <v>270</v>
      </c>
      <c r="H1499" t="s">
        <v>30</v>
      </c>
      <c r="I1499" t="s">
        <v>31</v>
      </c>
      <c r="J1499" t="s">
        <v>5359</v>
      </c>
      <c r="K1499" t="s">
        <v>5360</v>
      </c>
      <c r="L1499" t="s">
        <v>5361</v>
      </c>
      <c r="M1499">
        <v>150</v>
      </c>
      <c r="N1499">
        <v>50</v>
      </c>
      <c r="O1499" t="s">
        <v>6985</v>
      </c>
      <c r="P1499" t="s">
        <v>5408</v>
      </c>
      <c r="Q1499" t="str">
        <f t="shared" si="23"/>
        <v>148_villemur1_31#Est</v>
      </c>
    </row>
    <row r="1500" spans="1:17">
      <c r="A1500">
        <v>1799</v>
      </c>
      <c r="B1500" t="s">
        <v>5362</v>
      </c>
      <c r="C1500">
        <v>148</v>
      </c>
      <c r="D1500" t="s">
        <v>5358</v>
      </c>
      <c r="E1500" t="s">
        <v>270</v>
      </c>
      <c r="F1500">
        <v>483</v>
      </c>
      <c r="G1500" t="s">
        <v>270</v>
      </c>
      <c r="H1500" t="s">
        <v>30</v>
      </c>
      <c r="I1500" t="s">
        <v>31</v>
      </c>
      <c r="J1500" t="s">
        <v>5359</v>
      </c>
      <c r="K1500" t="s">
        <v>5360</v>
      </c>
      <c r="L1500" t="s">
        <v>5361</v>
      </c>
      <c r="M1500">
        <v>150</v>
      </c>
      <c r="N1500">
        <v>50</v>
      </c>
      <c r="O1500" t="s">
        <v>6985</v>
      </c>
      <c r="P1500" t="s">
        <v>5408</v>
      </c>
      <c r="Q1500" t="str">
        <f t="shared" si="23"/>
        <v>148_villemur1_31#Est</v>
      </c>
    </row>
    <row r="1501" spans="1:17">
      <c r="A1501">
        <v>1800</v>
      </c>
      <c r="B1501" t="s">
        <v>5357</v>
      </c>
      <c r="C1501">
        <v>148</v>
      </c>
      <c r="D1501" t="s">
        <v>5358</v>
      </c>
      <c r="E1501" t="s">
        <v>270</v>
      </c>
      <c r="F1501">
        <v>483</v>
      </c>
      <c r="G1501" t="s">
        <v>270</v>
      </c>
      <c r="H1501" t="s">
        <v>30</v>
      </c>
      <c r="I1501" t="s">
        <v>31</v>
      </c>
      <c r="J1501" t="s">
        <v>5359</v>
      </c>
      <c r="K1501" t="s">
        <v>5360</v>
      </c>
      <c r="L1501" t="s">
        <v>5361</v>
      </c>
      <c r="M1501">
        <v>150</v>
      </c>
      <c r="N1501">
        <v>50</v>
      </c>
      <c r="O1501" t="s">
        <v>6985</v>
      </c>
      <c r="P1501" t="s">
        <v>5408</v>
      </c>
      <c r="Q1501" t="str">
        <f t="shared" si="23"/>
        <v>148_villemur1_31#Est</v>
      </c>
    </row>
    <row r="1502" spans="1:17">
      <c r="A1502">
        <v>80</v>
      </c>
      <c r="B1502" t="s">
        <v>3115</v>
      </c>
      <c r="C1502">
        <v>149</v>
      </c>
      <c r="D1502" t="s">
        <v>3109</v>
      </c>
      <c r="E1502" t="s">
        <v>3114</v>
      </c>
      <c r="F1502">
        <v>590</v>
      </c>
      <c r="G1502">
        <v>1</v>
      </c>
      <c r="H1502" t="s">
        <v>30</v>
      </c>
      <c r="I1502" t="s">
        <v>936</v>
      </c>
      <c r="J1502" t="s">
        <v>3114</v>
      </c>
      <c r="K1502" t="s">
        <v>3111</v>
      </c>
      <c r="L1502" t="s">
        <v>3112</v>
      </c>
      <c r="M1502">
        <v>247</v>
      </c>
      <c r="N1502">
        <v>190</v>
      </c>
      <c r="O1502" t="s">
        <v>3114</v>
      </c>
      <c r="P1502" t="s">
        <v>3109</v>
      </c>
      <c r="Q1502" t="str">
        <f t="shared" si="23"/>
        <v>149_lautrec_81#Lautrec</v>
      </c>
    </row>
    <row r="1503" spans="1:17">
      <c r="A1503">
        <v>1896</v>
      </c>
      <c r="B1503" t="s">
        <v>3119</v>
      </c>
      <c r="C1503">
        <v>149</v>
      </c>
      <c r="D1503" t="s">
        <v>3109</v>
      </c>
      <c r="E1503" t="s">
        <v>3114</v>
      </c>
      <c r="F1503">
        <v>590</v>
      </c>
      <c r="G1503">
        <v>1</v>
      </c>
      <c r="H1503" t="s">
        <v>30</v>
      </c>
      <c r="I1503" t="s">
        <v>936</v>
      </c>
      <c r="J1503" t="s">
        <v>3110</v>
      </c>
      <c r="K1503" t="s">
        <v>3111</v>
      </c>
      <c r="L1503" t="s">
        <v>3112</v>
      </c>
      <c r="M1503">
        <v>247</v>
      </c>
      <c r="N1503">
        <v>190</v>
      </c>
      <c r="O1503" t="s">
        <v>3114</v>
      </c>
      <c r="P1503" t="s">
        <v>3109</v>
      </c>
      <c r="Q1503" t="str">
        <f t="shared" si="23"/>
        <v>149_lautrec_81#Lautrec</v>
      </c>
    </row>
    <row r="1504" spans="1:17">
      <c r="A1504">
        <v>83</v>
      </c>
      <c r="B1504" t="s">
        <v>3117</v>
      </c>
      <c r="C1504">
        <v>149</v>
      </c>
      <c r="D1504" t="s">
        <v>3109</v>
      </c>
      <c r="E1504" t="s">
        <v>3114</v>
      </c>
      <c r="F1504">
        <v>590</v>
      </c>
      <c r="G1504">
        <v>1</v>
      </c>
      <c r="H1504" t="s">
        <v>30</v>
      </c>
      <c r="I1504" t="s">
        <v>936</v>
      </c>
      <c r="J1504" t="s">
        <v>3114</v>
      </c>
      <c r="K1504" t="s">
        <v>3111</v>
      </c>
      <c r="L1504" t="s">
        <v>3112</v>
      </c>
      <c r="M1504">
        <v>247</v>
      </c>
      <c r="N1504">
        <v>190</v>
      </c>
      <c r="O1504" t="s">
        <v>3114</v>
      </c>
      <c r="P1504" t="s">
        <v>3109</v>
      </c>
      <c r="Q1504" t="str">
        <f t="shared" si="23"/>
        <v>149_lautrec_81#Lautrec</v>
      </c>
    </row>
    <row r="1505" spans="1:17">
      <c r="A1505">
        <v>82</v>
      </c>
      <c r="B1505" t="s">
        <v>3116</v>
      </c>
      <c r="C1505">
        <v>149</v>
      </c>
      <c r="D1505" t="s">
        <v>3109</v>
      </c>
      <c r="E1505" t="s">
        <v>3114</v>
      </c>
      <c r="F1505">
        <v>590</v>
      </c>
      <c r="G1505">
        <v>1</v>
      </c>
      <c r="H1505" t="s">
        <v>30</v>
      </c>
      <c r="I1505" t="s">
        <v>936</v>
      </c>
      <c r="J1505" t="s">
        <v>3114</v>
      </c>
      <c r="K1505" t="s">
        <v>3111</v>
      </c>
      <c r="L1505" t="s">
        <v>3112</v>
      </c>
      <c r="M1505">
        <v>247</v>
      </c>
      <c r="N1505">
        <v>190</v>
      </c>
      <c r="O1505" t="s">
        <v>3114</v>
      </c>
      <c r="P1505" t="s">
        <v>3109</v>
      </c>
      <c r="Q1505" t="str">
        <f t="shared" si="23"/>
        <v>149_lautrec_81#Lautrec</v>
      </c>
    </row>
    <row r="1506" spans="1:17">
      <c r="A1506">
        <v>84</v>
      </c>
      <c r="B1506" t="s">
        <v>3113</v>
      </c>
      <c r="C1506">
        <v>149</v>
      </c>
      <c r="D1506" t="s">
        <v>3109</v>
      </c>
      <c r="E1506" t="s">
        <v>3114</v>
      </c>
      <c r="F1506">
        <v>590</v>
      </c>
      <c r="G1506">
        <v>1</v>
      </c>
      <c r="H1506" t="s">
        <v>30</v>
      </c>
      <c r="I1506" t="s">
        <v>936</v>
      </c>
      <c r="J1506" t="s">
        <v>3114</v>
      </c>
      <c r="K1506" t="s">
        <v>3111</v>
      </c>
      <c r="L1506" t="s">
        <v>3112</v>
      </c>
      <c r="M1506">
        <v>247</v>
      </c>
      <c r="N1506">
        <v>190</v>
      </c>
      <c r="O1506" t="s">
        <v>3114</v>
      </c>
      <c r="P1506" t="s">
        <v>3109</v>
      </c>
      <c r="Q1506" t="str">
        <f t="shared" si="23"/>
        <v>149_lautrec_81#Lautrec</v>
      </c>
    </row>
    <row r="1507" spans="1:17">
      <c r="A1507">
        <v>1764</v>
      </c>
      <c r="B1507" t="s">
        <v>3118</v>
      </c>
      <c r="C1507">
        <v>149</v>
      </c>
      <c r="D1507" t="s">
        <v>3109</v>
      </c>
      <c r="E1507" t="s">
        <v>3114</v>
      </c>
      <c r="F1507">
        <v>590</v>
      </c>
      <c r="G1507">
        <v>1</v>
      </c>
      <c r="H1507" t="s">
        <v>30</v>
      </c>
      <c r="I1507" t="s">
        <v>936</v>
      </c>
      <c r="J1507" t="s">
        <v>3114</v>
      </c>
      <c r="K1507" t="s">
        <v>3111</v>
      </c>
      <c r="L1507" t="s">
        <v>3112</v>
      </c>
      <c r="M1507">
        <v>247</v>
      </c>
      <c r="N1507">
        <v>190</v>
      </c>
      <c r="O1507" t="s">
        <v>3114</v>
      </c>
      <c r="P1507" t="s">
        <v>3109</v>
      </c>
      <c r="Q1507" t="str">
        <f t="shared" si="23"/>
        <v>149_lautrec_81#Lautrec</v>
      </c>
    </row>
    <row r="1508" spans="1:17">
      <c r="A1508">
        <v>81</v>
      </c>
      <c r="B1508" t="s">
        <v>3108</v>
      </c>
      <c r="C1508">
        <v>149</v>
      </c>
      <c r="D1508" t="s">
        <v>3109</v>
      </c>
      <c r="E1508" t="s">
        <v>3114</v>
      </c>
      <c r="F1508">
        <v>590</v>
      </c>
      <c r="G1508">
        <v>1</v>
      </c>
      <c r="H1508" t="s">
        <v>30</v>
      </c>
      <c r="I1508" t="s">
        <v>936</v>
      </c>
      <c r="J1508" t="s">
        <v>3110</v>
      </c>
      <c r="K1508" t="s">
        <v>3111</v>
      </c>
      <c r="L1508" t="s">
        <v>3112</v>
      </c>
      <c r="M1508">
        <v>247</v>
      </c>
      <c r="N1508">
        <v>190</v>
      </c>
      <c r="O1508" t="s">
        <v>3114</v>
      </c>
      <c r="P1508" t="s">
        <v>3109</v>
      </c>
      <c r="Q1508" t="str">
        <f t="shared" si="23"/>
        <v>149_lautrec_81#Lautrec</v>
      </c>
    </row>
    <row r="1509" spans="1:17">
      <c r="A1509">
        <v>4866</v>
      </c>
      <c r="B1509" t="s">
        <v>7180</v>
      </c>
      <c r="C1509">
        <v>150</v>
      </c>
      <c r="D1509" t="s">
        <v>7181</v>
      </c>
      <c r="E1509" t="s">
        <v>7182</v>
      </c>
      <c r="F1509">
        <v>883</v>
      </c>
      <c r="G1509" t="s">
        <v>7182</v>
      </c>
      <c r="H1509" t="s">
        <v>30</v>
      </c>
      <c r="I1509" t="s">
        <v>936</v>
      </c>
      <c r="J1509" t="s">
        <v>7183</v>
      </c>
      <c r="K1509" t="s">
        <v>7184</v>
      </c>
      <c r="L1509" t="s">
        <v>7185</v>
      </c>
      <c r="M1509">
        <v>160</v>
      </c>
      <c r="N1509">
        <v>191</v>
      </c>
      <c r="O1509" t="s">
        <v>7182</v>
      </c>
      <c r="P1509" t="s">
        <v>7181</v>
      </c>
      <c r="Q1509" t="str">
        <f t="shared" si="23"/>
        <v>150_mezens_81#Mezens</v>
      </c>
    </row>
    <row r="1510" spans="1:17">
      <c r="A1510">
        <v>4867</v>
      </c>
      <c r="B1510" t="s">
        <v>7186</v>
      </c>
      <c r="C1510">
        <v>150</v>
      </c>
      <c r="D1510" t="s">
        <v>7181</v>
      </c>
      <c r="E1510" t="s">
        <v>7182</v>
      </c>
      <c r="F1510">
        <v>883</v>
      </c>
      <c r="G1510" t="s">
        <v>7182</v>
      </c>
      <c r="H1510" t="s">
        <v>30</v>
      </c>
      <c r="I1510" t="s">
        <v>936</v>
      </c>
      <c r="J1510" t="s">
        <v>7183</v>
      </c>
      <c r="K1510" t="s">
        <v>7184</v>
      </c>
      <c r="L1510" t="s">
        <v>7185</v>
      </c>
      <c r="M1510">
        <v>160</v>
      </c>
      <c r="N1510">
        <v>191</v>
      </c>
      <c r="O1510" t="s">
        <v>7182</v>
      </c>
      <c r="P1510" t="s">
        <v>7181</v>
      </c>
      <c r="Q1510" t="str">
        <f t="shared" si="23"/>
        <v>150_mezens_81#Mezens</v>
      </c>
    </row>
    <row r="1511" spans="1:17">
      <c r="A1511">
        <v>4868</v>
      </c>
      <c r="B1511" t="s">
        <v>7187</v>
      </c>
      <c r="C1511">
        <v>150</v>
      </c>
      <c r="D1511" t="s">
        <v>7181</v>
      </c>
      <c r="E1511" t="s">
        <v>7182</v>
      </c>
      <c r="F1511">
        <v>883</v>
      </c>
      <c r="G1511" t="s">
        <v>7182</v>
      </c>
      <c r="H1511" t="s">
        <v>30</v>
      </c>
      <c r="I1511" t="s">
        <v>936</v>
      </c>
      <c r="J1511" t="s">
        <v>7183</v>
      </c>
      <c r="K1511" t="s">
        <v>7184</v>
      </c>
      <c r="L1511" t="s">
        <v>7185</v>
      </c>
      <c r="M1511">
        <v>160</v>
      </c>
      <c r="N1511">
        <v>191</v>
      </c>
      <c r="O1511" t="s">
        <v>7182</v>
      </c>
      <c r="P1511" t="s">
        <v>7181</v>
      </c>
      <c r="Q1511" t="str">
        <f t="shared" si="23"/>
        <v>150_mezens_81#Mezens</v>
      </c>
    </row>
    <row r="1512" spans="1:17">
      <c r="A1512">
        <v>4869</v>
      </c>
      <c r="B1512" t="s">
        <v>7188</v>
      </c>
      <c r="C1512">
        <v>150</v>
      </c>
      <c r="D1512" t="s">
        <v>7181</v>
      </c>
      <c r="E1512" t="s">
        <v>7182</v>
      </c>
      <c r="F1512">
        <v>883</v>
      </c>
      <c r="G1512" t="s">
        <v>7182</v>
      </c>
      <c r="H1512" t="s">
        <v>30</v>
      </c>
      <c r="I1512" t="s">
        <v>936</v>
      </c>
      <c r="J1512" t="s">
        <v>7183</v>
      </c>
      <c r="K1512" t="s">
        <v>7184</v>
      </c>
      <c r="L1512" t="s">
        <v>7185</v>
      </c>
      <c r="M1512">
        <v>160</v>
      </c>
      <c r="N1512">
        <v>191</v>
      </c>
      <c r="O1512" t="s">
        <v>7182</v>
      </c>
      <c r="P1512" t="s">
        <v>7181</v>
      </c>
      <c r="Q1512" t="str">
        <f t="shared" si="23"/>
        <v>150_mezens_81#Mezens</v>
      </c>
    </row>
    <row r="1513" spans="1:17">
      <c r="A1513">
        <v>4870</v>
      </c>
      <c r="B1513" t="s">
        <v>7189</v>
      </c>
      <c r="C1513">
        <v>150</v>
      </c>
      <c r="D1513" t="s">
        <v>7181</v>
      </c>
      <c r="E1513" t="s">
        <v>7182</v>
      </c>
      <c r="F1513">
        <v>883</v>
      </c>
      <c r="G1513" t="s">
        <v>7182</v>
      </c>
      <c r="H1513" t="s">
        <v>30</v>
      </c>
      <c r="I1513" t="s">
        <v>936</v>
      </c>
      <c r="J1513" t="s">
        <v>7183</v>
      </c>
      <c r="K1513" t="s">
        <v>7184</v>
      </c>
      <c r="L1513" t="s">
        <v>7185</v>
      </c>
      <c r="M1513">
        <v>160</v>
      </c>
      <c r="N1513">
        <v>191</v>
      </c>
      <c r="O1513" t="s">
        <v>7182</v>
      </c>
      <c r="P1513" t="s">
        <v>7181</v>
      </c>
      <c r="Q1513" t="str">
        <f t="shared" si="23"/>
        <v>150_mezens_81#Mezens</v>
      </c>
    </row>
    <row r="1514" spans="1:17">
      <c r="A1514">
        <v>4871</v>
      </c>
      <c r="B1514" t="s">
        <v>7190</v>
      </c>
      <c r="C1514">
        <v>150</v>
      </c>
      <c r="D1514" t="s">
        <v>7181</v>
      </c>
      <c r="E1514" t="s">
        <v>7182</v>
      </c>
      <c r="F1514">
        <v>883</v>
      </c>
      <c r="G1514" t="s">
        <v>7182</v>
      </c>
      <c r="H1514" t="s">
        <v>30</v>
      </c>
      <c r="I1514" t="s">
        <v>936</v>
      </c>
      <c r="J1514" t="s">
        <v>7183</v>
      </c>
      <c r="K1514" t="s">
        <v>7184</v>
      </c>
      <c r="L1514" t="s">
        <v>7185</v>
      </c>
      <c r="M1514">
        <v>160</v>
      </c>
      <c r="N1514">
        <v>191</v>
      </c>
      <c r="O1514" t="s">
        <v>7182</v>
      </c>
      <c r="P1514" t="s">
        <v>7181</v>
      </c>
      <c r="Q1514" t="str">
        <f t="shared" si="23"/>
        <v>150_mezens_81#Mezens</v>
      </c>
    </row>
    <row r="1515" spans="1:17">
      <c r="A1515">
        <v>4872</v>
      </c>
      <c r="B1515" t="s">
        <v>7191</v>
      </c>
      <c r="C1515">
        <v>150</v>
      </c>
      <c r="D1515" t="s">
        <v>7181</v>
      </c>
      <c r="E1515" t="s">
        <v>7182</v>
      </c>
      <c r="F1515">
        <v>883</v>
      </c>
      <c r="G1515" t="s">
        <v>7182</v>
      </c>
      <c r="H1515" t="s">
        <v>30</v>
      </c>
      <c r="I1515" t="s">
        <v>936</v>
      </c>
      <c r="J1515" t="s">
        <v>7183</v>
      </c>
      <c r="K1515" t="s">
        <v>7184</v>
      </c>
      <c r="L1515" t="s">
        <v>7185</v>
      </c>
      <c r="M1515">
        <v>160</v>
      </c>
      <c r="N1515">
        <v>191</v>
      </c>
      <c r="O1515" t="s">
        <v>7182</v>
      </c>
      <c r="P1515" t="s">
        <v>7181</v>
      </c>
      <c r="Q1515" t="str">
        <f t="shared" si="23"/>
        <v>150_mezens_81#Mezens</v>
      </c>
    </row>
    <row r="1516" spans="1:17">
      <c r="A1516">
        <v>2438</v>
      </c>
      <c r="B1516" t="s">
        <v>5376</v>
      </c>
      <c r="C1516">
        <v>151</v>
      </c>
      <c r="D1516" t="s">
        <v>5370</v>
      </c>
      <c r="E1516" t="s">
        <v>285</v>
      </c>
      <c r="F1516">
        <v>484</v>
      </c>
      <c r="G1516" t="s">
        <v>285</v>
      </c>
      <c r="H1516" t="s">
        <v>30</v>
      </c>
      <c r="I1516" t="s">
        <v>31</v>
      </c>
      <c r="J1516" t="s">
        <v>5359</v>
      </c>
      <c r="K1516" t="s">
        <v>5360</v>
      </c>
      <c r="L1516" t="s">
        <v>5361</v>
      </c>
      <c r="M1516">
        <v>150</v>
      </c>
      <c r="N1516">
        <v>50</v>
      </c>
      <c r="O1516" t="s">
        <v>6985</v>
      </c>
      <c r="P1516" t="s">
        <v>5408</v>
      </c>
      <c r="Q1516" t="str">
        <f t="shared" si="23"/>
        <v>151_villemur2_31#Ouest</v>
      </c>
    </row>
    <row r="1517" spans="1:17">
      <c r="A1517">
        <v>1717</v>
      </c>
      <c r="B1517" t="s">
        <v>5371</v>
      </c>
      <c r="C1517">
        <v>151</v>
      </c>
      <c r="D1517" t="s">
        <v>5370</v>
      </c>
      <c r="E1517" t="s">
        <v>285</v>
      </c>
      <c r="F1517">
        <v>484</v>
      </c>
      <c r="G1517" t="s">
        <v>285</v>
      </c>
      <c r="H1517" t="s">
        <v>30</v>
      </c>
      <c r="I1517" t="s">
        <v>31</v>
      </c>
      <c r="J1517" t="s">
        <v>5359</v>
      </c>
      <c r="K1517" t="s">
        <v>5360</v>
      </c>
      <c r="L1517" t="s">
        <v>5361</v>
      </c>
      <c r="M1517">
        <v>150</v>
      </c>
      <c r="N1517">
        <v>50</v>
      </c>
      <c r="O1517" t="s">
        <v>6985</v>
      </c>
      <c r="P1517" t="s">
        <v>5408</v>
      </c>
      <c r="Q1517" t="str">
        <f t="shared" si="23"/>
        <v>151_villemur2_31#Ouest</v>
      </c>
    </row>
    <row r="1518" spans="1:17">
      <c r="A1518">
        <v>1690</v>
      </c>
      <c r="B1518" t="s">
        <v>5373</v>
      </c>
      <c r="C1518">
        <v>151</v>
      </c>
      <c r="D1518" t="s">
        <v>5370</v>
      </c>
      <c r="E1518" t="s">
        <v>285</v>
      </c>
      <c r="F1518">
        <v>484</v>
      </c>
      <c r="G1518" t="s">
        <v>285</v>
      </c>
      <c r="H1518" t="s">
        <v>30</v>
      </c>
      <c r="I1518" t="s">
        <v>31</v>
      </c>
      <c r="J1518" t="s">
        <v>5359</v>
      </c>
      <c r="K1518" t="s">
        <v>5360</v>
      </c>
      <c r="L1518" t="s">
        <v>5361</v>
      </c>
      <c r="M1518">
        <v>150</v>
      </c>
      <c r="N1518">
        <v>50</v>
      </c>
      <c r="O1518" t="s">
        <v>6985</v>
      </c>
      <c r="P1518" t="s">
        <v>5408</v>
      </c>
      <c r="Q1518" t="str">
        <f t="shared" si="23"/>
        <v>151_villemur2_31#Ouest</v>
      </c>
    </row>
    <row r="1519" spans="1:17">
      <c r="A1519">
        <v>1684</v>
      </c>
      <c r="B1519" t="s">
        <v>5377</v>
      </c>
      <c r="C1519">
        <v>151</v>
      </c>
      <c r="D1519" t="s">
        <v>5370</v>
      </c>
      <c r="E1519" t="s">
        <v>285</v>
      </c>
      <c r="F1519">
        <v>484</v>
      </c>
      <c r="G1519" t="s">
        <v>285</v>
      </c>
      <c r="H1519" t="s">
        <v>30</v>
      </c>
      <c r="I1519" t="s">
        <v>31</v>
      </c>
      <c r="J1519" t="s">
        <v>5359</v>
      </c>
      <c r="K1519" t="s">
        <v>5360</v>
      </c>
      <c r="L1519" t="s">
        <v>5361</v>
      </c>
      <c r="M1519">
        <v>150</v>
      </c>
      <c r="N1519">
        <v>50</v>
      </c>
      <c r="O1519" t="s">
        <v>6985</v>
      </c>
      <c r="P1519" t="s">
        <v>5408</v>
      </c>
      <c r="Q1519" t="str">
        <f t="shared" si="23"/>
        <v>151_villemur2_31#Ouest</v>
      </c>
    </row>
    <row r="1520" spans="1:17">
      <c r="A1520">
        <v>1718</v>
      </c>
      <c r="B1520" t="s">
        <v>5369</v>
      </c>
      <c r="C1520">
        <v>151</v>
      </c>
      <c r="D1520" t="s">
        <v>5370</v>
      </c>
      <c r="E1520" t="s">
        <v>285</v>
      </c>
      <c r="F1520">
        <v>484</v>
      </c>
      <c r="G1520" t="s">
        <v>285</v>
      </c>
      <c r="H1520" t="s">
        <v>30</v>
      </c>
      <c r="I1520" t="s">
        <v>31</v>
      </c>
      <c r="J1520" t="s">
        <v>5359</v>
      </c>
      <c r="K1520" t="s">
        <v>5360</v>
      </c>
      <c r="L1520" t="s">
        <v>5361</v>
      </c>
      <c r="M1520">
        <v>150</v>
      </c>
      <c r="N1520">
        <v>50</v>
      </c>
      <c r="O1520" t="s">
        <v>6985</v>
      </c>
      <c r="P1520" t="s">
        <v>5408</v>
      </c>
      <c r="Q1520" t="str">
        <f t="shared" si="23"/>
        <v>151_villemur2_31#Ouest</v>
      </c>
    </row>
    <row r="1521" spans="1:17">
      <c r="A1521">
        <v>1685</v>
      </c>
      <c r="B1521" t="s">
        <v>5374</v>
      </c>
      <c r="C1521">
        <v>151</v>
      </c>
      <c r="D1521" t="s">
        <v>5370</v>
      </c>
      <c r="E1521" t="s">
        <v>285</v>
      </c>
      <c r="F1521">
        <v>484</v>
      </c>
      <c r="G1521" t="s">
        <v>285</v>
      </c>
      <c r="H1521" t="s">
        <v>30</v>
      </c>
      <c r="I1521" t="s">
        <v>31</v>
      </c>
      <c r="J1521" t="s">
        <v>5359</v>
      </c>
      <c r="K1521" t="s">
        <v>5360</v>
      </c>
      <c r="L1521" t="s">
        <v>5361</v>
      </c>
      <c r="M1521">
        <v>150</v>
      </c>
      <c r="N1521">
        <v>50</v>
      </c>
      <c r="O1521" t="s">
        <v>6985</v>
      </c>
      <c r="P1521" t="s">
        <v>5408</v>
      </c>
      <c r="Q1521" t="str">
        <f t="shared" si="23"/>
        <v>151_villemur2_31#Ouest</v>
      </c>
    </row>
    <row r="1522" spans="1:17">
      <c r="A1522">
        <v>1683</v>
      </c>
      <c r="B1522" t="s">
        <v>5378</v>
      </c>
      <c r="C1522">
        <v>151</v>
      </c>
      <c r="D1522" t="s">
        <v>5370</v>
      </c>
      <c r="E1522" t="s">
        <v>285</v>
      </c>
      <c r="F1522">
        <v>484</v>
      </c>
      <c r="G1522" t="s">
        <v>285</v>
      </c>
      <c r="H1522" t="s">
        <v>30</v>
      </c>
      <c r="I1522" t="s">
        <v>31</v>
      </c>
      <c r="J1522" t="s">
        <v>5359</v>
      </c>
      <c r="K1522" t="s">
        <v>5360</v>
      </c>
      <c r="L1522" t="s">
        <v>5361</v>
      </c>
      <c r="M1522">
        <v>150</v>
      </c>
      <c r="N1522">
        <v>50</v>
      </c>
      <c r="O1522" t="s">
        <v>6985</v>
      </c>
      <c r="P1522" t="s">
        <v>5408</v>
      </c>
      <c r="Q1522" t="str">
        <f t="shared" si="23"/>
        <v>151_villemur2_31#Ouest</v>
      </c>
    </row>
    <row r="1523" spans="1:17">
      <c r="A1523">
        <v>1857</v>
      </c>
      <c r="B1523" t="s">
        <v>5375</v>
      </c>
      <c r="C1523">
        <v>151</v>
      </c>
      <c r="D1523" t="s">
        <v>5370</v>
      </c>
      <c r="E1523" t="s">
        <v>285</v>
      </c>
      <c r="F1523">
        <v>484</v>
      </c>
      <c r="G1523" t="s">
        <v>285</v>
      </c>
      <c r="H1523" t="s">
        <v>30</v>
      </c>
      <c r="I1523" t="s">
        <v>31</v>
      </c>
      <c r="J1523" t="s">
        <v>5359</v>
      </c>
      <c r="K1523" t="s">
        <v>5360</v>
      </c>
      <c r="L1523" t="s">
        <v>5361</v>
      </c>
      <c r="M1523">
        <v>150</v>
      </c>
      <c r="N1523">
        <v>50</v>
      </c>
      <c r="O1523" t="s">
        <v>6985</v>
      </c>
      <c r="P1523" t="s">
        <v>5408</v>
      </c>
      <c r="Q1523" t="str">
        <f t="shared" si="23"/>
        <v>151_villemur2_31#Ouest</v>
      </c>
    </row>
    <row r="1524" spans="1:17">
      <c r="A1524">
        <v>1691</v>
      </c>
      <c r="B1524" t="s">
        <v>5372</v>
      </c>
      <c r="C1524">
        <v>151</v>
      </c>
      <c r="D1524" t="s">
        <v>5370</v>
      </c>
      <c r="E1524" t="s">
        <v>285</v>
      </c>
      <c r="F1524">
        <v>484</v>
      </c>
      <c r="G1524" t="s">
        <v>285</v>
      </c>
      <c r="H1524" t="s">
        <v>30</v>
      </c>
      <c r="I1524" t="s">
        <v>31</v>
      </c>
      <c r="J1524" t="s">
        <v>5359</v>
      </c>
      <c r="K1524" t="s">
        <v>5360</v>
      </c>
      <c r="L1524" t="s">
        <v>5361</v>
      </c>
      <c r="M1524">
        <v>150</v>
      </c>
      <c r="N1524">
        <v>50</v>
      </c>
      <c r="O1524" t="s">
        <v>6985</v>
      </c>
      <c r="P1524" t="s">
        <v>5408</v>
      </c>
      <c r="Q1524" t="str">
        <f t="shared" si="23"/>
        <v>151_villemur2_31#Ouest</v>
      </c>
    </row>
    <row r="1525" spans="1:17">
      <c r="A1525">
        <v>2079</v>
      </c>
      <c r="B1525" t="s">
        <v>2756</v>
      </c>
      <c r="C1525">
        <v>152</v>
      </c>
      <c r="D1525" t="s">
        <v>2747</v>
      </c>
      <c r="E1525" t="s">
        <v>7034</v>
      </c>
      <c r="F1525">
        <v>524</v>
      </c>
      <c r="G1525">
        <v>1</v>
      </c>
      <c r="H1525" t="s">
        <v>30</v>
      </c>
      <c r="I1525" t="s">
        <v>676</v>
      </c>
      <c r="J1525" t="s">
        <v>2748</v>
      </c>
      <c r="K1525" t="s">
        <v>2749</v>
      </c>
      <c r="L1525" t="s">
        <v>2750</v>
      </c>
      <c r="M1525">
        <v>14</v>
      </c>
      <c r="N1525">
        <v>65</v>
      </c>
      <c r="O1525" t="s">
        <v>7035</v>
      </c>
      <c r="P1525" t="s">
        <v>2747</v>
      </c>
      <c r="Q1525" t="str">
        <f t="shared" si="23"/>
        <v>152_jourdane_34#Jourdane</v>
      </c>
    </row>
    <row r="1526" spans="1:17">
      <c r="A1526">
        <v>556</v>
      </c>
      <c r="B1526" t="s">
        <v>2758</v>
      </c>
      <c r="C1526">
        <v>152</v>
      </c>
      <c r="D1526" t="s">
        <v>2747</v>
      </c>
      <c r="E1526" t="s">
        <v>7034</v>
      </c>
      <c r="F1526">
        <v>524</v>
      </c>
      <c r="G1526">
        <v>1</v>
      </c>
      <c r="H1526" t="s">
        <v>30</v>
      </c>
      <c r="I1526" t="s">
        <v>676</v>
      </c>
      <c r="J1526" t="s">
        <v>2748</v>
      </c>
      <c r="K1526" t="s">
        <v>2749</v>
      </c>
      <c r="L1526" t="s">
        <v>2750</v>
      </c>
      <c r="M1526">
        <v>14</v>
      </c>
      <c r="N1526">
        <v>65</v>
      </c>
      <c r="O1526" t="s">
        <v>7035</v>
      </c>
      <c r="P1526" t="s">
        <v>2747</v>
      </c>
      <c r="Q1526" t="str">
        <f t="shared" si="23"/>
        <v>152_jourdane_34#Jourdane</v>
      </c>
    </row>
    <row r="1527" spans="1:17">
      <c r="A1527">
        <v>2015</v>
      </c>
      <c r="B1527" t="s">
        <v>2754</v>
      </c>
      <c r="C1527">
        <v>152</v>
      </c>
      <c r="D1527" t="s">
        <v>2747</v>
      </c>
      <c r="E1527" t="s">
        <v>7034</v>
      </c>
      <c r="F1527">
        <v>524</v>
      </c>
      <c r="G1527">
        <v>1</v>
      </c>
      <c r="H1527" t="s">
        <v>30</v>
      </c>
      <c r="I1527" t="s">
        <v>676</v>
      </c>
      <c r="J1527" t="s">
        <v>2748</v>
      </c>
      <c r="K1527" t="s">
        <v>2749</v>
      </c>
      <c r="L1527" t="s">
        <v>2750</v>
      </c>
      <c r="M1527">
        <v>14</v>
      </c>
      <c r="N1527">
        <v>65</v>
      </c>
      <c r="O1527" t="s">
        <v>7035</v>
      </c>
      <c r="P1527" t="s">
        <v>2747</v>
      </c>
      <c r="Q1527" t="str">
        <f t="shared" si="23"/>
        <v>152_jourdane_34#Jourdane</v>
      </c>
    </row>
    <row r="1528" spans="1:17">
      <c r="A1528">
        <v>2071</v>
      </c>
      <c r="B1528" t="s">
        <v>2757</v>
      </c>
      <c r="C1528">
        <v>152</v>
      </c>
      <c r="D1528" t="s">
        <v>2747</v>
      </c>
      <c r="E1528" t="s">
        <v>7034</v>
      </c>
      <c r="F1528">
        <v>524</v>
      </c>
      <c r="G1528">
        <v>1</v>
      </c>
      <c r="H1528" t="s">
        <v>30</v>
      </c>
      <c r="I1528" t="s">
        <v>676</v>
      </c>
      <c r="J1528" t="s">
        <v>2748</v>
      </c>
      <c r="K1528" t="s">
        <v>2749</v>
      </c>
      <c r="L1528" t="s">
        <v>2750</v>
      </c>
      <c r="M1528">
        <v>14</v>
      </c>
      <c r="N1528">
        <v>65</v>
      </c>
      <c r="O1528" t="s">
        <v>7035</v>
      </c>
      <c r="P1528" t="s">
        <v>2747</v>
      </c>
      <c r="Q1528" t="str">
        <f t="shared" si="23"/>
        <v>152_jourdane_34#Jourdane</v>
      </c>
    </row>
    <row r="1529" spans="1:17">
      <c r="A1529">
        <v>378</v>
      </c>
      <c r="B1529" t="s">
        <v>2751</v>
      </c>
      <c r="C1529">
        <v>152</v>
      </c>
      <c r="D1529" t="s">
        <v>2747</v>
      </c>
      <c r="E1529" t="s">
        <v>7034</v>
      </c>
      <c r="F1529">
        <v>524</v>
      </c>
      <c r="G1529">
        <v>1</v>
      </c>
      <c r="H1529" t="s">
        <v>30</v>
      </c>
      <c r="I1529" t="s">
        <v>676</v>
      </c>
      <c r="J1529" t="s">
        <v>2748</v>
      </c>
      <c r="K1529" t="s">
        <v>2749</v>
      </c>
      <c r="L1529" t="s">
        <v>2750</v>
      </c>
      <c r="M1529">
        <v>14</v>
      </c>
      <c r="N1529">
        <v>65</v>
      </c>
      <c r="O1529" t="s">
        <v>7035</v>
      </c>
      <c r="P1529" t="s">
        <v>2747</v>
      </c>
      <c r="Q1529" t="str">
        <f t="shared" si="23"/>
        <v>152_jourdane_34#Jourdane</v>
      </c>
    </row>
    <row r="1530" spans="1:17">
      <c r="A1530">
        <v>2067</v>
      </c>
      <c r="B1530" t="s">
        <v>2746</v>
      </c>
      <c r="C1530">
        <v>152</v>
      </c>
      <c r="D1530" t="s">
        <v>2747</v>
      </c>
      <c r="E1530" t="s">
        <v>7034</v>
      </c>
      <c r="F1530">
        <v>524</v>
      </c>
      <c r="G1530">
        <v>1</v>
      </c>
      <c r="H1530" t="s">
        <v>30</v>
      </c>
      <c r="I1530" t="s">
        <v>676</v>
      </c>
      <c r="J1530" t="s">
        <v>2748</v>
      </c>
      <c r="K1530" t="s">
        <v>2749</v>
      </c>
      <c r="L1530" t="s">
        <v>2750</v>
      </c>
      <c r="M1530">
        <v>14</v>
      </c>
      <c r="N1530">
        <v>65</v>
      </c>
      <c r="O1530" t="s">
        <v>7035</v>
      </c>
      <c r="P1530" t="s">
        <v>2747</v>
      </c>
      <c r="Q1530" t="str">
        <f t="shared" si="23"/>
        <v>152_jourdane_34#Jourdane</v>
      </c>
    </row>
    <row r="1531" spans="1:17">
      <c r="A1531">
        <v>2068</v>
      </c>
      <c r="B1531" t="s">
        <v>2752</v>
      </c>
      <c r="C1531">
        <v>152</v>
      </c>
      <c r="D1531" t="s">
        <v>2747</v>
      </c>
      <c r="E1531" t="s">
        <v>7034</v>
      </c>
      <c r="F1531">
        <v>524</v>
      </c>
      <c r="G1531">
        <v>1</v>
      </c>
      <c r="H1531" t="s">
        <v>30</v>
      </c>
      <c r="I1531" t="s">
        <v>676</v>
      </c>
      <c r="J1531" t="s">
        <v>2753</v>
      </c>
      <c r="K1531" t="s">
        <v>2749</v>
      </c>
      <c r="L1531" t="s">
        <v>2750</v>
      </c>
      <c r="M1531">
        <v>14</v>
      </c>
      <c r="N1531">
        <v>65</v>
      </c>
      <c r="O1531" t="s">
        <v>7035</v>
      </c>
      <c r="P1531" t="s">
        <v>2747</v>
      </c>
      <c r="Q1531" t="str">
        <f t="shared" si="23"/>
        <v>152_jourdane_34#Jourdane</v>
      </c>
    </row>
    <row r="1532" spans="1:17">
      <c r="A1532">
        <v>2069</v>
      </c>
      <c r="B1532" t="s">
        <v>2755</v>
      </c>
      <c r="C1532">
        <v>152</v>
      </c>
      <c r="D1532" t="s">
        <v>2747</v>
      </c>
      <c r="E1532" t="s">
        <v>7034</v>
      </c>
      <c r="F1532">
        <v>524</v>
      </c>
      <c r="G1532">
        <v>1</v>
      </c>
      <c r="H1532" t="s">
        <v>30</v>
      </c>
      <c r="I1532" t="s">
        <v>676</v>
      </c>
      <c r="J1532" t="s">
        <v>2748</v>
      </c>
      <c r="K1532" t="s">
        <v>2749</v>
      </c>
      <c r="L1532" t="s">
        <v>2750</v>
      </c>
      <c r="M1532">
        <v>14</v>
      </c>
      <c r="N1532">
        <v>65</v>
      </c>
      <c r="O1532" t="s">
        <v>7035</v>
      </c>
      <c r="P1532" t="s">
        <v>2747</v>
      </c>
      <c r="Q1532" t="str">
        <f t="shared" si="23"/>
        <v>152_jourdane_34#Jourdane</v>
      </c>
    </row>
    <row r="1533" spans="1:17">
      <c r="A1533">
        <v>736</v>
      </c>
      <c r="B1533" t="s">
        <v>839</v>
      </c>
      <c r="C1533">
        <v>153</v>
      </c>
      <c r="D1533" t="s">
        <v>829</v>
      </c>
      <c r="E1533" t="s">
        <v>7053</v>
      </c>
      <c r="F1533">
        <v>773</v>
      </c>
      <c r="G1533">
        <v>1</v>
      </c>
      <c r="H1533" t="s">
        <v>30</v>
      </c>
      <c r="I1533" t="s">
        <v>31</v>
      </c>
      <c r="J1533" t="s">
        <v>834</v>
      </c>
      <c r="K1533" t="s">
        <v>831</v>
      </c>
      <c r="L1533" t="s">
        <v>832</v>
      </c>
      <c r="M1533">
        <v>234</v>
      </c>
      <c r="N1533">
        <v>24</v>
      </c>
      <c r="O1533" t="s">
        <v>7054</v>
      </c>
      <c r="P1533" t="s">
        <v>829</v>
      </c>
      <c r="Q1533" t="str">
        <f t="shared" si="23"/>
        <v>153_cabanial_31#Le Cabanial, Saint-Julia</v>
      </c>
    </row>
    <row r="1534" spans="1:17">
      <c r="A1534">
        <v>3607</v>
      </c>
      <c r="B1534" t="s">
        <v>838</v>
      </c>
      <c r="C1534">
        <v>153</v>
      </c>
      <c r="D1534" t="s">
        <v>829</v>
      </c>
      <c r="E1534" t="s">
        <v>7053</v>
      </c>
      <c r="F1534">
        <v>773</v>
      </c>
      <c r="G1534">
        <v>1</v>
      </c>
      <c r="H1534" t="s">
        <v>30</v>
      </c>
      <c r="I1534" t="s">
        <v>31</v>
      </c>
      <c r="J1534" t="s">
        <v>834</v>
      </c>
      <c r="K1534" t="s">
        <v>831</v>
      </c>
      <c r="L1534" t="s">
        <v>832</v>
      </c>
      <c r="M1534">
        <v>234</v>
      </c>
      <c r="N1534">
        <v>24</v>
      </c>
      <c r="O1534" t="s">
        <v>7054</v>
      </c>
      <c r="P1534" t="s">
        <v>829</v>
      </c>
      <c r="Q1534" t="str">
        <f t="shared" si="23"/>
        <v>153_cabanial_31#Le Cabanial, Saint-Julia</v>
      </c>
    </row>
    <row r="1535" spans="1:17">
      <c r="A1535">
        <v>3606</v>
      </c>
      <c r="B1535" t="s">
        <v>835</v>
      </c>
      <c r="C1535">
        <v>153</v>
      </c>
      <c r="D1535" t="s">
        <v>829</v>
      </c>
      <c r="E1535" t="s">
        <v>7053</v>
      </c>
      <c r="F1535">
        <v>773</v>
      </c>
      <c r="G1535">
        <v>1</v>
      </c>
      <c r="H1535" t="s">
        <v>30</v>
      </c>
      <c r="I1535" t="s">
        <v>31</v>
      </c>
      <c r="J1535" t="s">
        <v>830</v>
      </c>
      <c r="K1535" t="s">
        <v>831</v>
      </c>
      <c r="L1535" t="s">
        <v>832</v>
      </c>
      <c r="M1535">
        <v>234</v>
      </c>
      <c r="N1535">
        <v>24</v>
      </c>
      <c r="O1535" t="s">
        <v>7054</v>
      </c>
      <c r="P1535" t="s">
        <v>829</v>
      </c>
      <c r="Q1535" t="str">
        <f t="shared" si="23"/>
        <v>153_cabanial_31#Le Cabanial, Saint-Julia</v>
      </c>
    </row>
    <row r="1536" spans="1:17">
      <c r="A1536">
        <v>3608</v>
      </c>
      <c r="B1536" t="s">
        <v>836</v>
      </c>
      <c r="C1536">
        <v>153</v>
      </c>
      <c r="D1536" t="s">
        <v>829</v>
      </c>
      <c r="E1536" t="s">
        <v>7053</v>
      </c>
      <c r="F1536">
        <v>773</v>
      </c>
      <c r="G1536">
        <v>1</v>
      </c>
      <c r="H1536" t="s">
        <v>30</v>
      </c>
      <c r="I1536" t="s">
        <v>31</v>
      </c>
      <c r="J1536" t="s">
        <v>830</v>
      </c>
      <c r="K1536" t="s">
        <v>831</v>
      </c>
      <c r="L1536" t="s">
        <v>832</v>
      </c>
      <c r="M1536">
        <v>234</v>
      </c>
      <c r="N1536">
        <v>24</v>
      </c>
      <c r="O1536" t="s">
        <v>7054</v>
      </c>
      <c r="P1536" t="s">
        <v>829</v>
      </c>
      <c r="Q1536" t="str">
        <f t="shared" si="23"/>
        <v>153_cabanial_31#Le Cabanial, Saint-Julia</v>
      </c>
    </row>
    <row r="1537" spans="1:17">
      <c r="A1537">
        <v>3609</v>
      </c>
      <c r="B1537" t="s">
        <v>837</v>
      </c>
      <c r="C1537">
        <v>153</v>
      </c>
      <c r="D1537" t="s">
        <v>829</v>
      </c>
      <c r="E1537" t="s">
        <v>7053</v>
      </c>
      <c r="F1537">
        <v>773</v>
      </c>
      <c r="G1537">
        <v>1</v>
      </c>
      <c r="H1537" t="s">
        <v>30</v>
      </c>
      <c r="I1537" t="s">
        <v>31</v>
      </c>
      <c r="J1537" t="s">
        <v>834</v>
      </c>
      <c r="K1537" t="s">
        <v>831</v>
      </c>
      <c r="L1537" t="s">
        <v>832</v>
      </c>
      <c r="M1537">
        <v>234</v>
      </c>
      <c r="N1537">
        <v>24</v>
      </c>
      <c r="O1537" t="s">
        <v>7054</v>
      </c>
      <c r="P1537" t="s">
        <v>829</v>
      </c>
      <c r="Q1537" t="str">
        <f t="shared" si="23"/>
        <v>153_cabanial_31#Le Cabanial, Saint-Julia</v>
      </c>
    </row>
    <row r="1538" spans="1:17">
      <c r="A1538">
        <v>3610</v>
      </c>
      <c r="B1538" t="s">
        <v>842</v>
      </c>
      <c r="C1538">
        <v>153</v>
      </c>
      <c r="D1538" t="s">
        <v>829</v>
      </c>
      <c r="E1538" t="s">
        <v>7053</v>
      </c>
      <c r="F1538">
        <v>773</v>
      </c>
      <c r="G1538">
        <v>1</v>
      </c>
      <c r="H1538" t="s">
        <v>30</v>
      </c>
      <c r="I1538" t="s">
        <v>31</v>
      </c>
      <c r="J1538" t="s">
        <v>830</v>
      </c>
      <c r="K1538" t="s">
        <v>831</v>
      </c>
      <c r="L1538" t="s">
        <v>832</v>
      </c>
      <c r="M1538">
        <v>234</v>
      </c>
      <c r="N1538">
        <v>24</v>
      </c>
      <c r="O1538" t="s">
        <v>7054</v>
      </c>
      <c r="P1538" t="s">
        <v>829</v>
      </c>
      <c r="Q1538" t="str">
        <f t="shared" ref="Q1538:Q1601" si="24">CONCATENATE(C1538,"_",D1538,"#",E1538)</f>
        <v>153_cabanial_31#Le Cabanial, Saint-Julia</v>
      </c>
    </row>
    <row r="1539" spans="1:17">
      <c r="A1539">
        <v>3611</v>
      </c>
      <c r="B1539" t="s">
        <v>841</v>
      </c>
      <c r="C1539">
        <v>153</v>
      </c>
      <c r="D1539" t="s">
        <v>829</v>
      </c>
      <c r="E1539" t="s">
        <v>7053</v>
      </c>
      <c r="F1539">
        <v>773</v>
      </c>
      <c r="G1539">
        <v>1</v>
      </c>
      <c r="H1539" t="s">
        <v>30</v>
      </c>
      <c r="I1539" t="s">
        <v>31</v>
      </c>
      <c r="J1539" t="s">
        <v>834</v>
      </c>
      <c r="K1539" t="s">
        <v>831</v>
      </c>
      <c r="L1539" t="s">
        <v>832</v>
      </c>
      <c r="M1539">
        <v>234</v>
      </c>
      <c r="N1539">
        <v>24</v>
      </c>
      <c r="O1539" t="s">
        <v>7054</v>
      </c>
      <c r="P1539" t="s">
        <v>829</v>
      </c>
      <c r="Q1539" t="str">
        <f t="shared" si="24"/>
        <v>153_cabanial_31#Le Cabanial, Saint-Julia</v>
      </c>
    </row>
    <row r="1540" spans="1:17">
      <c r="A1540">
        <v>3612</v>
      </c>
      <c r="B1540" t="s">
        <v>840</v>
      </c>
      <c r="C1540">
        <v>153</v>
      </c>
      <c r="D1540" t="s">
        <v>829</v>
      </c>
      <c r="E1540" t="s">
        <v>7053</v>
      </c>
      <c r="F1540">
        <v>773</v>
      </c>
      <c r="G1540">
        <v>1</v>
      </c>
      <c r="H1540" t="s">
        <v>30</v>
      </c>
      <c r="I1540" t="s">
        <v>31</v>
      </c>
      <c r="J1540" t="s">
        <v>834</v>
      </c>
      <c r="K1540" t="s">
        <v>831</v>
      </c>
      <c r="L1540" t="s">
        <v>832</v>
      </c>
      <c r="M1540">
        <v>234</v>
      </c>
      <c r="N1540">
        <v>24</v>
      </c>
      <c r="O1540" t="s">
        <v>7054</v>
      </c>
      <c r="P1540" t="s">
        <v>829</v>
      </c>
      <c r="Q1540" t="str">
        <f t="shared" si="24"/>
        <v>153_cabanial_31#Le Cabanial, Saint-Julia</v>
      </c>
    </row>
    <row r="1541" spans="1:17">
      <c r="A1541">
        <v>3613</v>
      </c>
      <c r="B1541" t="s">
        <v>833</v>
      </c>
      <c r="C1541">
        <v>153</v>
      </c>
      <c r="D1541" t="s">
        <v>829</v>
      </c>
      <c r="E1541" t="s">
        <v>7053</v>
      </c>
      <c r="F1541">
        <v>773</v>
      </c>
      <c r="G1541">
        <v>1</v>
      </c>
      <c r="H1541" t="s">
        <v>30</v>
      </c>
      <c r="I1541" t="s">
        <v>31</v>
      </c>
      <c r="J1541" t="s">
        <v>834</v>
      </c>
      <c r="K1541" t="s">
        <v>831</v>
      </c>
      <c r="L1541" t="s">
        <v>832</v>
      </c>
      <c r="M1541">
        <v>234</v>
      </c>
      <c r="N1541">
        <v>24</v>
      </c>
      <c r="O1541" t="s">
        <v>7054</v>
      </c>
      <c r="P1541" t="s">
        <v>829</v>
      </c>
      <c r="Q1541" t="str">
        <f t="shared" si="24"/>
        <v>153_cabanial_31#Le Cabanial, Saint-Julia</v>
      </c>
    </row>
    <row r="1542" spans="1:17">
      <c r="A1542">
        <v>813</v>
      </c>
      <c r="B1542" t="s">
        <v>828</v>
      </c>
      <c r="C1542">
        <v>153</v>
      </c>
      <c r="D1542" t="s">
        <v>829</v>
      </c>
      <c r="E1542" t="s">
        <v>7053</v>
      </c>
      <c r="F1542">
        <v>773</v>
      </c>
      <c r="G1542">
        <v>1</v>
      </c>
      <c r="H1542" t="s">
        <v>30</v>
      </c>
      <c r="I1542" t="s">
        <v>31</v>
      </c>
      <c r="J1542" t="s">
        <v>830</v>
      </c>
      <c r="K1542" t="s">
        <v>831</v>
      </c>
      <c r="L1542" t="s">
        <v>832</v>
      </c>
      <c r="M1542">
        <v>234</v>
      </c>
      <c r="N1542">
        <v>24</v>
      </c>
      <c r="O1542" t="s">
        <v>7054</v>
      </c>
      <c r="P1542" t="s">
        <v>829</v>
      </c>
      <c r="Q1542" t="str">
        <f t="shared" si="24"/>
        <v>153_cabanial_31#Le Cabanial, Saint-Julia</v>
      </c>
    </row>
    <row r="1543" spans="1:17">
      <c r="A1543">
        <v>2543</v>
      </c>
      <c r="B1543" t="s">
        <v>4739</v>
      </c>
      <c r="C1543">
        <v>154</v>
      </c>
      <c r="D1543" t="s">
        <v>4730</v>
      </c>
      <c r="E1543" t="s">
        <v>4731</v>
      </c>
      <c r="F1543">
        <v>345</v>
      </c>
      <c r="G1543">
        <v>1</v>
      </c>
      <c r="H1543" t="s">
        <v>723</v>
      </c>
      <c r="I1543" t="s">
        <v>724</v>
      </c>
      <c r="J1543" t="s">
        <v>4731</v>
      </c>
      <c r="K1543" t="s">
        <v>4732</v>
      </c>
      <c r="L1543" t="s">
        <v>4733</v>
      </c>
      <c r="M1543">
        <v>376</v>
      </c>
      <c r="N1543">
        <v>110</v>
      </c>
      <c r="O1543" t="s">
        <v>4731</v>
      </c>
      <c r="P1543" t="s">
        <v>4730</v>
      </c>
      <c r="Q1543" t="str">
        <f t="shared" si="24"/>
        <v>154_stcyr_07#Saint-Cyr</v>
      </c>
    </row>
    <row r="1544" spans="1:17">
      <c r="A1544">
        <v>1330</v>
      </c>
      <c r="B1544" t="s">
        <v>4738</v>
      </c>
      <c r="C1544">
        <v>154</v>
      </c>
      <c r="D1544" t="s">
        <v>4730</v>
      </c>
      <c r="E1544" t="s">
        <v>4731</v>
      </c>
      <c r="F1544">
        <v>345</v>
      </c>
      <c r="G1544">
        <v>1</v>
      </c>
      <c r="H1544" t="s">
        <v>723</v>
      </c>
      <c r="I1544" t="s">
        <v>724</v>
      </c>
      <c r="J1544" t="s">
        <v>4731</v>
      </c>
      <c r="K1544" t="s">
        <v>4732</v>
      </c>
      <c r="L1544" t="s">
        <v>4733</v>
      </c>
      <c r="M1544">
        <v>376</v>
      </c>
      <c r="N1544">
        <v>110</v>
      </c>
      <c r="O1544" t="s">
        <v>4731</v>
      </c>
      <c r="P1544" t="s">
        <v>4730</v>
      </c>
      <c r="Q1544" t="str">
        <f t="shared" si="24"/>
        <v>154_stcyr_07#Saint-Cyr</v>
      </c>
    </row>
    <row r="1545" spans="1:17">
      <c r="A1545">
        <v>202</v>
      </c>
      <c r="B1545" t="s">
        <v>4736</v>
      </c>
      <c r="C1545">
        <v>154</v>
      </c>
      <c r="D1545" t="s">
        <v>4730</v>
      </c>
      <c r="E1545" t="s">
        <v>4731</v>
      </c>
      <c r="F1545">
        <v>345</v>
      </c>
      <c r="G1545">
        <v>1</v>
      </c>
      <c r="H1545" t="s">
        <v>723</v>
      </c>
      <c r="I1545" t="s">
        <v>724</v>
      </c>
      <c r="J1545" t="s">
        <v>4731</v>
      </c>
      <c r="K1545" t="s">
        <v>4732</v>
      </c>
      <c r="L1545" t="s">
        <v>4733</v>
      </c>
      <c r="M1545">
        <v>376</v>
      </c>
      <c r="N1545">
        <v>110</v>
      </c>
      <c r="O1545" t="s">
        <v>4731</v>
      </c>
      <c r="P1545" t="s">
        <v>4730</v>
      </c>
      <c r="Q1545" t="str">
        <f t="shared" si="24"/>
        <v>154_stcyr_07#Saint-Cyr</v>
      </c>
    </row>
    <row r="1546" spans="1:17">
      <c r="A1546">
        <v>204</v>
      </c>
      <c r="B1546" t="s">
        <v>4734</v>
      </c>
      <c r="C1546">
        <v>154</v>
      </c>
      <c r="D1546" t="s">
        <v>4730</v>
      </c>
      <c r="E1546" t="s">
        <v>4731</v>
      </c>
      <c r="F1546">
        <v>345</v>
      </c>
      <c r="G1546">
        <v>1</v>
      </c>
      <c r="H1546" t="s">
        <v>723</v>
      </c>
      <c r="I1546" t="s">
        <v>724</v>
      </c>
      <c r="J1546" t="s">
        <v>4731</v>
      </c>
      <c r="K1546" t="s">
        <v>4732</v>
      </c>
      <c r="L1546" t="s">
        <v>4733</v>
      </c>
      <c r="M1546">
        <v>376</v>
      </c>
      <c r="N1546">
        <v>110</v>
      </c>
      <c r="O1546" t="s">
        <v>4731</v>
      </c>
      <c r="P1546" t="s">
        <v>4730</v>
      </c>
      <c r="Q1546" t="str">
        <f t="shared" si="24"/>
        <v>154_stcyr_07#Saint-Cyr</v>
      </c>
    </row>
    <row r="1547" spans="1:17">
      <c r="A1547">
        <v>200</v>
      </c>
      <c r="B1547" t="s">
        <v>4737</v>
      </c>
      <c r="C1547">
        <v>154</v>
      </c>
      <c r="D1547" t="s">
        <v>4730</v>
      </c>
      <c r="E1547" t="s">
        <v>4731</v>
      </c>
      <c r="F1547">
        <v>345</v>
      </c>
      <c r="G1547">
        <v>1</v>
      </c>
      <c r="H1547" t="s">
        <v>723</v>
      </c>
      <c r="I1547" t="s">
        <v>724</v>
      </c>
      <c r="J1547" t="s">
        <v>4731</v>
      </c>
      <c r="K1547" t="s">
        <v>4732</v>
      </c>
      <c r="L1547" t="s">
        <v>4733</v>
      </c>
      <c r="M1547">
        <v>376</v>
      </c>
      <c r="N1547">
        <v>110</v>
      </c>
      <c r="O1547" t="s">
        <v>4731</v>
      </c>
      <c r="P1547" t="s">
        <v>4730</v>
      </c>
      <c r="Q1547" t="str">
        <f t="shared" si="24"/>
        <v>154_stcyr_07#Saint-Cyr</v>
      </c>
    </row>
    <row r="1548" spans="1:17">
      <c r="A1548">
        <v>205</v>
      </c>
      <c r="B1548" t="s">
        <v>4729</v>
      </c>
      <c r="C1548">
        <v>154</v>
      </c>
      <c r="D1548" t="s">
        <v>4730</v>
      </c>
      <c r="E1548" t="s">
        <v>4731</v>
      </c>
      <c r="F1548">
        <v>345</v>
      </c>
      <c r="G1548">
        <v>1</v>
      </c>
      <c r="H1548" t="s">
        <v>723</v>
      </c>
      <c r="I1548" t="s">
        <v>724</v>
      </c>
      <c r="J1548" t="s">
        <v>4731</v>
      </c>
      <c r="K1548" t="s">
        <v>4732</v>
      </c>
      <c r="L1548" t="s">
        <v>4733</v>
      </c>
      <c r="M1548">
        <v>376</v>
      </c>
      <c r="N1548">
        <v>110</v>
      </c>
      <c r="O1548" t="s">
        <v>4731</v>
      </c>
      <c r="P1548" t="s">
        <v>4730</v>
      </c>
      <c r="Q1548" t="str">
        <f t="shared" si="24"/>
        <v>154_stcyr_07#Saint-Cyr</v>
      </c>
    </row>
    <row r="1549" spans="1:17">
      <c r="A1549">
        <v>230</v>
      </c>
      <c r="B1549" t="s">
        <v>4741</v>
      </c>
      <c r="C1549">
        <v>154</v>
      </c>
      <c r="D1549" t="s">
        <v>4730</v>
      </c>
      <c r="E1549" t="s">
        <v>4731</v>
      </c>
      <c r="F1549">
        <v>345</v>
      </c>
      <c r="G1549">
        <v>1</v>
      </c>
      <c r="H1549" t="s">
        <v>723</v>
      </c>
      <c r="I1549" t="s">
        <v>724</v>
      </c>
      <c r="J1549" t="s">
        <v>4731</v>
      </c>
      <c r="K1549" t="s">
        <v>4732</v>
      </c>
      <c r="L1549" t="s">
        <v>4733</v>
      </c>
      <c r="M1549">
        <v>376</v>
      </c>
      <c r="N1549">
        <v>110</v>
      </c>
      <c r="O1549" t="s">
        <v>4731</v>
      </c>
      <c r="P1549" t="s">
        <v>4730</v>
      </c>
      <c r="Q1549" t="str">
        <f t="shared" si="24"/>
        <v>154_stcyr_07#Saint-Cyr</v>
      </c>
    </row>
    <row r="1550" spans="1:17">
      <c r="A1550">
        <v>201</v>
      </c>
      <c r="B1550" t="s">
        <v>4740</v>
      </c>
      <c r="C1550">
        <v>154</v>
      </c>
      <c r="D1550" t="s">
        <v>4730</v>
      </c>
      <c r="E1550" t="s">
        <v>4731</v>
      </c>
      <c r="F1550">
        <v>345</v>
      </c>
      <c r="G1550">
        <v>1</v>
      </c>
      <c r="H1550" t="s">
        <v>723</v>
      </c>
      <c r="I1550" t="s">
        <v>724</v>
      </c>
      <c r="J1550" t="s">
        <v>4731</v>
      </c>
      <c r="K1550" t="s">
        <v>4732</v>
      </c>
      <c r="L1550" t="s">
        <v>4733</v>
      </c>
      <c r="M1550">
        <v>376</v>
      </c>
      <c r="N1550">
        <v>110</v>
      </c>
      <c r="O1550" t="s">
        <v>4731</v>
      </c>
      <c r="P1550" t="s">
        <v>4730</v>
      </c>
      <c r="Q1550" t="str">
        <f t="shared" si="24"/>
        <v>154_stcyr_07#Saint-Cyr</v>
      </c>
    </row>
    <row r="1551" spans="1:17">
      <c r="A1551">
        <v>203</v>
      </c>
      <c r="B1551" t="s">
        <v>4735</v>
      </c>
      <c r="C1551">
        <v>154</v>
      </c>
      <c r="D1551" t="s">
        <v>4730</v>
      </c>
      <c r="E1551" t="s">
        <v>4731</v>
      </c>
      <c r="F1551">
        <v>345</v>
      </c>
      <c r="G1551">
        <v>1</v>
      </c>
      <c r="H1551" t="s">
        <v>723</v>
      </c>
      <c r="I1551" t="s">
        <v>724</v>
      </c>
      <c r="J1551" t="s">
        <v>4731</v>
      </c>
      <c r="K1551" t="s">
        <v>4732</v>
      </c>
      <c r="L1551" t="s">
        <v>4733</v>
      </c>
      <c r="M1551">
        <v>376</v>
      </c>
      <c r="N1551">
        <v>110</v>
      </c>
      <c r="O1551" t="s">
        <v>4731</v>
      </c>
      <c r="P1551" t="s">
        <v>4730</v>
      </c>
      <c r="Q1551" t="str">
        <f t="shared" si="24"/>
        <v>154_stcyr_07#Saint-Cyr</v>
      </c>
    </row>
    <row r="1552" spans="1:17">
      <c r="A1552">
        <v>3301</v>
      </c>
      <c r="B1552" t="s">
        <v>1571</v>
      </c>
      <c r="C1552">
        <v>155</v>
      </c>
      <c r="D1552" t="s">
        <v>1569</v>
      </c>
      <c r="E1552" t="s">
        <v>7014</v>
      </c>
      <c r="F1552">
        <v>732</v>
      </c>
      <c r="G1552">
        <v>2</v>
      </c>
      <c r="H1552" t="s">
        <v>30</v>
      </c>
      <c r="I1552" t="s">
        <v>676</v>
      </c>
      <c r="J1552" t="s">
        <v>1565</v>
      </c>
      <c r="K1552" t="s">
        <v>1566</v>
      </c>
      <c r="L1552" t="s">
        <v>1567</v>
      </c>
      <c r="M1552">
        <v>86</v>
      </c>
      <c r="N1552">
        <v>149</v>
      </c>
      <c r="O1552" t="s">
        <v>1565</v>
      </c>
      <c r="P1552" t="s">
        <v>5409</v>
      </c>
      <c r="Q1552" t="str">
        <f t="shared" si="24"/>
        <v>155_corneilhan2_34#Cn2</v>
      </c>
    </row>
    <row r="1553" spans="1:17">
      <c r="A1553">
        <v>3299</v>
      </c>
      <c r="B1553" t="s">
        <v>1604</v>
      </c>
      <c r="C1553">
        <v>155</v>
      </c>
      <c r="D1553" t="s">
        <v>1569</v>
      </c>
      <c r="E1553" t="s">
        <v>7014</v>
      </c>
      <c r="F1553">
        <v>732</v>
      </c>
      <c r="G1553">
        <v>2</v>
      </c>
      <c r="H1553" t="s">
        <v>30</v>
      </c>
      <c r="I1553" t="s">
        <v>676</v>
      </c>
      <c r="J1553" t="s">
        <v>1565</v>
      </c>
      <c r="K1553" t="s">
        <v>1566</v>
      </c>
      <c r="L1553" t="s">
        <v>1567</v>
      </c>
      <c r="M1553">
        <v>86</v>
      </c>
      <c r="N1553">
        <v>149</v>
      </c>
      <c r="O1553" t="s">
        <v>1565</v>
      </c>
      <c r="P1553" t="s">
        <v>5409</v>
      </c>
      <c r="Q1553" t="str">
        <f t="shared" si="24"/>
        <v>155_corneilhan2_34#Cn2</v>
      </c>
    </row>
    <row r="1554" spans="1:17">
      <c r="A1554">
        <v>3300</v>
      </c>
      <c r="B1554" t="s">
        <v>1572</v>
      </c>
      <c r="C1554">
        <v>155</v>
      </c>
      <c r="D1554" t="s">
        <v>1569</v>
      </c>
      <c r="E1554" t="s">
        <v>7014</v>
      </c>
      <c r="F1554">
        <v>732</v>
      </c>
      <c r="G1554">
        <v>2</v>
      </c>
      <c r="H1554" t="s">
        <v>30</v>
      </c>
      <c r="I1554" t="s">
        <v>676</v>
      </c>
      <c r="J1554" t="s">
        <v>1565</v>
      </c>
      <c r="K1554" t="s">
        <v>1566</v>
      </c>
      <c r="L1554" t="s">
        <v>1567</v>
      </c>
      <c r="M1554">
        <v>86</v>
      </c>
      <c r="N1554">
        <v>149</v>
      </c>
      <c r="O1554" t="s">
        <v>1565</v>
      </c>
      <c r="P1554" t="s">
        <v>5409</v>
      </c>
      <c r="Q1554" t="str">
        <f t="shared" si="24"/>
        <v>155_corneilhan2_34#Cn2</v>
      </c>
    </row>
    <row r="1555" spans="1:17">
      <c r="A1555">
        <v>3302</v>
      </c>
      <c r="B1555" t="s">
        <v>1570</v>
      </c>
      <c r="C1555">
        <v>155</v>
      </c>
      <c r="D1555" t="s">
        <v>1569</v>
      </c>
      <c r="E1555" t="s">
        <v>7014</v>
      </c>
      <c r="F1555">
        <v>732</v>
      </c>
      <c r="G1555">
        <v>2</v>
      </c>
      <c r="H1555" t="s">
        <v>30</v>
      </c>
      <c r="I1555" t="s">
        <v>676</v>
      </c>
      <c r="J1555" t="s">
        <v>1565</v>
      </c>
      <c r="K1555" t="s">
        <v>1566</v>
      </c>
      <c r="L1555" t="s">
        <v>1567</v>
      </c>
      <c r="M1555">
        <v>86</v>
      </c>
      <c r="N1555">
        <v>149</v>
      </c>
      <c r="O1555" t="s">
        <v>1565</v>
      </c>
      <c r="P1555" t="s">
        <v>5409</v>
      </c>
      <c r="Q1555" t="str">
        <f t="shared" si="24"/>
        <v>155_corneilhan2_34#Cn2</v>
      </c>
    </row>
    <row r="1556" spans="1:17">
      <c r="A1556">
        <v>3303</v>
      </c>
      <c r="B1556" t="s">
        <v>1568</v>
      </c>
      <c r="C1556">
        <v>155</v>
      </c>
      <c r="D1556" t="s">
        <v>1569</v>
      </c>
      <c r="E1556" t="s">
        <v>7014</v>
      </c>
      <c r="F1556">
        <v>732</v>
      </c>
      <c r="G1556">
        <v>2</v>
      </c>
      <c r="H1556" t="s">
        <v>30</v>
      </c>
      <c r="I1556" t="s">
        <v>676</v>
      </c>
      <c r="J1556" t="s">
        <v>1565</v>
      </c>
      <c r="K1556" t="s">
        <v>1566</v>
      </c>
      <c r="L1556" t="s">
        <v>1567</v>
      </c>
      <c r="M1556">
        <v>86</v>
      </c>
      <c r="N1556">
        <v>149</v>
      </c>
      <c r="O1556" t="s">
        <v>1565</v>
      </c>
      <c r="P1556" t="s">
        <v>5409</v>
      </c>
      <c r="Q1556" t="str">
        <f t="shared" si="24"/>
        <v>155_corneilhan2_34#Cn2</v>
      </c>
    </row>
    <row r="1557" spans="1:17">
      <c r="A1557">
        <v>3304</v>
      </c>
      <c r="B1557" t="s">
        <v>1573</v>
      </c>
      <c r="C1557">
        <v>155</v>
      </c>
      <c r="D1557" t="s">
        <v>1569</v>
      </c>
      <c r="E1557" t="s">
        <v>7014</v>
      </c>
      <c r="F1557">
        <v>732</v>
      </c>
      <c r="G1557">
        <v>2</v>
      </c>
      <c r="H1557" t="s">
        <v>30</v>
      </c>
      <c r="I1557" t="s">
        <v>676</v>
      </c>
      <c r="J1557" t="s">
        <v>1565</v>
      </c>
      <c r="K1557" t="s">
        <v>1566</v>
      </c>
      <c r="L1557" t="s">
        <v>1567</v>
      </c>
      <c r="M1557">
        <v>86</v>
      </c>
      <c r="N1557">
        <v>149</v>
      </c>
      <c r="O1557" t="s">
        <v>1565</v>
      </c>
      <c r="P1557" t="s">
        <v>5409</v>
      </c>
      <c r="Q1557" t="str">
        <f t="shared" si="24"/>
        <v>155_corneilhan2_34#Cn2</v>
      </c>
    </row>
    <row r="1558" spans="1:17">
      <c r="A1558">
        <v>3305</v>
      </c>
      <c r="B1558" t="s">
        <v>1575</v>
      </c>
      <c r="C1558">
        <v>155</v>
      </c>
      <c r="D1558" t="s">
        <v>1569</v>
      </c>
      <c r="E1558" t="s">
        <v>7014</v>
      </c>
      <c r="F1558">
        <v>732</v>
      </c>
      <c r="G1558">
        <v>2</v>
      </c>
      <c r="H1558" t="s">
        <v>30</v>
      </c>
      <c r="I1558" t="s">
        <v>676</v>
      </c>
      <c r="J1558" t="s">
        <v>1565</v>
      </c>
      <c r="K1558" t="s">
        <v>1566</v>
      </c>
      <c r="L1558" t="s">
        <v>1567</v>
      </c>
      <c r="M1558">
        <v>86</v>
      </c>
      <c r="N1558">
        <v>149</v>
      </c>
      <c r="O1558" t="s">
        <v>1565</v>
      </c>
      <c r="P1558" t="s">
        <v>5409</v>
      </c>
      <c r="Q1558" t="str">
        <f t="shared" si="24"/>
        <v>155_corneilhan2_34#Cn2</v>
      </c>
    </row>
    <row r="1559" spans="1:17">
      <c r="A1559">
        <v>3306</v>
      </c>
      <c r="B1559" t="s">
        <v>1574</v>
      </c>
      <c r="C1559">
        <v>155</v>
      </c>
      <c r="D1559" t="s">
        <v>1569</v>
      </c>
      <c r="E1559" t="s">
        <v>7014</v>
      </c>
      <c r="F1559">
        <v>732</v>
      </c>
      <c r="G1559">
        <v>2</v>
      </c>
      <c r="H1559" t="s">
        <v>30</v>
      </c>
      <c r="I1559" t="s">
        <v>676</v>
      </c>
      <c r="J1559" t="s">
        <v>1565</v>
      </c>
      <c r="K1559" t="s">
        <v>1566</v>
      </c>
      <c r="L1559" t="s">
        <v>1567</v>
      </c>
      <c r="M1559">
        <v>86</v>
      </c>
      <c r="N1559">
        <v>149</v>
      </c>
      <c r="O1559" t="s">
        <v>1565</v>
      </c>
      <c r="P1559" t="s">
        <v>5409</v>
      </c>
      <c r="Q1559" t="str">
        <f t="shared" si="24"/>
        <v>155_corneilhan2_34#Cn2</v>
      </c>
    </row>
    <row r="1560" spans="1:17">
      <c r="A1560">
        <v>4153</v>
      </c>
      <c r="B1560" t="s">
        <v>1576</v>
      </c>
      <c r="C1560">
        <v>155</v>
      </c>
      <c r="D1560" t="s">
        <v>1569</v>
      </c>
      <c r="E1560" t="s">
        <v>7014</v>
      </c>
      <c r="F1560">
        <v>732</v>
      </c>
      <c r="G1560">
        <v>2</v>
      </c>
      <c r="H1560" t="s">
        <v>30</v>
      </c>
      <c r="I1560" t="s">
        <v>676</v>
      </c>
      <c r="J1560" t="s">
        <v>1565</v>
      </c>
      <c r="K1560" t="s">
        <v>1566</v>
      </c>
      <c r="L1560" t="s">
        <v>1567</v>
      </c>
      <c r="M1560">
        <v>86</v>
      </c>
      <c r="N1560">
        <v>149</v>
      </c>
      <c r="O1560" t="s">
        <v>1565</v>
      </c>
      <c r="P1560" t="s">
        <v>5409</v>
      </c>
      <c r="Q1560" t="str">
        <f t="shared" si="24"/>
        <v>155_corneilhan2_34#Cn2</v>
      </c>
    </row>
    <row r="1561" spans="1:17">
      <c r="A1561">
        <v>4152</v>
      </c>
      <c r="B1561" t="s">
        <v>1577</v>
      </c>
      <c r="C1561">
        <v>155</v>
      </c>
      <c r="D1561" t="s">
        <v>1569</v>
      </c>
      <c r="E1561" t="s">
        <v>7014</v>
      </c>
      <c r="F1561">
        <v>732</v>
      </c>
      <c r="G1561">
        <v>2</v>
      </c>
      <c r="H1561" t="s">
        <v>30</v>
      </c>
      <c r="I1561" t="s">
        <v>676</v>
      </c>
      <c r="J1561" t="s">
        <v>1565</v>
      </c>
      <c r="K1561" t="s">
        <v>1566</v>
      </c>
      <c r="L1561" t="s">
        <v>1567</v>
      </c>
      <c r="M1561">
        <v>86</v>
      </c>
      <c r="N1561">
        <v>149</v>
      </c>
      <c r="O1561" t="s">
        <v>1565</v>
      </c>
      <c r="P1561" t="s">
        <v>5409</v>
      </c>
      <c r="Q1561" t="str">
        <f t="shared" si="24"/>
        <v>155_corneilhan2_34#Cn2</v>
      </c>
    </row>
    <row r="1562" spans="1:17">
      <c r="A1562">
        <v>4154</v>
      </c>
      <c r="B1562" t="s">
        <v>1578</v>
      </c>
      <c r="C1562">
        <v>155</v>
      </c>
      <c r="D1562" t="s">
        <v>1569</v>
      </c>
      <c r="E1562" t="s">
        <v>7014</v>
      </c>
      <c r="F1562">
        <v>732</v>
      </c>
      <c r="G1562">
        <v>2</v>
      </c>
      <c r="H1562" t="s">
        <v>30</v>
      </c>
      <c r="I1562" t="s">
        <v>676</v>
      </c>
      <c r="J1562" t="s">
        <v>1565</v>
      </c>
      <c r="K1562" t="s">
        <v>1566</v>
      </c>
      <c r="L1562" t="s">
        <v>1567</v>
      </c>
      <c r="M1562">
        <v>86</v>
      </c>
      <c r="N1562">
        <v>149</v>
      </c>
      <c r="O1562" t="s">
        <v>1565</v>
      </c>
      <c r="P1562" t="s">
        <v>5409</v>
      </c>
      <c r="Q1562" t="str">
        <f t="shared" si="24"/>
        <v>155_corneilhan2_34#Cn2</v>
      </c>
    </row>
    <row r="1563" spans="1:17">
      <c r="A1563">
        <v>1465</v>
      </c>
      <c r="B1563" t="s">
        <v>1753</v>
      </c>
      <c r="C1563">
        <v>156</v>
      </c>
      <c r="D1563" t="s">
        <v>1742</v>
      </c>
      <c r="E1563" t="s">
        <v>7079</v>
      </c>
      <c r="F1563">
        <v>354</v>
      </c>
      <c r="G1563">
        <v>1</v>
      </c>
      <c r="H1563" t="s">
        <v>30</v>
      </c>
      <c r="I1563" t="s">
        <v>45</v>
      </c>
      <c r="J1563" t="s">
        <v>1743</v>
      </c>
      <c r="K1563" t="s">
        <v>1744</v>
      </c>
      <c r="L1563" t="s">
        <v>1745</v>
      </c>
      <c r="M1563">
        <v>13</v>
      </c>
      <c r="N1563">
        <v>187</v>
      </c>
      <c r="O1563" t="s">
        <v>1743</v>
      </c>
      <c r="P1563" t="s">
        <v>1742</v>
      </c>
      <c r="Q1563" t="str">
        <f t="shared" si="24"/>
        <v>156_cuxac_11#Cuxac D'Aude</v>
      </c>
    </row>
    <row r="1564" spans="1:17">
      <c r="A1564">
        <v>1466</v>
      </c>
      <c r="B1564" t="s">
        <v>1741</v>
      </c>
      <c r="C1564">
        <v>156</v>
      </c>
      <c r="D1564" t="s">
        <v>1742</v>
      </c>
      <c r="E1564" t="s">
        <v>7079</v>
      </c>
      <c r="F1564">
        <v>354</v>
      </c>
      <c r="G1564">
        <v>1</v>
      </c>
      <c r="H1564" t="s">
        <v>30</v>
      </c>
      <c r="I1564" t="s">
        <v>45</v>
      </c>
      <c r="J1564" t="s">
        <v>1743</v>
      </c>
      <c r="K1564" t="s">
        <v>1744</v>
      </c>
      <c r="L1564" t="s">
        <v>1745</v>
      </c>
      <c r="M1564">
        <v>13</v>
      </c>
      <c r="N1564">
        <v>187</v>
      </c>
      <c r="O1564" t="s">
        <v>1743</v>
      </c>
      <c r="P1564" t="s">
        <v>1742</v>
      </c>
      <c r="Q1564" t="str">
        <f t="shared" si="24"/>
        <v>156_cuxac_11#Cuxac D'Aude</v>
      </c>
    </row>
    <row r="1565" spans="1:17">
      <c r="A1565">
        <v>2136</v>
      </c>
      <c r="B1565" t="s">
        <v>1749</v>
      </c>
      <c r="C1565">
        <v>156</v>
      </c>
      <c r="D1565" t="s">
        <v>1742</v>
      </c>
      <c r="E1565" t="s">
        <v>7079</v>
      </c>
      <c r="F1565">
        <v>354</v>
      </c>
      <c r="G1565">
        <v>1</v>
      </c>
      <c r="H1565" t="s">
        <v>30</v>
      </c>
      <c r="I1565" t="s">
        <v>45</v>
      </c>
      <c r="J1565" t="s">
        <v>1743</v>
      </c>
      <c r="K1565" t="s">
        <v>1744</v>
      </c>
      <c r="L1565" t="s">
        <v>1745</v>
      </c>
      <c r="M1565">
        <v>13</v>
      </c>
      <c r="N1565">
        <v>187</v>
      </c>
      <c r="O1565" t="s">
        <v>1743</v>
      </c>
      <c r="P1565" t="s">
        <v>1742</v>
      </c>
      <c r="Q1565" t="str">
        <f t="shared" si="24"/>
        <v>156_cuxac_11#Cuxac D'Aude</v>
      </c>
    </row>
    <row r="1566" spans="1:17">
      <c r="A1566">
        <v>2135</v>
      </c>
      <c r="B1566" t="s">
        <v>1748</v>
      </c>
      <c r="C1566">
        <v>156</v>
      </c>
      <c r="D1566" t="s">
        <v>1742</v>
      </c>
      <c r="E1566" t="s">
        <v>7079</v>
      </c>
      <c r="F1566">
        <v>354</v>
      </c>
      <c r="G1566">
        <v>1</v>
      </c>
      <c r="H1566" t="s">
        <v>30</v>
      </c>
      <c r="I1566" t="s">
        <v>45</v>
      </c>
      <c r="J1566" t="s">
        <v>1743</v>
      </c>
      <c r="K1566" t="s">
        <v>1744</v>
      </c>
      <c r="L1566" t="s">
        <v>1745</v>
      </c>
      <c r="M1566">
        <v>13</v>
      </c>
      <c r="N1566">
        <v>187</v>
      </c>
      <c r="O1566" t="s">
        <v>1743</v>
      </c>
      <c r="P1566" t="s">
        <v>1742</v>
      </c>
      <c r="Q1566" t="str">
        <f t="shared" si="24"/>
        <v>156_cuxac_11#Cuxac D'Aude</v>
      </c>
    </row>
    <row r="1567" spans="1:17">
      <c r="A1567">
        <v>1083</v>
      </c>
      <c r="B1567" t="s">
        <v>1752</v>
      </c>
      <c r="C1567">
        <v>156</v>
      </c>
      <c r="D1567" t="s">
        <v>1742</v>
      </c>
      <c r="E1567" t="s">
        <v>7079</v>
      </c>
      <c r="F1567">
        <v>354</v>
      </c>
      <c r="G1567">
        <v>1</v>
      </c>
      <c r="H1567" t="s">
        <v>30</v>
      </c>
      <c r="I1567" t="s">
        <v>45</v>
      </c>
      <c r="J1567" t="s">
        <v>1743</v>
      </c>
      <c r="K1567" t="s">
        <v>1744</v>
      </c>
      <c r="L1567" t="s">
        <v>1745</v>
      </c>
      <c r="M1567">
        <v>13</v>
      </c>
      <c r="N1567">
        <v>187</v>
      </c>
      <c r="O1567" t="s">
        <v>1743</v>
      </c>
      <c r="P1567" t="s">
        <v>1742</v>
      </c>
      <c r="Q1567" t="str">
        <f t="shared" si="24"/>
        <v>156_cuxac_11#Cuxac D'Aude</v>
      </c>
    </row>
    <row r="1568" spans="1:17">
      <c r="A1568">
        <v>1709</v>
      </c>
      <c r="B1568" t="s">
        <v>1746</v>
      </c>
      <c r="C1568">
        <v>156</v>
      </c>
      <c r="D1568" t="s">
        <v>1742</v>
      </c>
      <c r="E1568" t="s">
        <v>7079</v>
      </c>
      <c r="F1568">
        <v>354</v>
      </c>
      <c r="G1568">
        <v>1</v>
      </c>
      <c r="H1568" t="s">
        <v>30</v>
      </c>
      <c r="I1568" t="s">
        <v>45</v>
      </c>
      <c r="J1568" t="s">
        <v>1743</v>
      </c>
      <c r="K1568" t="s">
        <v>1744</v>
      </c>
      <c r="L1568" t="s">
        <v>1745</v>
      </c>
      <c r="M1568">
        <v>13</v>
      </c>
      <c r="N1568">
        <v>187</v>
      </c>
      <c r="O1568" t="s">
        <v>1743</v>
      </c>
      <c r="P1568" t="s">
        <v>1742</v>
      </c>
      <c r="Q1568" t="str">
        <f t="shared" si="24"/>
        <v>156_cuxac_11#Cuxac D'Aude</v>
      </c>
    </row>
    <row r="1569" spans="1:17">
      <c r="A1569">
        <v>416</v>
      </c>
      <c r="B1569" t="s">
        <v>1751</v>
      </c>
      <c r="C1569">
        <v>156</v>
      </c>
      <c r="D1569" t="s">
        <v>1742</v>
      </c>
      <c r="E1569" t="s">
        <v>7079</v>
      </c>
      <c r="F1569">
        <v>354</v>
      </c>
      <c r="G1569">
        <v>1</v>
      </c>
      <c r="H1569" t="s">
        <v>30</v>
      </c>
      <c r="I1569" t="s">
        <v>45</v>
      </c>
      <c r="J1569" t="s">
        <v>1743</v>
      </c>
      <c r="K1569" t="s">
        <v>1744</v>
      </c>
      <c r="L1569" t="s">
        <v>1745</v>
      </c>
      <c r="M1569">
        <v>13</v>
      </c>
      <c r="N1569">
        <v>187</v>
      </c>
      <c r="O1569" t="s">
        <v>1743</v>
      </c>
      <c r="P1569" t="s">
        <v>1742</v>
      </c>
      <c r="Q1569" t="str">
        <f t="shared" si="24"/>
        <v>156_cuxac_11#Cuxac D'Aude</v>
      </c>
    </row>
    <row r="1570" spans="1:17">
      <c r="A1570">
        <v>1770</v>
      </c>
      <c r="B1570" t="s">
        <v>1747</v>
      </c>
      <c r="C1570">
        <v>156</v>
      </c>
      <c r="D1570" t="s">
        <v>1742</v>
      </c>
      <c r="E1570" t="s">
        <v>7079</v>
      </c>
      <c r="F1570">
        <v>354</v>
      </c>
      <c r="G1570">
        <v>1</v>
      </c>
      <c r="H1570" t="s">
        <v>30</v>
      </c>
      <c r="I1570" t="s">
        <v>45</v>
      </c>
      <c r="J1570" t="s">
        <v>1743</v>
      </c>
      <c r="K1570" t="s">
        <v>1744</v>
      </c>
      <c r="L1570" t="s">
        <v>1745</v>
      </c>
      <c r="M1570">
        <v>13</v>
      </c>
      <c r="N1570">
        <v>187</v>
      </c>
      <c r="O1570" t="s">
        <v>1743</v>
      </c>
      <c r="P1570" t="s">
        <v>1742</v>
      </c>
      <c r="Q1570" t="str">
        <f t="shared" si="24"/>
        <v>156_cuxac_11#Cuxac D'Aude</v>
      </c>
    </row>
    <row r="1571" spans="1:17">
      <c r="A1571">
        <v>558</v>
      </c>
      <c r="B1571" t="s">
        <v>1750</v>
      </c>
      <c r="C1571">
        <v>156</v>
      </c>
      <c r="D1571" t="s">
        <v>1742</v>
      </c>
      <c r="E1571" t="s">
        <v>7079</v>
      </c>
      <c r="F1571">
        <v>354</v>
      </c>
      <c r="G1571">
        <v>1</v>
      </c>
      <c r="H1571" t="s">
        <v>30</v>
      </c>
      <c r="I1571" t="s">
        <v>45</v>
      </c>
      <c r="J1571" t="s">
        <v>1743</v>
      </c>
      <c r="K1571" t="s">
        <v>1744</v>
      </c>
      <c r="L1571" t="s">
        <v>1745</v>
      </c>
      <c r="M1571">
        <v>13</v>
      </c>
      <c r="N1571">
        <v>187</v>
      </c>
      <c r="O1571" t="s">
        <v>1743</v>
      </c>
      <c r="P1571" t="s">
        <v>1742</v>
      </c>
      <c r="Q1571" t="str">
        <f t="shared" si="24"/>
        <v>156_cuxac_11#Cuxac D'Aude</v>
      </c>
    </row>
    <row r="1572" spans="1:17">
      <c r="A1572">
        <v>833</v>
      </c>
      <c r="B1572" t="s">
        <v>1807</v>
      </c>
      <c r="C1572">
        <v>157</v>
      </c>
      <c r="D1572" t="s">
        <v>1808</v>
      </c>
      <c r="E1572" t="s">
        <v>6942</v>
      </c>
      <c r="F1572">
        <v>428</v>
      </c>
      <c r="G1572">
        <v>3</v>
      </c>
      <c r="H1572" t="s">
        <v>723</v>
      </c>
      <c r="I1572" t="s">
        <v>1797</v>
      </c>
      <c r="J1572" t="s">
        <v>1805</v>
      </c>
      <c r="K1572" t="s">
        <v>1786</v>
      </c>
      <c r="L1572" t="s">
        <v>1787</v>
      </c>
      <c r="M1572">
        <v>53</v>
      </c>
      <c r="N1572">
        <v>27</v>
      </c>
      <c r="O1572" t="s">
        <v>6966</v>
      </c>
      <c r="P1572" t="s">
        <v>5416</v>
      </c>
      <c r="Q1572" t="str">
        <f t="shared" si="24"/>
        <v>157_donzere3_26#C</v>
      </c>
    </row>
    <row r="1573" spans="1:17">
      <c r="A1573">
        <v>778</v>
      </c>
      <c r="B1573" t="s">
        <v>1815</v>
      </c>
      <c r="C1573">
        <v>157</v>
      </c>
      <c r="D1573" t="s">
        <v>1808</v>
      </c>
      <c r="E1573" t="s">
        <v>6942</v>
      </c>
      <c r="F1573">
        <v>428</v>
      </c>
      <c r="G1573">
        <v>3</v>
      </c>
      <c r="H1573" t="s">
        <v>723</v>
      </c>
      <c r="I1573" t="s">
        <v>1797</v>
      </c>
      <c r="J1573" t="s">
        <v>1805</v>
      </c>
      <c r="K1573" t="s">
        <v>1786</v>
      </c>
      <c r="L1573" t="s">
        <v>1787</v>
      </c>
      <c r="M1573">
        <v>53</v>
      </c>
      <c r="N1573">
        <v>27</v>
      </c>
      <c r="O1573" t="s">
        <v>6966</v>
      </c>
      <c r="P1573" t="s">
        <v>5416</v>
      </c>
      <c r="Q1573" t="str">
        <f t="shared" si="24"/>
        <v>157_donzere3_26#C</v>
      </c>
    </row>
    <row r="1574" spans="1:17">
      <c r="A1574">
        <v>769</v>
      </c>
      <c r="B1574" t="s">
        <v>1814</v>
      </c>
      <c r="C1574">
        <v>157</v>
      </c>
      <c r="D1574" t="s">
        <v>1808</v>
      </c>
      <c r="E1574" t="s">
        <v>6942</v>
      </c>
      <c r="F1574">
        <v>428</v>
      </c>
      <c r="G1574">
        <v>3</v>
      </c>
      <c r="H1574" t="s">
        <v>723</v>
      </c>
      <c r="I1574" t="s">
        <v>1797</v>
      </c>
      <c r="J1574" t="s">
        <v>1805</v>
      </c>
      <c r="K1574" t="s">
        <v>1786</v>
      </c>
      <c r="L1574" t="s">
        <v>1787</v>
      </c>
      <c r="M1574">
        <v>53</v>
      </c>
      <c r="N1574">
        <v>27</v>
      </c>
      <c r="O1574" t="s">
        <v>6966</v>
      </c>
      <c r="P1574" t="s">
        <v>5416</v>
      </c>
      <c r="Q1574" t="str">
        <f t="shared" si="24"/>
        <v>157_donzere3_26#C</v>
      </c>
    </row>
    <row r="1575" spans="1:17">
      <c r="A1575">
        <v>743</v>
      </c>
      <c r="B1575" t="s">
        <v>1819</v>
      </c>
      <c r="C1575">
        <v>157</v>
      </c>
      <c r="D1575" t="s">
        <v>1808</v>
      </c>
      <c r="E1575" t="s">
        <v>6942</v>
      </c>
      <c r="F1575">
        <v>428</v>
      </c>
      <c r="G1575">
        <v>3</v>
      </c>
      <c r="H1575" t="s">
        <v>723</v>
      </c>
      <c r="I1575" t="s">
        <v>1797</v>
      </c>
      <c r="J1575" t="s">
        <v>1805</v>
      </c>
      <c r="K1575" t="s">
        <v>1786</v>
      </c>
      <c r="L1575" t="s">
        <v>1787</v>
      </c>
      <c r="M1575">
        <v>53</v>
      </c>
      <c r="N1575">
        <v>27</v>
      </c>
      <c r="O1575" t="s">
        <v>6966</v>
      </c>
      <c r="P1575" t="s">
        <v>5416</v>
      </c>
      <c r="Q1575" t="str">
        <f t="shared" si="24"/>
        <v>157_donzere3_26#C</v>
      </c>
    </row>
    <row r="1576" spans="1:17">
      <c r="A1576">
        <v>1016</v>
      </c>
      <c r="B1576" t="s">
        <v>1816</v>
      </c>
      <c r="C1576">
        <v>157</v>
      </c>
      <c r="D1576" t="s">
        <v>1808</v>
      </c>
      <c r="E1576" t="s">
        <v>6942</v>
      </c>
      <c r="F1576">
        <v>428</v>
      </c>
      <c r="G1576">
        <v>3</v>
      </c>
      <c r="H1576" t="s">
        <v>723</v>
      </c>
      <c r="I1576" t="s">
        <v>1797</v>
      </c>
      <c r="J1576" t="s">
        <v>1805</v>
      </c>
      <c r="K1576" t="s">
        <v>1786</v>
      </c>
      <c r="L1576" t="s">
        <v>1787</v>
      </c>
      <c r="M1576">
        <v>53</v>
      </c>
      <c r="N1576">
        <v>27</v>
      </c>
      <c r="O1576" t="s">
        <v>6966</v>
      </c>
      <c r="P1576" t="s">
        <v>5416</v>
      </c>
      <c r="Q1576" t="str">
        <f t="shared" si="24"/>
        <v>157_donzere3_26#C</v>
      </c>
    </row>
    <row r="1577" spans="1:17">
      <c r="A1577">
        <v>685</v>
      </c>
      <c r="B1577" t="s">
        <v>1817</v>
      </c>
      <c r="C1577">
        <v>157</v>
      </c>
      <c r="D1577" t="s">
        <v>1808</v>
      </c>
      <c r="E1577" t="s">
        <v>6942</v>
      </c>
      <c r="F1577">
        <v>428</v>
      </c>
      <c r="G1577">
        <v>3</v>
      </c>
      <c r="H1577" t="s">
        <v>723</v>
      </c>
      <c r="I1577" t="s">
        <v>1797</v>
      </c>
      <c r="J1577" t="s">
        <v>1805</v>
      </c>
      <c r="K1577" t="s">
        <v>1786</v>
      </c>
      <c r="L1577" t="s">
        <v>1787</v>
      </c>
      <c r="M1577">
        <v>53</v>
      </c>
      <c r="N1577">
        <v>27</v>
      </c>
      <c r="O1577" t="s">
        <v>6966</v>
      </c>
      <c r="P1577" t="s">
        <v>5416</v>
      </c>
      <c r="Q1577" t="str">
        <f t="shared" si="24"/>
        <v>157_donzere3_26#C</v>
      </c>
    </row>
    <row r="1578" spans="1:17">
      <c r="A1578">
        <v>687</v>
      </c>
      <c r="B1578" t="s">
        <v>1818</v>
      </c>
      <c r="C1578">
        <v>157</v>
      </c>
      <c r="D1578" t="s">
        <v>1808</v>
      </c>
      <c r="E1578" t="s">
        <v>6942</v>
      </c>
      <c r="F1578">
        <v>428</v>
      </c>
      <c r="G1578">
        <v>3</v>
      </c>
      <c r="H1578" t="s">
        <v>723</v>
      </c>
      <c r="I1578" t="s">
        <v>1797</v>
      </c>
      <c r="J1578" t="s">
        <v>1805</v>
      </c>
      <c r="K1578" t="s">
        <v>1786</v>
      </c>
      <c r="L1578" t="s">
        <v>1787</v>
      </c>
      <c r="M1578">
        <v>53</v>
      </c>
      <c r="N1578">
        <v>27</v>
      </c>
      <c r="O1578" t="s">
        <v>6966</v>
      </c>
      <c r="P1578" t="s">
        <v>5416</v>
      </c>
      <c r="Q1578" t="str">
        <f t="shared" si="24"/>
        <v>157_donzere3_26#C</v>
      </c>
    </row>
    <row r="1579" spans="1:17">
      <c r="A1579">
        <v>4175</v>
      </c>
      <c r="B1579" t="s">
        <v>1820</v>
      </c>
      <c r="C1579">
        <v>157</v>
      </c>
      <c r="D1579" t="s">
        <v>1808</v>
      </c>
      <c r="E1579" t="s">
        <v>6942</v>
      </c>
      <c r="F1579">
        <v>428</v>
      </c>
      <c r="G1579">
        <v>3</v>
      </c>
      <c r="H1579" t="s">
        <v>723</v>
      </c>
      <c r="I1579" t="s">
        <v>1797</v>
      </c>
      <c r="J1579" t="s">
        <v>1805</v>
      </c>
      <c r="K1579" t="s">
        <v>1786</v>
      </c>
      <c r="L1579" t="s">
        <v>1787</v>
      </c>
      <c r="M1579">
        <v>53</v>
      </c>
      <c r="N1579">
        <v>27</v>
      </c>
      <c r="O1579" t="s">
        <v>6966</v>
      </c>
      <c r="P1579" t="s">
        <v>5416</v>
      </c>
      <c r="Q1579" t="str">
        <f t="shared" si="24"/>
        <v>157_donzere3_26#C</v>
      </c>
    </row>
    <row r="1580" spans="1:17">
      <c r="A1580">
        <v>4176</v>
      </c>
      <c r="B1580" t="s">
        <v>1809</v>
      </c>
      <c r="C1580">
        <v>157</v>
      </c>
      <c r="D1580" t="s">
        <v>1808</v>
      </c>
      <c r="E1580" t="s">
        <v>6942</v>
      </c>
      <c r="F1580">
        <v>428</v>
      </c>
      <c r="G1580">
        <v>3</v>
      </c>
      <c r="H1580" t="s">
        <v>723</v>
      </c>
      <c r="I1580" t="s">
        <v>1797</v>
      </c>
      <c r="J1580" t="s">
        <v>1805</v>
      </c>
      <c r="K1580" t="s">
        <v>1786</v>
      </c>
      <c r="L1580" t="s">
        <v>1787</v>
      </c>
      <c r="M1580">
        <v>53</v>
      </c>
      <c r="N1580">
        <v>27</v>
      </c>
      <c r="O1580" t="s">
        <v>6966</v>
      </c>
      <c r="P1580" t="s">
        <v>5416</v>
      </c>
      <c r="Q1580" t="str">
        <f t="shared" si="24"/>
        <v>157_donzere3_26#C</v>
      </c>
    </row>
    <row r="1581" spans="1:17">
      <c r="A1581">
        <v>4177</v>
      </c>
      <c r="B1581" t="s">
        <v>1810</v>
      </c>
      <c r="C1581">
        <v>157</v>
      </c>
      <c r="D1581" t="s">
        <v>1808</v>
      </c>
      <c r="E1581" t="s">
        <v>6942</v>
      </c>
      <c r="F1581">
        <v>428</v>
      </c>
      <c r="G1581">
        <v>3</v>
      </c>
      <c r="H1581" t="s">
        <v>723</v>
      </c>
      <c r="I1581" t="s">
        <v>1797</v>
      </c>
      <c r="J1581" t="s">
        <v>1805</v>
      </c>
      <c r="K1581" t="s">
        <v>1786</v>
      </c>
      <c r="L1581" t="s">
        <v>1787</v>
      </c>
      <c r="M1581">
        <v>53</v>
      </c>
      <c r="N1581">
        <v>27</v>
      </c>
      <c r="O1581" t="s">
        <v>6966</v>
      </c>
      <c r="P1581" t="s">
        <v>5416</v>
      </c>
      <c r="Q1581" t="str">
        <f t="shared" si="24"/>
        <v>157_donzere3_26#C</v>
      </c>
    </row>
    <row r="1582" spans="1:17">
      <c r="A1582">
        <v>4178</v>
      </c>
      <c r="B1582" t="s">
        <v>1811</v>
      </c>
      <c r="C1582">
        <v>157</v>
      </c>
      <c r="D1582" t="s">
        <v>1808</v>
      </c>
      <c r="E1582" t="s">
        <v>6942</v>
      </c>
      <c r="F1582">
        <v>428</v>
      </c>
      <c r="G1582">
        <v>3</v>
      </c>
      <c r="H1582" t="s">
        <v>723</v>
      </c>
      <c r="I1582" t="s">
        <v>1797</v>
      </c>
      <c r="J1582" t="s">
        <v>1805</v>
      </c>
      <c r="K1582" t="s">
        <v>1786</v>
      </c>
      <c r="L1582" t="s">
        <v>1787</v>
      </c>
      <c r="M1582">
        <v>53</v>
      </c>
      <c r="N1582">
        <v>27</v>
      </c>
      <c r="O1582" t="s">
        <v>6966</v>
      </c>
      <c r="P1582" t="s">
        <v>5416</v>
      </c>
      <c r="Q1582" t="str">
        <f t="shared" si="24"/>
        <v>157_donzere3_26#C</v>
      </c>
    </row>
    <row r="1583" spans="1:17">
      <c r="A1583">
        <v>4179</v>
      </c>
      <c r="B1583" t="s">
        <v>1812</v>
      </c>
      <c r="C1583">
        <v>157</v>
      </c>
      <c r="D1583" t="s">
        <v>1808</v>
      </c>
      <c r="E1583" t="s">
        <v>6942</v>
      </c>
      <c r="F1583">
        <v>428</v>
      </c>
      <c r="G1583">
        <v>3</v>
      </c>
      <c r="H1583" t="s">
        <v>723</v>
      </c>
      <c r="I1583" t="s">
        <v>1797</v>
      </c>
      <c r="J1583" t="s">
        <v>1805</v>
      </c>
      <c r="K1583" t="s">
        <v>1786</v>
      </c>
      <c r="L1583" t="s">
        <v>1787</v>
      </c>
      <c r="M1583">
        <v>53</v>
      </c>
      <c r="N1583">
        <v>27</v>
      </c>
      <c r="O1583" t="s">
        <v>6966</v>
      </c>
      <c r="P1583" t="s">
        <v>5416</v>
      </c>
      <c r="Q1583" t="str">
        <f t="shared" si="24"/>
        <v>157_donzere3_26#C</v>
      </c>
    </row>
    <row r="1584" spans="1:17">
      <c r="A1584">
        <v>4180</v>
      </c>
      <c r="B1584" t="s">
        <v>1813</v>
      </c>
      <c r="C1584">
        <v>157</v>
      </c>
      <c r="D1584" t="s">
        <v>1808</v>
      </c>
      <c r="E1584" t="s">
        <v>6942</v>
      </c>
      <c r="F1584">
        <v>428</v>
      </c>
      <c r="G1584">
        <v>3</v>
      </c>
      <c r="H1584" t="s">
        <v>723</v>
      </c>
      <c r="I1584" t="s">
        <v>1797</v>
      </c>
      <c r="J1584" t="s">
        <v>1805</v>
      </c>
      <c r="K1584" t="s">
        <v>1786</v>
      </c>
      <c r="L1584" t="s">
        <v>1787</v>
      </c>
      <c r="M1584">
        <v>53</v>
      </c>
      <c r="N1584">
        <v>27</v>
      </c>
      <c r="O1584" t="s">
        <v>6966</v>
      </c>
      <c r="P1584" t="s">
        <v>5416</v>
      </c>
      <c r="Q1584" t="str">
        <f t="shared" si="24"/>
        <v>157_donzere3_26#C</v>
      </c>
    </row>
    <row r="1585" spans="1:17">
      <c r="A1585">
        <v>2640</v>
      </c>
      <c r="B1585" t="s">
        <v>1445</v>
      </c>
      <c r="C1585">
        <v>158</v>
      </c>
      <c r="D1585" t="s">
        <v>1442</v>
      </c>
      <c r="E1585">
        <v>3</v>
      </c>
      <c r="F1585">
        <v>326</v>
      </c>
      <c r="G1585">
        <v>3</v>
      </c>
      <c r="H1585" t="s">
        <v>91</v>
      </c>
      <c r="I1585" t="s">
        <v>405</v>
      </c>
      <c r="J1585" t="s">
        <v>1423</v>
      </c>
      <c r="K1585" t="s">
        <v>1424</v>
      </c>
      <c r="L1585" t="s">
        <v>1425</v>
      </c>
      <c r="M1585">
        <v>1214</v>
      </c>
      <c r="N1585">
        <v>132</v>
      </c>
      <c r="O1585" t="s">
        <v>1423</v>
      </c>
      <c r="P1585" t="s">
        <v>5392</v>
      </c>
      <c r="Q1585" t="str">
        <f t="shared" si="24"/>
        <v>158_chorges3_05#3</v>
      </c>
    </row>
    <row r="1586" spans="1:17">
      <c r="A1586">
        <v>373</v>
      </c>
      <c r="B1586" t="s">
        <v>1448</v>
      </c>
      <c r="C1586">
        <v>158</v>
      </c>
      <c r="D1586" t="s">
        <v>1442</v>
      </c>
      <c r="E1586">
        <v>3</v>
      </c>
      <c r="F1586">
        <v>326</v>
      </c>
      <c r="G1586">
        <v>3</v>
      </c>
      <c r="H1586" t="s">
        <v>91</v>
      </c>
      <c r="I1586" t="s">
        <v>405</v>
      </c>
      <c r="J1586" t="s">
        <v>1423</v>
      </c>
      <c r="K1586" t="s">
        <v>1424</v>
      </c>
      <c r="L1586" t="s">
        <v>1425</v>
      </c>
      <c r="M1586">
        <v>1214</v>
      </c>
      <c r="N1586">
        <v>132</v>
      </c>
      <c r="O1586" t="s">
        <v>1423</v>
      </c>
      <c r="P1586" t="s">
        <v>5392</v>
      </c>
      <c r="Q1586" t="str">
        <f t="shared" si="24"/>
        <v>158_chorges3_05#3</v>
      </c>
    </row>
    <row r="1587" spans="1:17">
      <c r="A1587">
        <v>603</v>
      </c>
      <c r="B1587" t="s">
        <v>1447</v>
      </c>
      <c r="C1587">
        <v>158</v>
      </c>
      <c r="D1587" t="s">
        <v>1442</v>
      </c>
      <c r="E1587">
        <v>3</v>
      </c>
      <c r="F1587">
        <v>326</v>
      </c>
      <c r="G1587">
        <v>3</v>
      </c>
      <c r="H1587" t="s">
        <v>91</v>
      </c>
      <c r="I1587" t="s">
        <v>405</v>
      </c>
      <c r="J1587" t="s">
        <v>1423</v>
      </c>
      <c r="K1587" t="s">
        <v>1424</v>
      </c>
      <c r="L1587" t="s">
        <v>1425</v>
      </c>
      <c r="M1587">
        <v>1214</v>
      </c>
      <c r="N1587">
        <v>132</v>
      </c>
      <c r="O1587" t="s">
        <v>1423</v>
      </c>
      <c r="P1587" t="s">
        <v>5392</v>
      </c>
      <c r="Q1587" t="str">
        <f t="shared" si="24"/>
        <v>158_chorges3_05#3</v>
      </c>
    </row>
    <row r="1588" spans="1:17">
      <c r="A1588">
        <v>377</v>
      </c>
      <c r="B1588" t="s">
        <v>1444</v>
      </c>
      <c r="C1588">
        <v>158</v>
      </c>
      <c r="D1588" t="s">
        <v>1442</v>
      </c>
      <c r="E1588">
        <v>3</v>
      </c>
      <c r="F1588">
        <v>326</v>
      </c>
      <c r="G1588">
        <v>3</v>
      </c>
      <c r="H1588" t="s">
        <v>91</v>
      </c>
      <c r="I1588" t="s">
        <v>405</v>
      </c>
      <c r="J1588" t="s">
        <v>1423</v>
      </c>
      <c r="K1588" t="s">
        <v>1424</v>
      </c>
      <c r="L1588" t="s">
        <v>1425</v>
      </c>
      <c r="M1588">
        <v>1214</v>
      </c>
      <c r="N1588">
        <v>132</v>
      </c>
      <c r="O1588" t="s">
        <v>1423</v>
      </c>
      <c r="P1588" t="s">
        <v>5392</v>
      </c>
      <c r="Q1588" t="str">
        <f t="shared" si="24"/>
        <v>158_chorges3_05#3</v>
      </c>
    </row>
    <row r="1589" spans="1:17">
      <c r="A1589">
        <v>2388</v>
      </c>
      <c r="B1589" t="s">
        <v>1446</v>
      </c>
      <c r="C1589">
        <v>158</v>
      </c>
      <c r="D1589" t="s">
        <v>1442</v>
      </c>
      <c r="E1589">
        <v>3</v>
      </c>
      <c r="F1589">
        <v>326</v>
      </c>
      <c r="G1589">
        <v>3</v>
      </c>
      <c r="H1589" t="s">
        <v>91</v>
      </c>
      <c r="I1589" t="s">
        <v>405</v>
      </c>
      <c r="J1589" t="s">
        <v>1423</v>
      </c>
      <c r="K1589" t="s">
        <v>1424</v>
      </c>
      <c r="L1589" t="s">
        <v>1425</v>
      </c>
      <c r="M1589">
        <v>1214</v>
      </c>
      <c r="N1589">
        <v>132</v>
      </c>
      <c r="O1589" t="s">
        <v>1423</v>
      </c>
      <c r="P1589" t="s">
        <v>5392</v>
      </c>
      <c r="Q1589" t="str">
        <f t="shared" si="24"/>
        <v>158_chorges3_05#3</v>
      </c>
    </row>
    <row r="1590" spans="1:17">
      <c r="A1590">
        <v>317</v>
      </c>
      <c r="B1590" t="s">
        <v>1441</v>
      </c>
      <c r="C1590">
        <v>158</v>
      </c>
      <c r="D1590" t="s">
        <v>1442</v>
      </c>
      <c r="E1590">
        <v>3</v>
      </c>
      <c r="F1590">
        <v>326</v>
      </c>
      <c r="G1590">
        <v>3</v>
      </c>
      <c r="H1590" t="s">
        <v>91</v>
      </c>
      <c r="I1590" t="s">
        <v>405</v>
      </c>
      <c r="J1590" t="s">
        <v>1423</v>
      </c>
      <c r="K1590" t="s">
        <v>1424</v>
      </c>
      <c r="L1590" t="s">
        <v>1425</v>
      </c>
      <c r="M1590">
        <v>1214</v>
      </c>
      <c r="N1590">
        <v>132</v>
      </c>
      <c r="O1590" t="s">
        <v>1423</v>
      </c>
      <c r="P1590" t="s">
        <v>5392</v>
      </c>
      <c r="Q1590" t="str">
        <f t="shared" si="24"/>
        <v>158_chorges3_05#3</v>
      </c>
    </row>
    <row r="1591" spans="1:17">
      <c r="A1591">
        <v>2395</v>
      </c>
      <c r="B1591" t="s">
        <v>1450</v>
      </c>
      <c r="C1591">
        <v>158</v>
      </c>
      <c r="D1591" t="s">
        <v>1442</v>
      </c>
      <c r="E1591">
        <v>3</v>
      </c>
      <c r="F1591">
        <v>326</v>
      </c>
      <c r="G1591">
        <v>3</v>
      </c>
      <c r="H1591" t="s">
        <v>91</v>
      </c>
      <c r="I1591" t="s">
        <v>405</v>
      </c>
      <c r="J1591" t="s">
        <v>1423</v>
      </c>
      <c r="K1591" t="s">
        <v>1424</v>
      </c>
      <c r="L1591" t="s">
        <v>1425</v>
      </c>
      <c r="M1591">
        <v>1214</v>
      </c>
      <c r="N1591">
        <v>132</v>
      </c>
      <c r="O1591" t="s">
        <v>1423</v>
      </c>
      <c r="P1591" t="s">
        <v>5392</v>
      </c>
      <c r="Q1591" t="str">
        <f t="shared" si="24"/>
        <v>158_chorges3_05#3</v>
      </c>
    </row>
    <row r="1592" spans="1:17">
      <c r="A1592">
        <v>318</v>
      </c>
      <c r="B1592" t="s">
        <v>1452</v>
      </c>
      <c r="C1592">
        <v>158</v>
      </c>
      <c r="D1592" t="s">
        <v>1442</v>
      </c>
      <c r="E1592">
        <v>3</v>
      </c>
      <c r="F1592">
        <v>326</v>
      </c>
      <c r="G1592">
        <v>3</v>
      </c>
      <c r="H1592" t="s">
        <v>91</v>
      </c>
      <c r="I1592" t="s">
        <v>405</v>
      </c>
      <c r="J1592" t="s">
        <v>1423</v>
      </c>
      <c r="K1592" t="s">
        <v>1424</v>
      </c>
      <c r="L1592" t="s">
        <v>1425</v>
      </c>
      <c r="M1592">
        <v>1214</v>
      </c>
      <c r="N1592">
        <v>132</v>
      </c>
      <c r="O1592" t="s">
        <v>1423</v>
      </c>
      <c r="P1592" t="s">
        <v>5392</v>
      </c>
      <c r="Q1592" t="str">
        <f t="shared" si="24"/>
        <v>158_chorges3_05#3</v>
      </c>
    </row>
    <row r="1593" spans="1:17">
      <c r="A1593">
        <v>2673</v>
      </c>
      <c r="B1593" t="s">
        <v>1451</v>
      </c>
      <c r="C1593">
        <v>158</v>
      </c>
      <c r="D1593" t="s">
        <v>1442</v>
      </c>
      <c r="E1593">
        <v>3</v>
      </c>
      <c r="F1593">
        <v>326</v>
      </c>
      <c r="G1593">
        <v>3</v>
      </c>
      <c r="H1593" t="s">
        <v>91</v>
      </c>
      <c r="I1593" t="s">
        <v>405</v>
      </c>
      <c r="J1593" t="s">
        <v>1423</v>
      </c>
      <c r="K1593" t="s">
        <v>1424</v>
      </c>
      <c r="L1593" t="s">
        <v>1425</v>
      </c>
      <c r="M1593">
        <v>1214</v>
      </c>
      <c r="N1593">
        <v>132</v>
      </c>
      <c r="O1593" t="s">
        <v>1423</v>
      </c>
      <c r="P1593" t="s">
        <v>5392</v>
      </c>
      <c r="Q1593" t="str">
        <f t="shared" si="24"/>
        <v>158_chorges3_05#3</v>
      </c>
    </row>
    <row r="1594" spans="1:17">
      <c r="A1594">
        <v>316</v>
      </c>
      <c r="B1594" t="s">
        <v>1443</v>
      </c>
      <c r="C1594">
        <v>158</v>
      </c>
      <c r="D1594" t="s">
        <v>1442</v>
      </c>
      <c r="E1594">
        <v>3</v>
      </c>
      <c r="F1594">
        <v>326</v>
      </c>
      <c r="G1594">
        <v>3</v>
      </c>
      <c r="H1594" t="s">
        <v>91</v>
      </c>
      <c r="I1594" t="s">
        <v>405</v>
      </c>
      <c r="J1594" t="s">
        <v>1423</v>
      </c>
      <c r="K1594" t="s">
        <v>1424</v>
      </c>
      <c r="L1594" t="s">
        <v>1425</v>
      </c>
      <c r="M1594">
        <v>1214</v>
      </c>
      <c r="N1594">
        <v>132</v>
      </c>
      <c r="O1594" t="s">
        <v>1423</v>
      </c>
      <c r="P1594" t="s">
        <v>5392</v>
      </c>
      <c r="Q1594" t="str">
        <f t="shared" si="24"/>
        <v>158_chorges3_05#3</v>
      </c>
    </row>
    <row r="1595" spans="1:17">
      <c r="A1595">
        <v>207</v>
      </c>
      <c r="B1595" t="s">
        <v>4786</v>
      </c>
      <c r="C1595">
        <v>159</v>
      </c>
      <c r="D1595" t="s">
        <v>4777</v>
      </c>
      <c r="E1595" t="s">
        <v>4779</v>
      </c>
      <c r="F1595">
        <v>347</v>
      </c>
      <c r="G1595" t="s">
        <v>4783</v>
      </c>
      <c r="H1595" t="s">
        <v>723</v>
      </c>
      <c r="I1595" t="s">
        <v>724</v>
      </c>
      <c r="J1595" t="s">
        <v>4779</v>
      </c>
      <c r="K1595" t="s">
        <v>4780</v>
      </c>
      <c r="L1595" t="s">
        <v>4781</v>
      </c>
      <c r="M1595">
        <v>335</v>
      </c>
      <c r="N1595">
        <v>118</v>
      </c>
      <c r="O1595" t="s">
        <v>4779</v>
      </c>
      <c r="P1595" t="s">
        <v>4777</v>
      </c>
      <c r="Q1595" t="str">
        <f t="shared" si="24"/>
        <v>159_stremeze_07#Saint-RemÃ¨ze</v>
      </c>
    </row>
    <row r="1596" spans="1:17">
      <c r="A1596">
        <v>208</v>
      </c>
      <c r="B1596" t="s">
        <v>4785</v>
      </c>
      <c r="C1596">
        <v>159</v>
      </c>
      <c r="D1596" t="s">
        <v>4777</v>
      </c>
      <c r="E1596" t="s">
        <v>4779</v>
      </c>
      <c r="F1596">
        <v>347</v>
      </c>
      <c r="G1596" t="s">
        <v>4783</v>
      </c>
      <c r="H1596" t="s">
        <v>723</v>
      </c>
      <c r="I1596" t="s">
        <v>724</v>
      </c>
      <c r="J1596" t="s">
        <v>4779</v>
      </c>
      <c r="K1596" t="s">
        <v>4780</v>
      </c>
      <c r="L1596" t="s">
        <v>4781</v>
      </c>
      <c r="M1596">
        <v>335</v>
      </c>
      <c r="N1596">
        <v>118</v>
      </c>
      <c r="O1596" t="s">
        <v>4779</v>
      </c>
      <c r="P1596" t="s">
        <v>4777</v>
      </c>
      <c r="Q1596" t="str">
        <f t="shared" si="24"/>
        <v>159_stremeze_07#Saint-RemÃ¨ze</v>
      </c>
    </row>
    <row r="1597" spans="1:17">
      <c r="A1597">
        <v>209</v>
      </c>
      <c r="B1597" t="s">
        <v>4787</v>
      </c>
      <c r="C1597">
        <v>159</v>
      </c>
      <c r="D1597" t="s">
        <v>4777</v>
      </c>
      <c r="E1597" t="s">
        <v>4779</v>
      </c>
      <c r="F1597">
        <v>347</v>
      </c>
      <c r="G1597" t="s">
        <v>4783</v>
      </c>
      <c r="H1597" t="s">
        <v>723</v>
      </c>
      <c r="I1597" t="s">
        <v>724</v>
      </c>
      <c r="J1597" t="s">
        <v>4779</v>
      </c>
      <c r="K1597" t="s">
        <v>4780</v>
      </c>
      <c r="L1597" t="s">
        <v>4781</v>
      </c>
      <c r="M1597">
        <v>335</v>
      </c>
      <c r="N1597">
        <v>118</v>
      </c>
      <c r="O1597" t="s">
        <v>4779</v>
      </c>
      <c r="P1597" t="s">
        <v>4777</v>
      </c>
      <c r="Q1597" t="str">
        <f t="shared" si="24"/>
        <v>159_stremeze_07#Saint-RemÃ¨ze</v>
      </c>
    </row>
    <row r="1598" spans="1:17">
      <c r="A1598">
        <v>210</v>
      </c>
      <c r="B1598" t="s">
        <v>4784</v>
      </c>
      <c r="C1598">
        <v>159</v>
      </c>
      <c r="D1598" t="s">
        <v>4777</v>
      </c>
      <c r="E1598" t="s">
        <v>4779</v>
      </c>
      <c r="F1598">
        <v>347</v>
      </c>
      <c r="G1598" t="s">
        <v>4783</v>
      </c>
      <c r="H1598" t="s">
        <v>723</v>
      </c>
      <c r="I1598" t="s">
        <v>724</v>
      </c>
      <c r="J1598" t="s">
        <v>4779</v>
      </c>
      <c r="K1598" t="s">
        <v>4780</v>
      </c>
      <c r="L1598" t="s">
        <v>4781</v>
      </c>
      <c r="M1598">
        <v>335</v>
      </c>
      <c r="N1598">
        <v>118</v>
      </c>
      <c r="O1598" t="s">
        <v>4779</v>
      </c>
      <c r="P1598" t="s">
        <v>4777</v>
      </c>
      <c r="Q1598" t="str">
        <f t="shared" si="24"/>
        <v>159_stremeze_07#Saint-RemÃ¨ze</v>
      </c>
    </row>
    <row r="1599" spans="1:17">
      <c r="A1599">
        <v>211</v>
      </c>
      <c r="B1599" t="s">
        <v>4782</v>
      </c>
      <c r="C1599">
        <v>159</v>
      </c>
      <c r="D1599" t="s">
        <v>4777</v>
      </c>
      <c r="E1599" t="s">
        <v>4779</v>
      </c>
      <c r="F1599">
        <v>347</v>
      </c>
      <c r="G1599" t="s">
        <v>4783</v>
      </c>
      <c r="H1599" t="s">
        <v>723</v>
      </c>
      <c r="I1599" t="s">
        <v>724</v>
      </c>
      <c r="J1599" t="s">
        <v>4779</v>
      </c>
      <c r="K1599" t="s">
        <v>4780</v>
      </c>
      <c r="L1599" t="s">
        <v>4781</v>
      </c>
      <c r="M1599">
        <v>335</v>
      </c>
      <c r="N1599">
        <v>118</v>
      </c>
      <c r="O1599" t="s">
        <v>4779</v>
      </c>
      <c r="P1599" t="s">
        <v>4777</v>
      </c>
      <c r="Q1599" t="str">
        <f t="shared" si="24"/>
        <v>159_stremeze_07#Saint-RemÃ¨ze</v>
      </c>
    </row>
    <row r="1600" spans="1:17">
      <c r="A1600">
        <v>212</v>
      </c>
      <c r="B1600" t="s">
        <v>4797</v>
      </c>
      <c r="C1600">
        <v>159</v>
      </c>
      <c r="D1600" t="s">
        <v>4777</v>
      </c>
      <c r="E1600" t="s">
        <v>4779</v>
      </c>
      <c r="F1600">
        <v>347</v>
      </c>
      <c r="G1600" t="s">
        <v>4783</v>
      </c>
      <c r="H1600" t="s">
        <v>723</v>
      </c>
      <c r="I1600" t="s">
        <v>724</v>
      </c>
      <c r="J1600" t="s">
        <v>4779</v>
      </c>
      <c r="K1600" t="s">
        <v>4780</v>
      </c>
      <c r="L1600" t="s">
        <v>4781</v>
      </c>
      <c r="M1600">
        <v>335</v>
      </c>
      <c r="N1600">
        <v>118</v>
      </c>
      <c r="O1600" t="s">
        <v>4779</v>
      </c>
      <c r="P1600" t="s">
        <v>4777</v>
      </c>
      <c r="Q1600" t="str">
        <f t="shared" si="24"/>
        <v>159_stremeze_07#Saint-RemÃ¨ze</v>
      </c>
    </row>
    <row r="1601" spans="1:17">
      <c r="A1601">
        <v>213</v>
      </c>
      <c r="B1601" t="s">
        <v>4789</v>
      </c>
      <c r="C1601">
        <v>159</v>
      </c>
      <c r="D1601" t="s">
        <v>4777</v>
      </c>
      <c r="E1601" t="s">
        <v>4779</v>
      </c>
      <c r="F1601">
        <v>347</v>
      </c>
      <c r="G1601" t="s">
        <v>4783</v>
      </c>
      <c r="H1601" t="s">
        <v>723</v>
      </c>
      <c r="I1601" t="s">
        <v>724</v>
      </c>
      <c r="J1601" t="s">
        <v>4779</v>
      </c>
      <c r="K1601" t="s">
        <v>4780</v>
      </c>
      <c r="L1601" t="s">
        <v>4781</v>
      </c>
      <c r="M1601">
        <v>335</v>
      </c>
      <c r="N1601">
        <v>118</v>
      </c>
      <c r="O1601" t="s">
        <v>4779</v>
      </c>
      <c r="P1601" t="s">
        <v>4777</v>
      </c>
      <c r="Q1601" t="str">
        <f t="shared" si="24"/>
        <v>159_stremeze_07#Saint-RemÃ¨ze</v>
      </c>
    </row>
    <row r="1602" spans="1:17">
      <c r="A1602">
        <v>206</v>
      </c>
      <c r="B1602" t="s">
        <v>4788</v>
      </c>
      <c r="C1602">
        <v>159</v>
      </c>
      <c r="D1602" t="s">
        <v>4777</v>
      </c>
      <c r="E1602" t="s">
        <v>4779</v>
      </c>
      <c r="F1602">
        <v>347</v>
      </c>
      <c r="G1602" t="s">
        <v>4783</v>
      </c>
      <c r="H1602" t="s">
        <v>723</v>
      </c>
      <c r="I1602" t="s">
        <v>724</v>
      </c>
      <c r="J1602" t="s">
        <v>4779</v>
      </c>
      <c r="K1602" t="s">
        <v>4780</v>
      </c>
      <c r="L1602" t="s">
        <v>4781</v>
      </c>
      <c r="M1602">
        <v>335</v>
      </c>
      <c r="N1602">
        <v>118</v>
      </c>
      <c r="O1602" t="s">
        <v>4779</v>
      </c>
      <c r="P1602" t="s">
        <v>4777</v>
      </c>
      <c r="Q1602" t="str">
        <f t="shared" ref="Q1602:Q1665" si="25">CONCATENATE(C1602,"_",D1602,"#",E1602)</f>
        <v>159_stremeze_07#Saint-RemÃ¨ze</v>
      </c>
    </row>
    <row r="1603" spans="1:17">
      <c r="A1603">
        <v>219</v>
      </c>
      <c r="B1603" t="s">
        <v>4791</v>
      </c>
      <c r="C1603">
        <v>159</v>
      </c>
      <c r="D1603" t="s">
        <v>4777</v>
      </c>
      <c r="E1603" t="s">
        <v>4779</v>
      </c>
      <c r="F1603">
        <v>346</v>
      </c>
      <c r="G1603" t="s">
        <v>4778</v>
      </c>
      <c r="H1603" t="s">
        <v>723</v>
      </c>
      <c r="I1603" t="s">
        <v>724</v>
      </c>
      <c r="J1603" t="s">
        <v>4779</v>
      </c>
      <c r="K1603" t="s">
        <v>4780</v>
      </c>
      <c r="L1603" t="s">
        <v>4781</v>
      </c>
      <c r="M1603">
        <v>335</v>
      </c>
      <c r="N1603">
        <v>118</v>
      </c>
      <c r="O1603" t="s">
        <v>4779</v>
      </c>
      <c r="P1603" t="s">
        <v>4777</v>
      </c>
      <c r="Q1603" t="str">
        <f t="shared" si="25"/>
        <v>159_stremeze_07#Saint-RemÃ¨ze</v>
      </c>
    </row>
    <row r="1604" spans="1:17">
      <c r="A1604">
        <v>221</v>
      </c>
      <c r="B1604" t="s">
        <v>4776</v>
      </c>
      <c r="C1604">
        <v>159</v>
      </c>
      <c r="D1604" t="s">
        <v>4777</v>
      </c>
      <c r="E1604" t="s">
        <v>4779</v>
      </c>
      <c r="F1604">
        <v>346</v>
      </c>
      <c r="G1604" t="s">
        <v>4778</v>
      </c>
      <c r="H1604" t="s">
        <v>723</v>
      </c>
      <c r="I1604" t="s">
        <v>724</v>
      </c>
      <c r="J1604" t="s">
        <v>4779</v>
      </c>
      <c r="K1604" t="s">
        <v>4780</v>
      </c>
      <c r="L1604" t="s">
        <v>4781</v>
      </c>
      <c r="M1604">
        <v>335</v>
      </c>
      <c r="N1604">
        <v>118</v>
      </c>
      <c r="O1604" t="s">
        <v>4779</v>
      </c>
      <c r="P1604" t="s">
        <v>4777</v>
      </c>
      <c r="Q1604" t="str">
        <f t="shared" si="25"/>
        <v>159_stremeze_07#Saint-RemÃ¨ze</v>
      </c>
    </row>
    <row r="1605" spans="1:17">
      <c r="A1605">
        <v>220</v>
      </c>
      <c r="B1605" t="s">
        <v>4790</v>
      </c>
      <c r="C1605">
        <v>159</v>
      </c>
      <c r="D1605" t="s">
        <v>4777</v>
      </c>
      <c r="E1605" t="s">
        <v>4779</v>
      </c>
      <c r="F1605">
        <v>346</v>
      </c>
      <c r="G1605" t="s">
        <v>4778</v>
      </c>
      <c r="H1605" t="s">
        <v>723</v>
      </c>
      <c r="I1605" t="s">
        <v>724</v>
      </c>
      <c r="J1605" t="s">
        <v>4779</v>
      </c>
      <c r="K1605" t="s">
        <v>4780</v>
      </c>
      <c r="L1605" t="s">
        <v>4781</v>
      </c>
      <c r="M1605">
        <v>335</v>
      </c>
      <c r="N1605">
        <v>118</v>
      </c>
      <c r="O1605" t="s">
        <v>4779</v>
      </c>
      <c r="P1605" t="s">
        <v>4777</v>
      </c>
      <c r="Q1605" t="str">
        <f t="shared" si="25"/>
        <v>159_stremeze_07#Saint-RemÃ¨ze</v>
      </c>
    </row>
    <row r="1606" spans="1:17">
      <c r="A1606">
        <v>218</v>
      </c>
      <c r="B1606" t="s">
        <v>4792</v>
      </c>
      <c r="C1606">
        <v>159</v>
      </c>
      <c r="D1606" t="s">
        <v>4777</v>
      </c>
      <c r="E1606" t="s">
        <v>4779</v>
      </c>
      <c r="F1606">
        <v>346</v>
      </c>
      <c r="G1606" t="s">
        <v>4778</v>
      </c>
      <c r="H1606" t="s">
        <v>723</v>
      </c>
      <c r="I1606" t="s">
        <v>724</v>
      </c>
      <c r="J1606" t="s">
        <v>4779</v>
      </c>
      <c r="K1606" t="s">
        <v>4780</v>
      </c>
      <c r="L1606" t="s">
        <v>4781</v>
      </c>
      <c r="M1606">
        <v>335</v>
      </c>
      <c r="N1606">
        <v>118</v>
      </c>
      <c r="O1606" t="s">
        <v>4779</v>
      </c>
      <c r="P1606" t="s">
        <v>4777</v>
      </c>
      <c r="Q1606" t="str">
        <f t="shared" si="25"/>
        <v>159_stremeze_07#Saint-RemÃ¨ze</v>
      </c>
    </row>
    <row r="1607" spans="1:17">
      <c r="A1607">
        <v>216</v>
      </c>
      <c r="B1607" t="s">
        <v>4794</v>
      </c>
      <c r="C1607">
        <v>159</v>
      </c>
      <c r="D1607" t="s">
        <v>4777</v>
      </c>
      <c r="E1607" t="s">
        <v>4779</v>
      </c>
      <c r="F1607">
        <v>346</v>
      </c>
      <c r="G1607" t="s">
        <v>4778</v>
      </c>
      <c r="H1607" t="s">
        <v>723</v>
      </c>
      <c r="I1607" t="s">
        <v>724</v>
      </c>
      <c r="J1607" t="s">
        <v>4779</v>
      </c>
      <c r="K1607" t="s">
        <v>4780</v>
      </c>
      <c r="L1607" t="s">
        <v>4781</v>
      </c>
      <c r="M1607">
        <v>335</v>
      </c>
      <c r="N1607">
        <v>118</v>
      </c>
      <c r="O1607" t="s">
        <v>4779</v>
      </c>
      <c r="P1607" t="s">
        <v>4777</v>
      </c>
      <c r="Q1607" t="str">
        <f t="shared" si="25"/>
        <v>159_stremeze_07#Saint-RemÃ¨ze</v>
      </c>
    </row>
    <row r="1608" spans="1:17">
      <c r="A1608">
        <v>214</v>
      </c>
      <c r="B1608" t="s">
        <v>4796</v>
      </c>
      <c r="C1608">
        <v>159</v>
      </c>
      <c r="D1608" t="s">
        <v>4777</v>
      </c>
      <c r="E1608" t="s">
        <v>4779</v>
      </c>
      <c r="F1608">
        <v>346</v>
      </c>
      <c r="G1608" t="s">
        <v>4778</v>
      </c>
      <c r="H1608" t="s">
        <v>723</v>
      </c>
      <c r="I1608" t="s">
        <v>724</v>
      </c>
      <c r="J1608" t="s">
        <v>4779</v>
      </c>
      <c r="K1608" t="s">
        <v>4780</v>
      </c>
      <c r="L1608" t="s">
        <v>4781</v>
      </c>
      <c r="M1608">
        <v>335</v>
      </c>
      <c r="N1608">
        <v>118</v>
      </c>
      <c r="O1608" t="s">
        <v>4779</v>
      </c>
      <c r="P1608" t="s">
        <v>4777</v>
      </c>
      <c r="Q1608" t="str">
        <f t="shared" si="25"/>
        <v>159_stremeze_07#Saint-RemÃ¨ze</v>
      </c>
    </row>
    <row r="1609" spans="1:17">
      <c r="A1609">
        <v>217</v>
      </c>
      <c r="B1609" t="s">
        <v>4793</v>
      </c>
      <c r="C1609">
        <v>159</v>
      </c>
      <c r="D1609" t="s">
        <v>4777</v>
      </c>
      <c r="E1609" t="s">
        <v>4779</v>
      </c>
      <c r="F1609">
        <v>346</v>
      </c>
      <c r="G1609" t="s">
        <v>4778</v>
      </c>
      <c r="H1609" t="s">
        <v>723</v>
      </c>
      <c r="I1609" t="s">
        <v>724</v>
      </c>
      <c r="J1609" t="s">
        <v>4779</v>
      </c>
      <c r="K1609" t="s">
        <v>4780</v>
      </c>
      <c r="L1609" t="s">
        <v>4781</v>
      </c>
      <c r="M1609">
        <v>335</v>
      </c>
      <c r="N1609">
        <v>118</v>
      </c>
      <c r="O1609" t="s">
        <v>4779</v>
      </c>
      <c r="P1609" t="s">
        <v>4777</v>
      </c>
      <c r="Q1609" t="str">
        <f t="shared" si="25"/>
        <v>159_stremeze_07#Saint-RemÃ¨ze</v>
      </c>
    </row>
    <row r="1610" spans="1:17">
      <c r="A1610">
        <v>215</v>
      </c>
      <c r="B1610" t="s">
        <v>4795</v>
      </c>
      <c r="C1610">
        <v>159</v>
      </c>
      <c r="D1610" t="s">
        <v>4777</v>
      </c>
      <c r="E1610" t="s">
        <v>4779</v>
      </c>
      <c r="F1610">
        <v>346</v>
      </c>
      <c r="G1610" t="s">
        <v>4778</v>
      </c>
      <c r="H1610" t="s">
        <v>723</v>
      </c>
      <c r="I1610" t="s">
        <v>724</v>
      </c>
      <c r="J1610" t="s">
        <v>4779</v>
      </c>
      <c r="K1610" t="s">
        <v>4780</v>
      </c>
      <c r="L1610" t="s">
        <v>4781</v>
      </c>
      <c r="M1610">
        <v>335</v>
      </c>
      <c r="N1610">
        <v>118</v>
      </c>
      <c r="O1610" t="s">
        <v>4779</v>
      </c>
      <c r="P1610" t="s">
        <v>4777</v>
      </c>
      <c r="Q1610" t="str">
        <f t="shared" si="25"/>
        <v>159_stremeze_07#Saint-RemÃ¨ze</v>
      </c>
    </row>
    <row r="1611" spans="1:17">
      <c r="A1611">
        <v>1848</v>
      </c>
      <c r="B1611" t="s">
        <v>1802</v>
      </c>
      <c r="C1611">
        <v>160</v>
      </c>
      <c r="D1611" t="s">
        <v>1796</v>
      </c>
      <c r="E1611" t="s">
        <v>6959</v>
      </c>
      <c r="F1611">
        <v>427</v>
      </c>
      <c r="G1611">
        <v>2</v>
      </c>
      <c r="H1611" t="s">
        <v>723</v>
      </c>
      <c r="I1611" t="s">
        <v>1797</v>
      </c>
      <c r="J1611" t="s">
        <v>1798</v>
      </c>
      <c r="K1611" t="s">
        <v>1786</v>
      </c>
      <c r="L1611" t="s">
        <v>1787</v>
      </c>
      <c r="M1611">
        <v>53</v>
      </c>
      <c r="N1611">
        <v>27</v>
      </c>
      <c r="O1611" t="s">
        <v>6966</v>
      </c>
      <c r="P1611" t="s">
        <v>5416</v>
      </c>
      <c r="Q1611" t="str">
        <f t="shared" si="25"/>
        <v>160_donzere2_26#B</v>
      </c>
    </row>
    <row r="1612" spans="1:17">
      <c r="A1612">
        <v>718</v>
      </c>
      <c r="B1612" t="s">
        <v>1801</v>
      </c>
      <c r="C1612">
        <v>160</v>
      </c>
      <c r="D1612" t="s">
        <v>1796</v>
      </c>
      <c r="E1612" t="s">
        <v>6959</v>
      </c>
      <c r="F1612">
        <v>427</v>
      </c>
      <c r="G1612">
        <v>2</v>
      </c>
      <c r="H1612" t="s">
        <v>723</v>
      </c>
      <c r="I1612" t="s">
        <v>1797</v>
      </c>
      <c r="J1612" t="s">
        <v>1798</v>
      </c>
      <c r="K1612" t="s">
        <v>1786</v>
      </c>
      <c r="L1612" t="s">
        <v>1787</v>
      </c>
      <c r="M1612">
        <v>53</v>
      </c>
      <c r="N1612">
        <v>27</v>
      </c>
      <c r="O1612" t="s">
        <v>6966</v>
      </c>
      <c r="P1612" t="s">
        <v>5416</v>
      </c>
      <c r="Q1612" t="str">
        <f t="shared" si="25"/>
        <v>160_donzere2_26#B</v>
      </c>
    </row>
    <row r="1613" spans="1:17">
      <c r="A1613">
        <v>689</v>
      </c>
      <c r="B1613" t="s">
        <v>1800</v>
      </c>
      <c r="C1613">
        <v>160</v>
      </c>
      <c r="D1613" t="s">
        <v>1796</v>
      </c>
      <c r="E1613" t="s">
        <v>6959</v>
      </c>
      <c r="F1613">
        <v>427</v>
      </c>
      <c r="G1613">
        <v>2</v>
      </c>
      <c r="H1613" t="s">
        <v>723</v>
      </c>
      <c r="I1613" t="s">
        <v>1797</v>
      </c>
      <c r="J1613" t="s">
        <v>1798</v>
      </c>
      <c r="K1613" t="s">
        <v>1786</v>
      </c>
      <c r="L1613" t="s">
        <v>1787</v>
      </c>
      <c r="M1613">
        <v>53</v>
      </c>
      <c r="N1613">
        <v>27</v>
      </c>
      <c r="O1613" t="s">
        <v>6966</v>
      </c>
      <c r="P1613" t="s">
        <v>5416</v>
      </c>
      <c r="Q1613" t="str">
        <f t="shared" si="25"/>
        <v>160_donzere2_26#B</v>
      </c>
    </row>
    <row r="1614" spans="1:17">
      <c r="A1614">
        <v>774</v>
      </c>
      <c r="B1614" t="s">
        <v>1804</v>
      </c>
      <c r="C1614">
        <v>160</v>
      </c>
      <c r="D1614" t="s">
        <v>1796</v>
      </c>
      <c r="E1614" t="s">
        <v>6959</v>
      </c>
      <c r="F1614">
        <v>427</v>
      </c>
      <c r="G1614">
        <v>2</v>
      </c>
      <c r="H1614" t="s">
        <v>723</v>
      </c>
      <c r="I1614" t="s">
        <v>1797</v>
      </c>
      <c r="J1614" t="s">
        <v>1805</v>
      </c>
      <c r="K1614" t="s">
        <v>1786</v>
      </c>
      <c r="L1614" t="s">
        <v>1787</v>
      </c>
      <c r="M1614">
        <v>53</v>
      </c>
      <c r="N1614">
        <v>27</v>
      </c>
      <c r="O1614" t="s">
        <v>6966</v>
      </c>
      <c r="P1614" t="s">
        <v>5416</v>
      </c>
      <c r="Q1614" t="str">
        <f t="shared" si="25"/>
        <v>160_donzere2_26#B</v>
      </c>
    </row>
    <row r="1615" spans="1:17">
      <c r="A1615">
        <v>945</v>
      </c>
      <c r="B1615" t="s">
        <v>1803</v>
      </c>
      <c r="C1615">
        <v>160</v>
      </c>
      <c r="D1615" t="s">
        <v>1796</v>
      </c>
      <c r="E1615" t="s">
        <v>6959</v>
      </c>
      <c r="F1615">
        <v>427</v>
      </c>
      <c r="G1615">
        <v>2</v>
      </c>
      <c r="H1615" t="s">
        <v>723</v>
      </c>
      <c r="I1615" t="s">
        <v>1797</v>
      </c>
      <c r="J1615" t="s">
        <v>1798</v>
      </c>
      <c r="K1615" t="s">
        <v>1786</v>
      </c>
      <c r="L1615" t="s">
        <v>1787</v>
      </c>
      <c r="M1615">
        <v>53</v>
      </c>
      <c r="N1615">
        <v>27</v>
      </c>
      <c r="O1615" t="s">
        <v>6966</v>
      </c>
      <c r="P1615" t="s">
        <v>5416</v>
      </c>
      <c r="Q1615" t="str">
        <f t="shared" si="25"/>
        <v>160_donzere2_26#B</v>
      </c>
    </row>
    <row r="1616" spans="1:17">
      <c r="A1616">
        <v>1373</v>
      </c>
      <c r="B1616" t="s">
        <v>1799</v>
      </c>
      <c r="C1616">
        <v>160</v>
      </c>
      <c r="D1616" t="s">
        <v>1796</v>
      </c>
      <c r="E1616" t="s">
        <v>6959</v>
      </c>
      <c r="F1616">
        <v>427</v>
      </c>
      <c r="G1616">
        <v>2</v>
      </c>
      <c r="H1616" t="s">
        <v>723</v>
      </c>
      <c r="I1616" t="s">
        <v>1797</v>
      </c>
      <c r="J1616" t="s">
        <v>1798</v>
      </c>
      <c r="K1616" t="s">
        <v>1786</v>
      </c>
      <c r="L1616" t="s">
        <v>1787</v>
      </c>
      <c r="M1616">
        <v>53</v>
      </c>
      <c r="N1616">
        <v>27</v>
      </c>
      <c r="O1616" t="s">
        <v>6966</v>
      </c>
      <c r="P1616" t="s">
        <v>5416</v>
      </c>
      <c r="Q1616" t="str">
        <f t="shared" si="25"/>
        <v>160_donzere2_26#B</v>
      </c>
    </row>
    <row r="1617" spans="1:17">
      <c r="A1617">
        <v>1105</v>
      </c>
      <c r="B1617" t="s">
        <v>1795</v>
      </c>
      <c r="C1617">
        <v>160</v>
      </c>
      <c r="D1617" t="s">
        <v>1796</v>
      </c>
      <c r="E1617" t="s">
        <v>6959</v>
      </c>
      <c r="F1617">
        <v>427</v>
      </c>
      <c r="G1617">
        <v>2</v>
      </c>
      <c r="H1617" t="s">
        <v>723</v>
      </c>
      <c r="I1617" t="s">
        <v>1797</v>
      </c>
      <c r="J1617" t="s">
        <v>1798</v>
      </c>
      <c r="K1617" t="s">
        <v>1786</v>
      </c>
      <c r="L1617" t="s">
        <v>1787</v>
      </c>
      <c r="M1617">
        <v>53</v>
      </c>
      <c r="N1617">
        <v>27</v>
      </c>
      <c r="O1617" t="s">
        <v>6966</v>
      </c>
      <c r="P1617" t="s">
        <v>5416</v>
      </c>
      <c r="Q1617" t="str">
        <f t="shared" si="25"/>
        <v>160_donzere2_26#B</v>
      </c>
    </row>
    <row r="1618" spans="1:17">
      <c r="A1618">
        <v>4174</v>
      </c>
      <c r="B1618" t="s">
        <v>1806</v>
      </c>
      <c r="C1618">
        <v>160</v>
      </c>
      <c r="D1618" t="s">
        <v>1796</v>
      </c>
      <c r="E1618" t="s">
        <v>6959</v>
      </c>
      <c r="F1618">
        <v>427</v>
      </c>
      <c r="G1618">
        <v>2</v>
      </c>
      <c r="H1618" t="s">
        <v>723</v>
      </c>
      <c r="I1618" t="s">
        <v>1797</v>
      </c>
      <c r="J1618" t="s">
        <v>1805</v>
      </c>
      <c r="K1618" t="s">
        <v>1786</v>
      </c>
      <c r="L1618" t="s">
        <v>1787</v>
      </c>
      <c r="M1618">
        <v>53</v>
      </c>
      <c r="N1618">
        <v>27</v>
      </c>
      <c r="O1618" t="s">
        <v>6966</v>
      </c>
      <c r="P1618" t="s">
        <v>5416</v>
      </c>
      <c r="Q1618" t="str">
        <f t="shared" si="25"/>
        <v>160_donzere2_26#B</v>
      </c>
    </row>
    <row r="1619" spans="1:17">
      <c r="A1619">
        <v>768</v>
      </c>
      <c r="B1619" t="s">
        <v>1833</v>
      </c>
      <c r="C1619">
        <v>161</v>
      </c>
      <c r="D1619" t="s">
        <v>1822</v>
      </c>
      <c r="E1619" t="s">
        <v>7026</v>
      </c>
      <c r="F1619">
        <v>429</v>
      </c>
      <c r="G1619">
        <v>4</v>
      </c>
      <c r="H1619" t="s">
        <v>723</v>
      </c>
      <c r="I1619" t="s">
        <v>1797</v>
      </c>
      <c r="J1619" t="s">
        <v>1798</v>
      </c>
      <c r="K1619" t="s">
        <v>1786</v>
      </c>
      <c r="L1619" t="s">
        <v>1787</v>
      </c>
      <c r="M1619">
        <v>53</v>
      </c>
      <c r="N1619">
        <v>27</v>
      </c>
      <c r="O1619" t="s">
        <v>6966</v>
      </c>
      <c r="P1619" t="s">
        <v>5416</v>
      </c>
      <c r="Q1619" t="str">
        <f t="shared" si="25"/>
        <v>161_donzere4_26#D</v>
      </c>
    </row>
    <row r="1620" spans="1:17">
      <c r="A1620">
        <v>764</v>
      </c>
      <c r="B1620" t="s">
        <v>1821</v>
      </c>
      <c r="C1620">
        <v>161</v>
      </c>
      <c r="D1620" t="s">
        <v>1822</v>
      </c>
      <c r="E1620" t="s">
        <v>7026</v>
      </c>
      <c r="F1620">
        <v>429</v>
      </c>
      <c r="G1620">
        <v>4</v>
      </c>
      <c r="H1620" t="s">
        <v>723</v>
      </c>
      <c r="I1620" t="s">
        <v>1797</v>
      </c>
      <c r="J1620" t="s">
        <v>1798</v>
      </c>
      <c r="K1620" t="s">
        <v>1786</v>
      </c>
      <c r="L1620" t="s">
        <v>1787</v>
      </c>
      <c r="M1620">
        <v>53</v>
      </c>
      <c r="N1620">
        <v>27</v>
      </c>
      <c r="O1620" t="s">
        <v>6966</v>
      </c>
      <c r="P1620" t="s">
        <v>5416</v>
      </c>
      <c r="Q1620" t="str">
        <f t="shared" si="25"/>
        <v>161_donzere4_26#D</v>
      </c>
    </row>
    <row r="1621" spans="1:17">
      <c r="A1621">
        <v>765</v>
      </c>
      <c r="B1621" t="s">
        <v>1828</v>
      </c>
      <c r="C1621">
        <v>161</v>
      </c>
      <c r="D1621" t="s">
        <v>1822</v>
      </c>
      <c r="E1621" t="s">
        <v>7026</v>
      </c>
      <c r="F1621">
        <v>429</v>
      </c>
      <c r="G1621">
        <v>4</v>
      </c>
      <c r="H1621" t="s">
        <v>723</v>
      </c>
      <c r="I1621" t="s">
        <v>1797</v>
      </c>
      <c r="J1621" t="s">
        <v>1798</v>
      </c>
      <c r="K1621" t="s">
        <v>1786</v>
      </c>
      <c r="L1621" t="s">
        <v>1787</v>
      </c>
      <c r="M1621">
        <v>53</v>
      </c>
      <c r="N1621">
        <v>27</v>
      </c>
      <c r="O1621" t="s">
        <v>6966</v>
      </c>
      <c r="P1621" t="s">
        <v>5416</v>
      </c>
      <c r="Q1621" t="str">
        <f t="shared" si="25"/>
        <v>161_donzere4_26#D</v>
      </c>
    </row>
    <row r="1622" spans="1:17">
      <c r="A1622">
        <v>940</v>
      </c>
      <c r="B1622" t="s">
        <v>1834</v>
      </c>
      <c r="C1622">
        <v>161</v>
      </c>
      <c r="D1622" t="s">
        <v>1822</v>
      </c>
      <c r="E1622" t="s">
        <v>7026</v>
      </c>
      <c r="F1622">
        <v>429</v>
      </c>
      <c r="G1622">
        <v>4</v>
      </c>
      <c r="H1622" t="s">
        <v>723</v>
      </c>
      <c r="I1622" t="s">
        <v>1797</v>
      </c>
      <c r="J1622" t="s">
        <v>1798</v>
      </c>
      <c r="K1622" t="s">
        <v>1786</v>
      </c>
      <c r="L1622" t="s">
        <v>1787</v>
      </c>
      <c r="M1622">
        <v>53</v>
      </c>
      <c r="N1622">
        <v>27</v>
      </c>
      <c r="O1622" t="s">
        <v>6966</v>
      </c>
      <c r="P1622" t="s">
        <v>5416</v>
      </c>
      <c r="Q1622" t="str">
        <f t="shared" si="25"/>
        <v>161_donzere4_26#D</v>
      </c>
    </row>
    <row r="1623" spans="1:17">
      <c r="A1623">
        <v>885</v>
      </c>
      <c r="B1623" t="s">
        <v>1831</v>
      </c>
      <c r="C1623">
        <v>161</v>
      </c>
      <c r="D1623" t="s">
        <v>1822</v>
      </c>
      <c r="E1623" t="s">
        <v>7026</v>
      </c>
      <c r="F1623">
        <v>429</v>
      </c>
      <c r="G1623">
        <v>4</v>
      </c>
      <c r="H1623" t="s">
        <v>723</v>
      </c>
      <c r="I1623" t="s">
        <v>1797</v>
      </c>
      <c r="J1623" t="s">
        <v>1798</v>
      </c>
      <c r="K1623" t="s">
        <v>1786</v>
      </c>
      <c r="L1623" t="s">
        <v>1787</v>
      </c>
      <c r="M1623">
        <v>53</v>
      </c>
      <c r="N1623">
        <v>27</v>
      </c>
      <c r="O1623" t="s">
        <v>6966</v>
      </c>
      <c r="P1623" t="s">
        <v>5416</v>
      </c>
      <c r="Q1623" t="str">
        <f t="shared" si="25"/>
        <v>161_donzere4_26#D</v>
      </c>
    </row>
    <row r="1624" spans="1:17">
      <c r="A1624">
        <v>767</v>
      </c>
      <c r="B1624" t="s">
        <v>1832</v>
      </c>
      <c r="C1624">
        <v>161</v>
      </c>
      <c r="D1624" t="s">
        <v>1822</v>
      </c>
      <c r="E1624" t="s">
        <v>7026</v>
      </c>
      <c r="F1624">
        <v>429</v>
      </c>
      <c r="G1624">
        <v>4</v>
      </c>
      <c r="H1624" t="s">
        <v>723</v>
      </c>
      <c r="I1624" t="s">
        <v>1797</v>
      </c>
      <c r="J1624" t="s">
        <v>1798</v>
      </c>
      <c r="K1624" t="s">
        <v>1786</v>
      </c>
      <c r="L1624" t="s">
        <v>1787</v>
      </c>
      <c r="M1624">
        <v>53</v>
      </c>
      <c r="N1624">
        <v>27</v>
      </c>
      <c r="O1624" t="s">
        <v>6966</v>
      </c>
      <c r="P1624" t="s">
        <v>5416</v>
      </c>
      <c r="Q1624" t="str">
        <f t="shared" si="25"/>
        <v>161_donzere4_26#D</v>
      </c>
    </row>
    <row r="1625" spans="1:17">
      <c r="A1625">
        <v>4181</v>
      </c>
      <c r="B1625" t="s">
        <v>1835</v>
      </c>
      <c r="C1625">
        <v>161</v>
      </c>
      <c r="D1625" t="s">
        <v>1822</v>
      </c>
      <c r="E1625" t="s">
        <v>7026</v>
      </c>
      <c r="F1625">
        <v>429</v>
      </c>
      <c r="G1625">
        <v>4</v>
      </c>
      <c r="H1625" t="s">
        <v>723</v>
      </c>
      <c r="I1625" t="s">
        <v>1797</v>
      </c>
      <c r="J1625" t="s">
        <v>1798</v>
      </c>
      <c r="K1625" t="s">
        <v>1786</v>
      </c>
      <c r="L1625" t="s">
        <v>1787</v>
      </c>
      <c r="M1625">
        <v>53</v>
      </c>
      <c r="N1625">
        <v>27</v>
      </c>
      <c r="O1625" t="s">
        <v>6966</v>
      </c>
      <c r="P1625" t="s">
        <v>5416</v>
      </c>
      <c r="Q1625" t="str">
        <f t="shared" si="25"/>
        <v>161_donzere4_26#D</v>
      </c>
    </row>
    <row r="1626" spans="1:17">
      <c r="A1626">
        <v>4182</v>
      </c>
      <c r="B1626" t="s">
        <v>1823</v>
      </c>
      <c r="C1626">
        <v>161</v>
      </c>
      <c r="D1626" t="s">
        <v>1822</v>
      </c>
      <c r="E1626" t="s">
        <v>7026</v>
      </c>
      <c r="F1626">
        <v>429</v>
      </c>
      <c r="G1626">
        <v>4</v>
      </c>
      <c r="H1626" t="s">
        <v>723</v>
      </c>
      <c r="I1626" t="s">
        <v>1797</v>
      </c>
      <c r="J1626" t="s">
        <v>1798</v>
      </c>
      <c r="K1626" t="s">
        <v>1786</v>
      </c>
      <c r="L1626" t="s">
        <v>1787</v>
      </c>
      <c r="M1626">
        <v>53</v>
      </c>
      <c r="N1626">
        <v>27</v>
      </c>
      <c r="O1626" t="s">
        <v>6966</v>
      </c>
      <c r="P1626" t="s">
        <v>5416</v>
      </c>
      <c r="Q1626" t="str">
        <f t="shared" si="25"/>
        <v>161_donzere4_26#D</v>
      </c>
    </row>
    <row r="1627" spans="1:17">
      <c r="A1627">
        <v>4183</v>
      </c>
      <c r="B1627" t="s">
        <v>1824</v>
      </c>
      <c r="C1627">
        <v>161</v>
      </c>
      <c r="D1627" t="s">
        <v>1822</v>
      </c>
      <c r="E1627" t="s">
        <v>7026</v>
      </c>
      <c r="F1627">
        <v>429</v>
      </c>
      <c r="G1627">
        <v>4</v>
      </c>
      <c r="H1627" t="s">
        <v>723</v>
      </c>
      <c r="I1627" t="s">
        <v>1797</v>
      </c>
      <c r="J1627" t="s">
        <v>1798</v>
      </c>
      <c r="K1627" t="s">
        <v>1786</v>
      </c>
      <c r="L1627" t="s">
        <v>1787</v>
      </c>
      <c r="M1627">
        <v>53</v>
      </c>
      <c r="N1627">
        <v>27</v>
      </c>
      <c r="O1627" t="s">
        <v>6966</v>
      </c>
      <c r="P1627" t="s">
        <v>5416</v>
      </c>
      <c r="Q1627" t="str">
        <f t="shared" si="25"/>
        <v>161_donzere4_26#D</v>
      </c>
    </row>
    <row r="1628" spans="1:17">
      <c r="A1628">
        <v>4184</v>
      </c>
      <c r="B1628" t="s">
        <v>1825</v>
      </c>
      <c r="C1628">
        <v>161</v>
      </c>
      <c r="D1628" t="s">
        <v>1822</v>
      </c>
      <c r="E1628" t="s">
        <v>7026</v>
      </c>
      <c r="F1628">
        <v>429</v>
      </c>
      <c r="G1628">
        <v>4</v>
      </c>
      <c r="H1628" t="s">
        <v>723</v>
      </c>
      <c r="I1628" t="s">
        <v>1797</v>
      </c>
      <c r="J1628" t="s">
        <v>1798</v>
      </c>
      <c r="K1628" t="s">
        <v>1786</v>
      </c>
      <c r="L1628" t="s">
        <v>1787</v>
      </c>
      <c r="M1628">
        <v>53</v>
      </c>
      <c r="N1628">
        <v>27</v>
      </c>
      <c r="O1628" t="s">
        <v>6966</v>
      </c>
      <c r="P1628" t="s">
        <v>5416</v>
      </c>
      <c r="Q1628" t="str">
        <f t="shared" si="25"/>
        <v>161_donzere4_26#D</v>
      </c>
    </row>
    <row r="1629" spans="1:17">
      <c r="A1629">
        <v>4185</v>
      </c>
      <c r="B1629" t="s">
        <v>1826</v>
      </c>
      <c r="C1629">
        <v>161</v>
      </c>
      <c r="D1629" t="s">
        <v>1822</v>
      </c>
      <c r="E1629" t="s">
        <v>7026</v>
      </c>
      <c r="F1629">
        <v>429</v>
      </c>
      <c r="G1629">
        <v>4</v>
      </c>
      <c r="H1629" t="s">
        <v>723</v>
      </c>
      <c r="I1629" t="s">
        <v>1797</v>
      </c>
      <c r="J1629" t="s">
        <v>1798</v>
      </c>
      <c r="K1629" t="s">
        <v>1786</v>
      </c>
      <c r="L1629" t="s">
        <v>1787</v>
      </c>
      <c r="M1629">
        <v>53</v>
      </c>
      <c r="N1629">
        <v>27</v>
      </c>
      <c r="O1629" t="s">
        <v>6966</v>
      </c>
      <c r="P1629" t="s">
        <v>5416</v>
      </c>
      <c r="Q1629" t="str">
        <f t="shared" si="25"/>
        <v>161_donzere4_26#D</v>
      </c>
    </row>
    <row r="1630" spans="1:17">
      <c r="A1630">
        <v>4186</v>
      </c>
      <c r="B1630" t="s">
        <v>1827</v>
      </c>
      <c r="C1630">
        <v>161</v>
      </c>
      <c r="D1630" t="s">
        <v>1822</v>
      </c>
      <c r="E1630" t="s">
        <v>7026</v>
      </c>
      <c r="F1630">
        <v>429</v>
      </c>
      <c r="G1630">
        <v>4</v>
      </c>
      <c r="H1630" t="s">
        <v>723</v>
      </c>
      <c r="I1630" t="s">
        <v>1797</v>
      </c>
      <c r="J1630" t="s">
        <v>1798</v>
      </c>
      <c r="K1630" t="s">
        <v>1786</v>
      </c>
      <c r="L1630" t="s">
        <v>1787</v>
      </c>
      <c r="M1630">
        <v>53</v>
      </c>
      <c r="N1630">
        <v>27</v>
      </c>
      <c r="O1630" t="s">
        <v>6966</v>
      </c>
      <c r="P1630" t="s">
        <v>5416</v>
      </c>
      <c r="Q1630" t="str">
        <f t="shared" si="25"/>
        <v>161_donzere4_26#D</v>
      </c>
    </row>
    <row r="1631" spans="1:17">
      <c r="A1631">
        <v>4187</v>
      </c>
      <c r="B1631" t="s">
        <v>1829</v>
      </c>
      <c r="C1631">
        <v>161</v>
      </c>
      <c r="D1631" t="s">
        <v>1822</v>
      </c>
      <c r="E1631" t="s">
        <v>7026</v>
      </c>
      <c r="F1631">
        <v>429</v>
      </c>
      <c r="G1631">
        <v>4</v>
      </c>
      <c r="H1631" t="s">
        <v>723</v>
      </c>
      <c r="I1631" t="s">
        <v>1797</v>
      </c>
      <c r="J1631" t="s">
        <v>1798</v>
      </c>
      <c r="K1631" t="s">
        <v>1786</v>
      </c>
      <c r="L1631" t="s">
        <v>1787</v>
      </c>
      <c r="M1631">
        <v>53</v>
      </c>
      <c r="N1631">
        <v>27</v>
      </c>
      <c r="O1631" t="s">
        <v>6966</v>
      </c>
      <c r="P1631" t="s">
        <v>5416</v>
      </c>
      <c r="Q1631" t="str">
        <f t="shared" si="25"/>
        <v>161_donzere4_26#D</v>
      </c>
    </row>
    <row r="1632" spans="1:17">
      <c r="A1632">
        <v>4188</v>
      </c>
      <c r="B1632" t="s">
        <v>1830</v>
      </c>
      <c r="C1632">
        <v>161</v>
      </c>
      <c r="D1632" t="s">
        <v>1822</v>
      </c>
      <c r="E1632" t="s">
        <v>7026</v>
      </c>
      <c r="F1632">
        <v>429</v>
      </c>
      <c r="G1632">
        <v>4</v>
      </c>
      <c r="H1632" t="s">
        <v>723</v>
      </c>
      <c r="I1632" t="s">
        <v>1797</v>
      </c>
      <c r="J1632" t="s">
        <v>1798</v>
      </c>
      <c r="K1632" t="s">
        <v>1786</v>
      </c>
      <c r="L1632" t="s">
        <v>1787</v>
      </c>
      <c r="M1632">
        <v>53</v>
      </c>
      <c r="N1632">
        <v>27</v>
      </c>
      <c r="O1632" t="s">
        <v>6966</v>
      </c>
      <c r="P1632" t="s">
        <v>5416</v>
      </c>
      <c r="Q1632" t="str">
        <f t="shared" si="25"/>
        <v>161_donzere4_26#D</v>
      </c>
    </row>
    <row r="1633" spans="1:17">
      <c r="A1633">
        <v>4189</v>
      </c>
      <c r="B1633" t="s">
        <v>1839</v>
      </c>
      <c r="C1633">
        <v>161</v>
      </c>
      <c r="D1633" t="s">
        <v>1822</v>
      </c>
      <c r="E1633" t="s">
        <v>7026</v>
      </c>
      <c r="F1633">
        <v>429</v>
      </c>
      <c r="G1633">
        <v>4</v>
      </c>
      <c r="H1633" t="s">
        <v>723</v>
      </c>
      <c r="I1633" t="s">
        <v>1797</v>
      </c>
      <c r="J1633" t="s">
        <v>1798</v>
      </c>
      <c r="K1633" t="s">
        <v>1786</v>
      </c>
      <c r="L1633" t="s">
        <v>1787</v>
      </c>
      <c r="M1633">
        <v>53</v>
      </c>
      <c r="N1633">
        <v>27</v>
      </c>
      <c r="O1633" t="s">
        <v>6966</v>
      </c>
      <c r="P1633" t="s">
        <v>5416</v>
      </c>
      <c r="Q1633" t="str">
        <f t="shared" si="25"/>
        <v>161_donzere4_26#D</v>
      </c>
    </row>
    <row r="1634" spans="1:17">
      <c r="A1634">
        <v>4190</v>
      </c>
      <c r="B1634" t="s">
        <v>1840</v>
      </c>
      <c r="C1634">
        <v>161</v>
      </c>
      <c r="D1634" t="s">
        <v>1822</v>
      </c>
      <c r="E1634" t="s">
        <v>7026</v>
      </c>
      <c r="F1634">
        <v>429</v>
      </c>
      <c r="G1634">
        <v>4</v>
      </c>
      <c r="H1634" t="s">
        <v>723</v>
      </c>
      <c r="I1634" t="s">
        <v>1797</v>
      </c>
      <c r="J1634" t="s">
        <v>1798</v>
      </c>
      <c r="K1634" t="s">
        <v>1786</v>
      </c>
      <c r="L1634" t="s">
        <v>1787</v>
      </c>
      <c r="M1634">
        <v>53</v>
      </c>
      <c r="N1634">
        <v>27</v>
      </c>
      <c r="O1634" t="s">
        <v>6966</v>
      </c>
      <c r="P1634" t="s">
        <v>5416</v>
      </c>
      <c r="Q1634" t="str">
        <f t="shared" si="25"/>
        <v>161_donzere4_26#D</v>
      </c>
    </row>
    <row r="1635" spans="1:17">
      <c r="A1635">
        <v>4191</v>
      </c>
      <c r="B1635" t="s">
        <v>1841</v>
      </c>
      <c r="C1635">
        <v>161</v>
      </c>
      <c r="D1635" t="s">
        <v>1822</v>
      </c>
      <c r="E1635" t="s">
        <v>7026</v>
      </c>
      <c r="F1635">
        <v>429</v>
      </c>
      <c r="G1635">
        <v>4</v>
      </c>
      <c r="H1635" t="s">
        <v>723</v>
      </c>
      <c r="I1635" t="s">
        <v>1797</v>
      </c>
      <c r="J1635" t="s">
        <v>1798</v>
      </c>
      <c r="K1635" t="s">
        <v>1786</v>
      </c>
      <c r="L1635" t="s">
        <v>1787</v>
      </c>
      <c r="M1635">
        <v>53</v>
      </c>
      <c r="N1635">
        <v>27</v>
      </c>
      <c r="O1635" t="s">
        <v>6966</v>
      </c>
      <c r="P1635" t="s">
        <v>5416</v>
      </c>
      <c r="Q1635" t="str">
        <f t="shared" si="25"/>
        <v>161_donzere4_26#D</v>
      </c>
    </row>
    <row r="1636" spans="1:17">
      <c r="A1636">
        <v>4192</v>
      </c>
      <c r="B1636" t="s">
        <v>1842</v>
      </c>
      <c r="C1636">
        <v>161</v>
      </c>
      <c r="D1636" t="s">
        <v>1822</v>
      </c>
      <c r="E1636" t="s">
        <v>7026</v>
      </c>
      <c r="F1636">
        <v>429</v>
      </c>
      <c r="G1636">
        <v>4</v>
      </c>
      <c r="H1636" t="s">
        <v>723</v>
      </c>
      <c r="I1636" t="s">
        <v>1797</v>
      </c>
      <c r="J1636" t="s">
        <v>1798</v>
      </c>
      <c r="K1636" t="s">
        <v>1786</v>
      </c>
      <c r="L1636" t="s">
        <v>1787</v>
      </c>
      <c r="M1636">
        <v>53</v>
      </c>
      <c r="N1636">
        <v>27</v>
      </c>
      <c r="O1636" t="s">
        <v>6966</v>
      </c>
      <c r="P1636" t="s">
        <v>5416</v>
      </c>
      <c r="Q1636" t="str">
        <f t="shared" si="25"/>
        <v>161_donzere4_26#D</v>
      </c>
    </row>
    <row r="1637" spans="1:17">
      <c r="A1637">
        <v>4193</v>
      </c>
      <c r="B1637" t="s">
        <v>1843</v>
      </c>
      <c r="C1637">
        <v>161</v>
      </c>
      <c r="D1637" t="s">
        <v>1822</v>
      </c>
      <c r="E1637" t="s">
        <v>7026</v>
      </c>
      <c r="F1637">
        <v>429</v>
      </c>
      <c r="G1637">
        <v>4</v>
      </c>
      <c r="H1637" t="s">
        <v>723</v>
      </c>
      <c r="I1637" t="s">
        <v>1797</v>
      </c>
      <c r="J1637" t="s">
        <v>1798</v>
      </c>
      <c r="K1637" t="s">
        <v>1786</v>
      </c>
      <c r="L1637" t="s">
        <v>1787</v>
      </c>
      <c r="M1637">
        <v>53</v>
      </c>
      <c r="N1637">
        <v>27</v>
      </c>
      <c r="O1637" t="s">
        <v>6966</v>
      </c>
      <c r="P1637" t="s">
        <v>5416</v>
      </c>
      <c r="Q1637" t="str">
        <f t="shared" si="25"/>
        <v>161_donzere4_26#D</v>
      </c>
    </row>
    <row r="1638" spans="1:17">
      <c r="A1638">
        <v>4194</v>
      </c>
      <c r="B1638" t="s">
        <v>1844</v>
      </c>
      <c r="C1638">
        <v>161</v>
      </c>
      <c r="D1638" t="s">
        <v>1822</v>
      </c>
      <c r="E1638" t="s">
        <v>7026</v>
      </c>
      <c r="F1638">
        <v>429</v>
      </c>
      <c r="G1638">
        <v>4</v>
      </c>
      <c r="H1638" t="s">
        <v>723</v>
      </c>
      <c r="I1638" t="s">
        <v>1797</v>
      </c>
      <c r="J1638" t="s">
        <v>1798</v>
      </c>
      <c r="K1638" t="s">
        <v>1786</v>
      </c>
      <c r="L1638" t="s">
        <v>1787</v>
      </c>
      <c r="M1638">
        <v>53</v>
      </c>
      <c r="N1638">
        <v>27</v>
      </c>
      <c r="O1638" t="s">
        <v>6966</v>
      </c>
      <c r="P1638" t="s">
        <v>5416</v>
      </c>
      <c r="Q1638" t="str">
        <f t="shared" si="25"/>
        <v>161_donzere4_26#D</v>
      </c>
    </row>
    <row r="1639" spans="1:17">
      <c r="A1639">
        <v>4195</v>
      </c>
      <c r="B1639" t="s">
        <v>1845</v>
      </c>
      <c r="C1639">
        <v>161</v>
      </c>
      <c r="D1639" t="s">
        <v>1822</v>
      </c>
      <c r="E1639" t="s">
        <v>7026</v>
      </c>
      <c r="F1639">
        <v>429</v>
      </c>
      <c r="G1639">
        <v>4</v>
      </c>
      <c r="H1639" t="s">
        <v>723</v>
      </c>
      <c r="I1639" t="s">
        <v>1797</v>
      </c>
      <c r="J1639" t="s">
        <v>1798</v>
      </c>
      <c r="K1639" t="s">
        <v>1786</v>
      </c>
      <c r="L1639" t="s">
        <v>1787</v>
      </c>
      <c r="M1639">
        <v>53</v>
      </c>
      <c r="N1639">
        <v>27</v>
      </c>
      <c r="O1639" t="s">
        <v>6966</v>
      </c>
      <c r="P1639" t="s">
        <v>5416</v>
      </c>
      <c r="Q1639" t="str">
        <f t="shared" si="25"/>
        <v>161_donzere4_26#D</v>
      </c>
    </row>
    <row r="1640" spans="1:17">
      <c r="A1640">
        <v>4196</v>
      </c>
      <c r="B1640" t="s">
        <v>1846</v>
      </c>
      <c r="C1640">
        <v>161</v>
      </c>
      <c r="D1640" t="s">
        <v>1822</v>
      </c>
      <c r="E1640" t="s">
        <v>7026</v>
      </c>
      <c r="F1640">
        <v>429</v>
      </c>
      <c r="G1640">
        <v>4</v>
      </c>
      <c r="H1640" t="s">
        <v>723</v>
      </c>
      <c r="I1640" t="s">
        <v>1797</v>
      </c>
      <c r="J1640" t="s">
        <v>1798</v>
      </c>
      <c r="K1640" t="s">
        <v>1786</v>
      </c>
      <c r="L1640" t="s">
        <v>1787</v>
      </c>
      <c r="M1640">
        <v>53</v>
      </c>
      <c r="N1640">
        <v>27</v>
      </c>
      <c r="O1640" t="s">
        <v>6966</v>
      </c>
      <c r="P1640" t="s">
        <v>5416</v>
      </c>
      <c r="Q1640" t="str">
        <f t="shared" si="25"/>
        <v>161_donzere4_26#D</v>
      </c>
    </row>
    <row r="1641" spans="1:17">
      <c r="A1641">
        <v>4197</v>
      </c>
      <c r="B1641" t="s">
        <v>1848</v>
      </c>
      <c r="C1641">
        <v>161</v>
      </c>
      <c r="D1641" t="s">
        <v>1822</v>
      </c>
      <c r="E1641" t="s">
        <v>7026</v>
      </c>
      <c r="F1641">
        <v>429</v>
      </c>
      <c r="G1641">
        <v>4</v>
      </c>
      <c r="H1641" t="s">
        <v>723</v>
      </c>
      <c r="I1641" t="s">
        <v>1797</v>
      </c>
      <c r="J1641" t="s">
        <v>1798</v>
      </c>
      <c r="K1641" t="s">
        <v>1786</v>
      </c>
      <c r="L1641" t="s">
        <v>1787</v>
      </c>
      <c r="M1641">
        <v>53</v>
      </c>
      <c r="N1641">
        <v>27</v>
      </c>
      <c r="O1641" t="s">
        <v>6966</v>
      </c>
      <c r="P1641" t="s">
        <v>5416</v>
      </c>
      <c r="Q1641" t="str">
        <f t="shared" si="25"/>
        <v>161_donzere4_26#D</v>
      </c>
    </row>
    <row r="1642" spans="1:17">
      <c r="A1642">
        <v>692</v>
      </c>
      <c r="B1642" t="s">
        <v>1850</v>
      </c>
      <c r="C1642">
        <v>162</v>
      </c>
      <c r="D1642" t="s">
        <v>1837</v>
      </c>
      <c r="E1642" t="s">
        <v>6991</v>
      </c>
      <c r="F1642">
        <v>430</v>
      </c>
      <c r="G1642">
        <v>5</v>
      </c>
      <c r="H1642" t="s">
        <v>91</v>
      </c>
      <c r="I1642" t="s">
        <v>1756</v>
      </c>
      <c r="J1642" t="s">
        <v>1790</v>
      </c>
      <c r="K1642" t="s">
        <v>1786</v>
      </c>
      <c r="L1642" t="s">
        <v>1787</v>
      </c>
      <c r="M1642">
        <v>53</v>
      </c>
      <c r="N1642">
        <v>27</v>
      </c>
      <c r="O1642" t="s">
        <v>6966</v>
      </c>
      <c r="P1642" t="s">
        <v>5416</v>
      </c>
      <c r="Q1642" t="str">
        <f t="shared" si="25"/>
        <v>162_donzere5_26#E</v>
      </c>
    </row>
    <row r="1643" spans="1:17">
      <c r="A1643">
        <v>695</v>
      </c>
      <c r="B1643" t="s">
        <v>1851</v>
      </c>
      <c r="C1643">
        <v>162</v>
      </c>
      <c r="D1643" t="s">
        <v>1837</v>
      </c>
      <c r="E1643" t="s">
        <v>6991</v>
      </c>
      <c r="F1643">
        <v>430</v>
      </c>
      <c r="G1643">
        <v>5</v>
      </c>
      <c r="H1643" t="s">
        <v>91</v>
      </c>
      <c r="I1643" t="s">
        <v>1756</v>
      </c>
      <c r="J1643" t="s">
        <v>1790</v>
      </c>
      <c r="K1643" t="s">
        <v>1786</v>
      </c>
      <c r="L1643" t="s">
        <v>1787</v>
      </c>
      <c r="M1643">
        <v>53</v>
      </c>
      <c r="N1643">
        <v>27</v>
      </c>
      <c r="O1643" t="s">
        <v>6966</v>
      </c>
      <c r="P1643" t="s">
        <v>5416</v>
      </c>
      <c r="Q1643" t="str">
        <f t="shared" si="25"/>
        <v>162_donzere5_26#E</v>
      </c>
    </row>
    <row r="1644" spans="1:17">
      <c r="A1644">
        <v>2700</v>
      </c>
      <c r="B1644" t="s">
        <v>1849</v>
      </c>
      <c r="C1644">
        <v>162</v>
      </c>
      <c r="D1644" t="s">
        <v>1837</v>
      </c>
      <c r="E1644" t="s">
        <v>6991</v>
      </c>
      <c r="F1644">
        <v>430</v>
      </c>
      <c r="G1644">
        <v>5</v>
      </c>
      <c r="H1644" t="s">
        <v>91</v>
      </c>
      <c r="I1644" t="s">
        <v>1756</v>
      </c>
      <c r="J1644" t="s">
        <v>1790</v>
      </c>
      <c r="K1644" t="s">
        <v>1786</v>
      </c>
      <c r="L1644" t="s">
        <v>1787</v>
      </c>
      <c r="M1644">
        <v>53</v>
      </c>
      <c r="N1644">
        <v>27</v>
      </c>
      <c r="O1644" t="s">
        <v>6966</v>
      </c>
      <c r="P1644" t="s">
        <v>5416</v>
      </c>
      <c r="Q1644" t="str">
        <f t="shared" si="25"/>
        <v>162_donzere5_26#E</v>
      </c>
    </row>
    <row r="1645" spans="1:17">
      <c r="A1645">
        <v>690</v>
      </c>
      <c r="B1645" t="s">
        <v>1838</v>
      </c>
      <c r="C1645">
        <v>162</v>
      </c>
      <c r="D1645" t="s">
        <v>1837</v>
      </c>
      <c r="E1645" t="s">
        <v>6991</v>
      </c>
      <c r="F1645">
        <v>430</v>
      </c>
      <c r="G1645">
        <v>5</v>
      </c>
      <c r="H1645" t="s">
        <v>91</v>
      </c>
      <c r="I1645" t="s">
        <v>1756</v>
      </c>
      <c r="J1645" t="s">
        <v>1790</v>
      </c>
      <c r="K1645" t="s">
        <v>1786</v>
      </c>
      <c r="L1645" t="s">
        <v>1787</v>
      </c>
      <c r="M1645">
        <v>53</v>
      </c>
      <c r="N1645">
        <v>27</v>
      </c>
      <c r="O1645" t="s">
        <v>6966</v>
      </c>
      <c r="P1645" t="s">
        <v>5416</v>
      </c>
      <c r="Q1645" t="str">
        <f t="shared" si="25"/>
        <v>162_donzere5_26#E</v>
      </c>
    </row>
    <row r="1646" spans="1:17">
      <c r="A1646">
        <v>1558</v>
      </c>
      <c r="B1646" t="s">
        <v>1836</v>
      </c>
      <c r="C1646">
        <v>162</v>
      </c>
      <c r="D1646" t="s">
        <v>1837</v>
      </c>
      <c r="E1646" t="s">
        <v>6991</v>
      </c>
      <c r="F1646">
        <v>430</v>
      </c>
      <c r="G1646">
        <v>5</v>
      </c>
      <c r="H1646" t="s">
        <v>91</v>
      </c>
      <c r="I1646" t="s">
        <v>1756</v>
      </c>
      <c r="J1646" t="s">
        <v>1790</v>
      </c>
      <c r="K1646" t="s">
        <v>1786</v>
      </c>
      <c r="L1646" t="s">
        <v>1787</v>
      </c>
      <c r="M1646">
        <v>53</v>
      </c>
      <c r="N1646">
        <v>27</v>
      </c>
      <c r="O1646" t="s">
        <v>6966</v>
      </c>
      <c r="P1646" t="s">
        <v>5416</v>
      </c>
      <c r="Q1646" t="str">
        <f t="shared" si="25"/>
        <v>162_donzere5_26#E</v>
      </c>
    </row>
    <row r="1647" spans="1:17">
      <c r="A1647">
        <v>691</v>
      </c>
      <c r="B1647" t="s">
        <v>1847</v>
      </c>
      <c r="C1647">
        <v>162</v>
      </c>
      <c r="D1647" t="s">
        <v>1837</v>
      </c>
      <c r="E1647" t="s">
        <v>6991</v>
      </c>
      <c r="F1647">
        <v>430</v>
      </c>
      <c r="G1647">
        <v>5</v>
      </c>
      <c r="H1647" t="s">
        <v>91</v>
      </c>
      <c r="I1647" t="s">
        <v>1756</v>
      </c>
      <c r="J1647" t="s">
        <v>1790</v>
      </c>
      <c r="K1647" t="s">
        <v>1786</v>
      </c>
      <c r="L1647" t="s">
        <v>1787</v>
      </c>
      <c r="M1647">
        <v>53</v>
      </c>
      <c r="N1647">
        <v>27</v>
      </c>
      <c r="O1647" t="s">
        <v>6966</v>
      </c>
      <c r="P1647" t="s">
        <v>5416</v>
      </c>
      <c r="Q1647" t="str">
        <f t="shared" si="25"/>
        <v>162_donzere5_26#E</v>
      </c>
    </row>
    <row r="1648" spans="1:17">
      <c r="A1648">
        <v>224</v>
      </c>
      <c r="B1648" t="s">
        <v>2413</v>
      </c>
      <c r="C1648">
        <v>163</v>
      </c>
      <c r="D1648" t="s">
        <v>2403</v>
      </c>
      <c r="E1648" t="s">
        <v>2404</v>
      </c>
      <c r="F1648">
        <v>446</v>
      </c>
      <c r="G1648" t="s">
        <v>2404</v>
      </c>
      <c r="H1648" t="s">
        <v>30</v>
      </c>
      <c r="I1648" t="s">
        <v>64</v>
      </c>
      <c r="J1648" t="s">
        <v>2405</v>
      </c>
      <c r="K1648" t="s">
        <v>2406</v>
      </c>
      <c r="L1648" t="s">
        <v>2407</v>
      </c>
      <c r="M1648">
        <v>35</v>
      </c>
      <c r="N1648">
        <v>120</v>
      </c>
      <c r="O1648" t="s">
        <v>2405</v>
      </c>
      <c r="P1648" t="s">
        <v>5152</v>
      </c>
      <c r="Q1648" t="str">
        <f t="shared" si="25"/>
        <v>163_gallician_30#Gallician</v>
      </c>
    </row>
    <row r="1649" spans="1:17">
      <c r="A1649">
        <v>227</v>
      </c>
      <c r="B1649" t="s">
        <v>2412</v>
      </c>
      <c r="C1649">
        <v>163</v>
      </c>
      <c r="D1649" t="s">
        <v>2403</v>
      </c>
      <c r="E1649" t="s">
        <v>2404</v>
      </c>
      <c r="F1649">
        <v>446</v>
      </c>
      <c r="G1649" t="s">
        <v>2404</v>
      </c>
      <c r="H1649" t="s">
        <v>30</v>
      </c>
      <c r="I1649" t="s">
        <v>64</v>
      </c>
      <c r="J1649" t="s">
        <v>2405</v>
      </c>
      <c r="K1649" t="s">
        <v>2406</v>
      </c>
      <c r="L1649" t="s">
        <v>2407</v>
      </c>
      <c r="M1649">
        <v>35</v>
      </c>
      <c r="N1649">
        <v>120</v>
      </c>
      <c r="O1649" t="s">
        <v>2405</v>
      </c>
      <c r="P1649" t="s">
        <v>5152</v>
      </c>
      <c r="Q1649" t="str">
        <f t="shared" si="25"/>
        <v>163_gallician_30#Gallician</v>
      </c>
    </row>
    <row r="1650" spans="1:17">
      <c r="A1650">
        <v>223</v>
      </c>
      <c r="B1650" t="s">
        <v>2414</v>
      </c>
      <c r="C1650">
        <v>163</v>
      </c>
      <c r="D1650" t="s">
        <v>2403</v>
      </c>
      <c r="E1650" t="s">
        <v>2404</v>
      </c>
      <c r="F1650">
        <v>446</v>
      </c>
      <c r="G1650" t="s">
        <v>2404</v>
      </c>
      <c r="H1650" t="s">
        <v>30</v>
      </c>
      <c r="I1650" t="s">
        <v>64</v>
      </c>
      <c r="J1650" t="s">
        <v>2405</v>
      </c>
      <c r="K1650" t="s">
        <v>2406</v>
      </c>
      <c r="L1650" t="s">
        <v>2407</v>
      </c>
      <c r="M1650">
        <v>35</v>
      </c>
      <c r="N1650">
        <v>120</v>
      </c>
      <c r="O1650" t="s">
        <v>2405</v>
      </c>
      <c r="P1650" t="s">
        <v>5152</v>
      </c>
      <c r="Q1650" t="str">
        <f t="shared" si="25"/>
        <v>163_gallician_30#Gallician</v>
      </c>
    </row>
    <row r="1651" spans="1:17">
      <c r="A1651">
        <v>228</v>
      </c>
      <c r="B1651" t="s">
        <v>2402</v>
      </c>
      <c r="C1651">
        <v>163</v>
      </c>
      <c r="D1651" t="s">
        <v>2403</v>
      </c>
      <c r="E1651" t="s">
        <v>2404</v>
      </c>
      <c r="F1651">
        <v>446</v>
      </c>
      <c r="G1651" t="s">
        <v>2404</v>
      </c>
      <c r="H1651" t="s">
        <v>30</v>
      </c>
      <c r="I1651" t="s">
        <v>64</v>
      </c>
      <c r="J1651" t="s">
        <v>2405</v>
      </c>
      <c r="K1651" t="s">
        <v>2406</v>
      </c>
      <c r="L1651" t="s">
        <v>2407</v>
      </c>
      <c r="M1651">
        <v>35</v>
      </c>
      <c r="N1651">
        <v>120</v>
      </c>
      <c r="O1651" t="s">
        <v>2405</v>
      </c>
      <c r="P1651" t="s">
        <v>5152</v>
      </c>
      <c r="Q1651" t="str">
        <f t="shared" si="25"/>
        <v>163_gallician_30#Gallician</v>
      </c>
    </row>
    <row r="1652" spans="1:17">
      <c r="A1652">
        <v>267</v>
      </c>
      <c r="B1652" t="s">
        <v>2409</v>
      </c>
      <c r="C1652">
        <v>163</v>
      </c>
      <c r="D1652" t="s">
        <v>2403</v>
      </c>
      <c r="E1652" t="s">
        <v>2404</v>
      </c>
      <c r="F1652">
        <v>446</v>
      </c>
      <c r="G1652" t="s">
        <v>2404</v>
      </c>
      <c r="H1652" t="s">
        <v>30</v>
      </c>
      <c r="I1652" t="s">
        <v>64</v>
      </c>
      <c r="J1652" t="s">
        <v>2405</v>
      </c>
      <c r="K1652" t="s">
        <v>2406</v>
      </c>
      <c r="L1652" t="s">
        <v>2407</v>
      </c>
      <c r="M1652">
        <v>35</v>
      </c>
      <c r="N1652">
        <v>120</v>
      </c>
      <c r="O1652" t="s">
        <v>2405</v>
      </c>
      <c r="P1652" t="s">
        <v>5152</v>
      </c>
      <c r="Q1652" t="str">
        <f t="shared" si="25"/>
        <v>163_gallician_30#Gallician</v>
      </c>
    </row>
    <row r="1653" spans="1:17">
      <c r="A1653">
        <v>269</v>
      </c>
      <c r="B1653" t="s">
        <v>2410</v>
      </c>
      <c r="C1653">
        <v>163</v>
      </c>
      <c r="D1653" t="s">
        <v>2403</v>
      </c>
      <c r="E1653" t="s">
        <v>2404</v>
      </c>
      <c r="F1653">
        <v>446</v>
      </c>
      <c r="G1653" t="s">
        <v>2404</v>
      </c>
      <c r="H1653" t="s">
        <v>30</v>
      </c>
      <c r="I1653" t="s">
        <v>64</v>
      </c>
      <c r="J1653" t="s">
        <v>2405</v>
      </c>
      <c r="K1653" t="s">
        <v>2406</v>
      </c>
      <c r="L1653" t="s">
        <v>2407</v>
      </c>
      <c r="M1653">
        <v>35</v>
      </c>
      <c r="N1653">
        <v>120</v>
      </c>
      <c r="O1653" t="s">
        <v>2405</v>
      </c>
      <c r="P1653" t="s">
        <v>5152</v>
      </c>
      <c r="Q1653" t="str">
        <f t="shared" si="25"/>
        <v>163_gallician_30#Gallician</v>
      </c>
    </row>
    <row r="1654" spans="1:17">
      <c r="A1654">
        <v>225</v>
      </c>
      <c r="B1654" t="s">
        <v>2416</v>
      </c>
      <c r="C1654">
        <v>163</v>
      </c>
      <c r="D1654" t="s">
        <v>2403</v>
      </c>
      <c r="E1654" t="s">
        <v>2404</v>
      </c>
      <c r="F1654">
        <v>446</v>
      </c>
      <c r="G1654" t="s">
        <v>2404</v>
      </c>
      <c r="H1654" t="s">
        <v>30</v>
      </c>
      <c r="I1654" t="s">
        <v>64</v>
      </c>
      <c r="J1654" t="s">
        <v>2405</v>
      </c>
      <c r="K1654" t="s">
        <v>2406</v>
      </c>
      <c r="L1654" t="s">
        <v>2407</v>
      </c>
      <c r="M1654">
        <v>35</v>
      </c>
      <c r="N1654">
        <v>120</v>
      </c>
      <c r="O1654" t="s">
        <v>2405</v>
      </c>
      <c r="P1654" t="s">
        <v>5152</v>
      </c>
      <c r="Q1654" t="str">
        <f t="shared" si="25"/>
        <v>163_gallician_30#Gallician</v>
      </c>
    </row>
    <row r="1655" spans="1:17">
      <c r="A1655">
        <v>268</v>
      </c>
      <c r="B1655" t="s">
        <v>2411</v>
      </c>
      <c r="C1655">
        <v>163</v>
      </c>
      <c r="D1655" t="s">
        <v>2403</v>
      </c>
      <c r="E1655" t="s">
        <v>2404</v>
      </c>
      <c r="F1655">
        <v>446</v>
      </c>
      <c r="G1655" t="s">
        <v>2404</v>
      </c>
      <c r="H1655" t="s">
        <v>30</v>
      </c>
      <c r="I1655" t="s">
        <v>64</v>
      </c>
      <c r="J1655" t="s">
        <v>2405</v>
      </c>
      <c r="K1655" t="s">
        <v>2406</v>
      </c>
      <c r="L1655" t="s">
        <v>2407</v>
      </c>
      <c r="M1655">
        <v>35</v>
      </c>
      <c r="N1655">
        <v>120</v>
      </c>
      <c r="O1655" t="s">
        <v>2405</v>
      </c>
      <c r="P1655" t="s">
        <v>5152</v>
      </c>
      <c r="Q1655" t="str">
        <f t="shared" si="25"/>
        <v>163_gallician_30#Gallician</v>
      </c>
    </row>
    <row r="1656" spans="1:17">
      <c r="A1656">
        <v>222</v>
      </c>
      <c r="B1656" t="s">
        <v>2415</v>
      </c>
      <c r="C1656">
        <v>163</v>
      </c>
      <c r="D1656" t="s">
        <v>2403</v>
      </c>
      <c r="E1656" t="s">
        <v>2404</v>
      </c>
      <c r="F1656">
        <v>446</v>
      </c>
      <c r="G1656" t="s">
        <v>2404</v>
      </c>
      <c r="H1656" t="s">
        <v>30</v>
      </c>
      <c r="I1656" t="s">
        <v>64</v>
      </c>
      <c r="J1656" t="s">
        <v>2405</v>
      </c>
      <c r="K1656" t="s">
        <v>2406</v>
      </c>
      <c r="L1656" t="s">
        <v>2407</v>
      </c>
      <c r="M1656">
        <v>35</v>
      </c>
      <c r="N1656">
        <v>120</v>
      </c>
      <c r="O1656" t="s">
        <v>2405</v>
      </c>
      <c r="P1656" t="s">
        <v>5152</v>
      </c>
      <c r="Q1656" t="str">
        <f t="shared" si="25"/>
        <v>163_gallician_30#Gallician</v>
      </c>
    </row>
    <row r="1657" spans="1:17">
      <c r="A1657">
        <v>226</v>
      </c>
      <c r="B1657" t="s">
        <v>2408</v>
      </c>
      <c r="C1657">
        <v>163</v>
      </c>
      <c r="D1657" t="s">
        <v>2403</v>
      </c>
      <c r="E1657" t="s">
        <v>2404</v>
      </c>
      <c r="F1657">
        <v>446</v>
      </c>
      <c r="G1657" t="s">
        <v>2404</v>
      </c>
      <c r="H1657" t="s">
        <v>30</v>
      </c>
      <c r="I1657" t="s">
        <v>64</v>
      </c>
      <c r="J1657" t="s">
        <v>2405</v>
      </c>
      <c r="K1657" t="s">
        <v>2406</v>
      </c>
      <c r="L1657" t="s">
        <v>2407</v>
      </c>
      <c r="M1657">
        <v>35</v>
      </c>
      <c r="N1657">
        <v>120</v>
      </c>
      <c r="O1657" t="s">
        <v>2405</v>
      </c>
      <c r="P1657" t="s">
        <v>5152</v>
      </c>
      <c r="Q1657" t="str">
        <f t="shared" si="25"/>
        <v>163_gallician_30#Gallician</v>
      </c>
    </row>
    <row r="1658" spans="1:17">
      <c r="A1658">
        <v>270</v>
      </c>
      <c r="B1658" t="s">
        <v>5151</v>
      </c>
      <c r="C1658">
        <v>164</v>
      </c>
      <c r="D1658" t="s">
        <v>5152</v>
      </c>
      <c r="E1658" t="s">
        <v>2405</v>
      </c>
      <c r="F1658">
        <v>447</v>
      </c>
      <c r="G1658" t="s">
        <v>2405</v>
      </c>
      <c r="H1658" t="s">
        <v>30</v>
      </c>
      <c r="I1658" t="s">
        <v>64</v>
      </c>
      <c r="J1658" t="s">
        <v>2405</v>
      </c>
      <c r="K1658" t="s">
        <v>2406</v>
      </c>
      <c r="L1658" t="s">
        <v>2407</v>
      </c>
      <c r="M1658">
        <v>35</v>
      </c>
      <c r="N1658">
        <v>120</v>
      </c>
      <c r="O1658" t="s">
        <v>2405</v>
      </c>
      <c r="P1658" t="s">
        <v>5152</v>
      </c>
      <c r="Q1658" t="str">
        <f t="shared" si="25"/>
        <v>164_vauvert_30#Vauvert</v>
      </c>
    </row>
    <row r="1659" spans="1:17">
      <c r="A1659">
        <v>1426</v>
      </c>
      <c r="B1659" t="s">
        <v>5157</v>
      </c>
      <c r="C1659">
        <v>164</v>
      </c>
      <c r="D1659" t="s">
        <v>5152</v>
      </c>
      <c r="E1659" t="s">
        <v>2405</v>
      </c>
      <c r="F1659">
        <v>447</v>
      </c>
      <c r="G1659" t="s">
        <v>2405</v>
      </c>
      <c r="H1659" t="s">
        <v>30</v>
      </c>
      <c r="I1659" t="s">
        <v>64</v>
      </c>
      <c r="J1659" t="s">
        <v>2405</v>
      </c>
      <c r="K1659" t="s">
        <v>2406</v>
      </c>
      <c r="L1659" t="s">
        <v>2407</v>
      </c>
      <c r="M1659">
        <v>35</v>
      </c>
      <c r="N1659">
        <v>120</v>
      </c>
      <c r="O1659" t="s">
        <v>2405</v>
      </c>
      <c r="P1659" t="s">
        <v>5152</v>
      </c>
      <c r="Q1659" t="str">
        <f t="shared" si="25"/>
        <v>164_vauvert_30#Vauvert</v>
      </c>
    </row>
    <row r="1660" spans="1:17">
      <c r="A1660">
        <v>244</v>
      </c>
      <c r="B1660" t="s">
        <v>5159</v>
      </c>
      <c r="C1660">
        <v>164</v>
      </c>
      <c r="D1660" t="s">
        <v>5152</v>
      </c>
      <c r="E1660" t="s">
        <v>2405</v>
      </c>
      <c r="F1660">
        <v>447</v>
      </c>
      <c r="G1660" t="s">
        <v>2405</v>
      </c>
      <c r="H1660" t="s">
        <v>30</v>
      </c>
      <c r="I1660" t="s">
        <v>64</v>
      </c>
      <c r="J1660" t="s">
        <v>2405</v>
      </c>
      <c r="K1660" t="s">
        <v>2406</v>
      </c>
      <c r="L1660" t="s">
        <v>2407</v>
      </c>
      <c r="M1660">
        <v>35</v>
      </c>
      <c r="N1660">
        <v>120</v>
      </c>
      <c r="O1660" t="s">
        <v>2405</v>
      </c>
      <c r="P1660" t="s">
        <v>5152</v>
      </c>
      <c r="Q1660" t="str">
        <f t="shared" si="25"/>
        <v>164_vauvert_30#Vauvert</v>
      </c>
    </row>
    <row r="1661" spans="1:17">
      <c r="A1661">
        <v>2129</v>
      </c>
      <c r="B1661" t="s">
        <v>5158</v>
      </c>
      <c r="C1661">
        <v>164</v>
      </c>
      <c r="D1661" t="s">
        <v>5152</v>
      </c>
      <c r="E1661" t="s">
        <v>2405</v>
      </c>
      <c r="F1661">
        <v>447</v>
      </c>
      <c r="G1661" t="s">
        <v>2405</v>
      </c>
      <c r="H1661" t="s">
        <v>30</v>
      </c>
      <c r="I1661" t="s">
        <v>64</v>
      </c>
      <c r="J1661" t="s">
        <v>2405</v>
      </c>
      <c r="K1661" t="s">
        <v>2406</v>
      </c>
      <c r="L1661" t="s">
        <v>2407</v>
      </c>
      <c r="M1661">
        <v>35</v>
      </c>
      <c r="N1661">
        <v>120</v>
      </c>
      <c r="O1661" t="s">
        <v>2405</v>
      </c>
      <c r="P1661" t="s">
        <v>5152</v>
      </c>
      <c r="Q1661" t="str">
        <f t="shared" si="25"/>
        <v>164_vauvert_30#Vauvert</v>
      </c>
    </row>
    <row r="1662" spans="1:17">
      <c r="A1662">
        <v>243</v>
      </c>
      <c r="B1662" t="s">
        <v>5156</v>
      </c>
      <c r="C1662">
        <v>164</v>
      </c>
      <c r="D1662" t="s">
        <v>5152</v>
      </c>
      <c r="E1662" t="s">
        <v>2405</v>
      </c>
      <c r="F1662">
        <v>447</v>
      </c>
      <c r="G1662" t="s">
        <v>2405</v>
      </c>
      <c r="H1662" t="s">
        <v>30</v>
      </c>
      <c r="I1662" t="s">
        <v>64</v>
      </c>
      <c r="J1662" t="s">
        <v>2405</v>
      </c>
      <c r="K1662" t="s">
        <v>2406</v>
      </c>
      <c r="L1662" t="s">
        <v>2407</v>
      </c>
      <c r="M1662">
        <v>35</v>
      </c>
      <c r="N1662">
        <v>120</v>
      </c>
      <c r="O1662" t="s">
        <v>2405</v>
      </c>
      <c r="P1662" t="s">
        <v>5152</v>
      </c>
      <c r="Q1662" t="str">
        <f t="shared" si="25"/>
        <v>164_vauvert_30#Vauvert</v>
      </c>
    </row>
    <row r="1663" spans="1:17">
      <c r="A1663">
        <v>242</v>
      </c>
      <c r="B1663" t="s">
        <v>5155</v>
      </c>
      <c r="C1663">
        <v>164</v>
      </c>
      <c r="D1663" t="s">
        <v>5152</v>
      </c>
      <c r="E1663" t="s">
        <v>2405</v>
      </c>
      <c r="F1663">
        <v>447</v>
      </c>
      <c r="G1663" t="s">
        <v>2405</v>
      </c>
      <c r="H1663" t="s">
        <v>30</v>
      </c>
      <c r="I1663" t="s">
        <v>64</v>
      </c>
      <c r="J1663" t="s">
        <v>2405</v>
      </c>
      <c r="K1663" t="s">
        <v>2406</v>
      </c>
      <c r="L1663" t="s">
        <v>2407</v>
      </c>
      <c r="M1663">
        <v>35</v>
      </c>
      <c r="N1663">
        <v>120</v>
      </c>
      <c r="O1663" t="s">
        <v>2405</v>
      </c>
      <c r="P1663" t="s">
        <v>5152</v>
      </c>
      <c r="Q1663" t="str">
        <f t="shared" si="25"/>
        <v>164_vauvert_30#Vauvert</v>
      </c>
    </row>
    <row r="1664" spans="1:17">
      <c r="A1664">
        <v>271</v>
      </c>
      <c r="B1664" t="s">
        <v>5153</v>
      </c>
      <c r="C1664">
        <v>164</v>
      </c>
      <c r="D1664" t="s">
        <v>5152</v>
      </c>
      <c r="E1664" t="s">
        <v>2405</v>
      </c>
      <c r="F1664">
        <v>447</v>
      </c>
      <c r="G1664" t="s">
        <v>2405</v>
      </c>
      <c r="H1664" t="s">
        <v>30</v>
      </c>
      <c r="I1664" t="s">
        <v>64</v>
      </c>
      <c r="J1664" t="s">
        <v>2405</v>
      </c>
      <c r="K1664" t="s">
        <v>2406</v>
      </c>
      <c r="L1664" t="s">
        <v>2407</v>
      </c>
      <c r="M1664">
        <v>35</v>
      </c>
      <c r="N1664">
        <v>120</v>
      </c>
      <c r="O1664" t="s">
        <v>2405</v>
      </c>
      <c r="P1664" t="s">
        <v>5152</v>
      </c>
      <c r="Q1664" t="str">
        <f t="shared" si="25"/>
        <v>164_vauvert_30#Vauvert</v>
      </c>
    </row>
    <row r="1665" spans="1:17">
      <c r="A1665">
        <v>241</v>
      </c>
      <c r="B1665" t="s">
        <v>5154</v>
      </c>
      <c r="C1665">
        <v>164</v>
      </c>
      <c r="D1665" t="s">
        <v>5152</v>
      </c>
      <c r="E1665" t="s">
        <v>2405</v>
      </c>
      <c r="F1665">
        <v>447</v>
      </c>
      <c r="G1665" t="s">
        <v>2405</v>
      </c>
      <c r="H1665" t="s">
        <v>30</v>
      </c>
      <c r="I1665" t="s">
        <v>64</v>
      </c>
      <c r="J1665" t="s">
        <v>2405</v>
      </c>
      <c r="K1665" t="s">
        <v>2406</v>
      </c>
      <c r="L1665" t="s">
        <v>2407</v>
      </c>
      <c r="M1665">
        <v>35</v>
      </c>
      <c r="N1665">
        <v>120</v>
      </c>
      <c r="O1665" t="s">
        <v>2405</v>
      </c>
      <c r="P1665" t="s">
        <v>5152</v>
      </c>
      <c r="Q1665" t="str">
        <f t="shared" si="25"/>
        <v>164_vauvert_30#Vauvert</v>
      </c>
    </row>
    <row r="1666" spans="1:17">
      <c r="A1666">
        <v>245</v>
      </c>
      <c r="B1666" t="s">
        <v>5160</v>
      </c>
      <c r="C1666">
        <v>164</v>
      </c>
      <c r="D1666" t="s">
        <v>5152</v>
      </c>
      <c r="E1666" t="s">
        <v>2405</v>
      </c>
      <c r="F1666">
        <v>447</v>
      </c>
      <c r="G1666" t="s">
        <v>2405</v>
      </c>
      <c r="H1666" t="s">
        <v>30</v>
      </c>
      <c r="I1666" t="s">
        <v>64</v>
      </c>
      <c r="J1666" t="s">
        <v>2405</v>
      </c>
      <c r="K1666" t="s">
        <v>2406</v>
      </c>
      <c r="L1666" t="s">
        <v>2407</v>
      </c>
      <c r="M1666">
        <v>35</v>
      </c>
      <c r="N1666">
        <v>120</v>
      </c>
      <c r="O1666" t="s">
        <v>2405</v>
      </c>
      <c r="P1666" t="s">
        <v>5152</v>
      </c>
      <c r="Q1666" t="str">
        <f t="shared" ref="Q1666:Q1729" si="26">CONCATENATE(C1666,"_",D1666,"#",E1666)</f>
        <v>164_vauvert_30#Vauvert</v>
      </c>
    </row>
    <row r="1667" spans="1:17">
      <c r="A1667">
        <v>2496</v>
      </c>
      <c r="B1667" t="s">
        <v>1788</v>
      </c>
      <c r="C1667">
        <v>165</v>
      </c>
      <c r="D1667" t="s">
        <v>1784</v>
      </c>
      <c r="E1667" t="s">
        <v>6945</v>
      </c>
      <c r="F1667">
        <v>426</v>
      </c>
      <c r="G1667">
        <v>1</v>
      </c>
      <c r="H1667" t="s">
        <v>91</v>
      </c>
      <c r="I1667" t="s">
        <v>1756</v>
      </c>
      <c r="J1667" t="s">
        <v>1785</v>
      </c>
      <c r="K1667" t="s">
        <v>1786</v>
      </c>
      <c r="L1667" t="s">
        <v>1787</v>
      </c>
      <c r="M1667">
        <v>53</v>
      </c>
      <c r="N1667">
        <v>27</v>
      </c>
      <c r="O1667" t="s">
        <v>6966</v>
      </c>
      <c r="P1667" t="s">
        <v>5416</v>
      </c>
      <c r="Q1667" t="str">
        <f t="shared" si="26"/>
        <v>165_donzere1_26#A</v>
      </c>
    </row>
    <row r="1668" spans="1:17">
      <c r="A1668">
        <v>162</v>
      </c>
      <c r="B1668" t="s">
        <v>1783</v>
      </c>
      <c r="C1668">
        <v>165</v>
      </c>
      <c r="D1668" t="s">
        <v>1784</v>
      </c>
      <c r="E1668" t="s">
        <v>6945</v>
      </c>
      <c r="F1668">
        <v>426</v>
      </c>
      <c r="G1668">
        <v>1</v>
      </c>
      <c r="H1668" t="s">
        <v>91</v>
      </c>
      <c r="I1668" t="s">
        <v>1756</v>
      </c>
      <c r="J1668" t="s">
        <v>1785</v>
      </c>
      <c r="K1668" t="s">
        <v>1786</v>
      </c>
      <c r="L1668" t="s">
        <v>1787</v>
      </c>
      <c r="M1668">
        <v>53</v>
      </c>
      <c r="N1668">
        <v>27</v>
      </c>
      <c r="O1668" t="s">
        <v>6966</v>
      </c>
      <c r="P1668" t="s">
        <v>5416</v>
      </c>
      <c r="Q1668" t="str">
        <f t="shared" si="26"/>
        <v>165_donzere1_26#A</v>
      </c>
    </row>
    <row r="1669" spans="1:17">
      <c r="A1669">
        <v>1742</v>
      </c>
      <c r="B1669" t="s">
        <v>1791</v>
      </c>
      <c r="C1669">
        <v>165</v>
      </c>
      <c r="D1669" t="s">
        <v>1784</v>
      </c>
      <c r="E1669" t="s">
        <v>6945</v>
      </c>
      <c r="F1669">
        <v>426</v>
      </c>
      <c r="G1669">
        <v>1</v>
      </c>
      <c r="H1669" t="s">
        <v>91</v>
      </c>
      <c r="I1669" t="s">
        <v>1756</v>
      </c>
      <c r="J1669" t="s">
        <v>1790</v>
      </c>
      <c r="K1669" t="s">
        <v>1786</v>
      </c>
      <c r="L1669" t="s">
        <v>1787</v>
      </c>
      <c r="M1669">
        <v>53</v>
      </c>
      <c r="N1669">
        <v>27</v>
      </c>
      <c r="O1669" t="s">
        <v>6966</v>
      </c>
      <c r="P1669" t="s">
        <v>5416</v>
      </c>
      <c r="Q1669" t="str">
        <f t="shared" si="26"/>
        <v>165_donzere1_26#A</v>
      </c>
    </row>
    <row r="1670" spans="1:17">
      <c r="A1670">
        <v>521</v>
      </c>
      <c r="B1670" t="s">
        <v>1789</v>
      </c>
      <c r="C1670">
        <v>165</v>
      </c>
      <c r="D1670" t="s">
        <v>1784</v>
      </c>
      <c r="E1670" t="s">
        <v>6945</v>
      </c>
      <c r="F1670">
        <v>426</v>
      </c>
      <c r="G1670">
        <v>1</v>
      </c>
      <c r="H1670" t="s">
        <v>91</v>
      </c>
      <c r="I1670" t="s">
        <v>1756</v>
      </c>
      <c r="J1670" t="s">
        <v>1790</v>
      </c>
      <c r="K1670" t="s">
        <v>1786</v>
      </c>
      <c r="L1670" t="s">
        <v>1787</v>
      </c>
      <c r="M1670">
        <v>53</v>
      </c>
      <c r="N1670">
        <v>27</v>
      </c>
      <c r="O1670" t="s">
        <v>6966</v>
      </c>
      <c r="P1670" t="s">
        <v>5416</v>
      </c>
      <c r="Q1670" t="str">
        <f t="shared" si="26"/>
        <v>165_donzere1_26#A</v>
      </c>
    </row>
    <row r="1671" spans="1:17">
      <c r="A1671">
        <v>688</v>
      </c>
      <c r="B1671" t="s">
        <v>1792</v>
      </c>
      <c r="C1671">
        <v>165</v>
      </c>
      <c r="D1671" t="s">
        <v>1784</v>
      </c>
      <c r="E1671" t="s">
        <v>6945</v>
      </c>
      <c r="F1671">
        <v>426</v>
      </c>
      <c r="G1671">
        <v>1</v>
      </c>
      <c r="H1671" t="s">
        <v>91</v>
      </c>
      <c r="I1671" t="s">
        <v>1756</v>
      </c>
      <c r="J1671" t="s">
        <v>1790</v>
      </c>
      <c r="K1671" t="s">
        <v>1786</v>
      </c>
      <c r="L1671" t="s">
        <v>1787</v>
      </c>
      <c r="M1671">
        <v>53</v>
      </c>
      <c r="N1671">
        <v>27</v>
      </c>
      <c r="O1671" t="s">
        <v>6966</v>
      </c>
      <c r="P1671" t="s">
        <v>5416</v>
      </c>
      <c r="Q1671" t="str">
        <f t="shared" si="26"/>
        <v>165_donzere1_26#A</v>
      </c>
    </row>
    <row r="1672" spans="1:17">
      <c r="A1672">
        <v>1733</v>
      </c>
      <c r="B1672" t="s">
        <v>1793</v>
      </c>
      <c r="C1672">
        <v>165</v>
      </c>
      <c r="D1672" t="s">
        <v>1784</v>
      </c>
      <c r="E1672" t="s">
        <v>6945</v>
      </c>
      <c r="F1672">
        <v>426</v>
      </c>
      <c r="G1672">
        <v>1</v>
      </c>
      <c r="H1672" t="s">
        <v>91</v>
      </c>
      <c r="I1672" t="s">
        <v>1756</v>
      </c>
      <c r="J1672" t="s">
        <v>1790</v>
      </c>
      <c r="K1672" t="s">
        <v>1786</v>
      </c>
      <c r="L1672" t="s">
        <v>1787</v>
      </c>
      <c r="M1672">
        <v>53</v>
      </c>
      <c r="N1672">
        <v>27</v>
      </c>
      <c r="O1672" t="s">
        <v>6966</v>
      </c>
      <c r="P1672" t="s">
        <v>5416</v>
      </c>
      <c r="Q1672" t="str">
        <f t="shared" si="26"/>
        <v>165_donzere1_26#A</v>
      </c>
    </row>
    <row r="1673" spans="1:17">
      <c r="A1673">
        <v>4173</v>
      </c>
      <c r="B1673" t="s">
        <v>1794</v>
      </c>
      <c r="C1673">
        <v>165</v>
      </c>
      <c r="D1673" t="s">
        <v>1784</v>
      </c>
      <c r="E1673" t="s">
        <v>6945</v>
      </c>
      <c r="F1673">
        <v>426</v>
      </c>
      <c r="G1673">
        <v>1</v>
      </c>
      <c r="H1673" t="s">
        <v>91</v>
      </c>
      <c r="I1673" t="s">
        <v>1756</v>
      </c>
      <c r="J1673" t="s">
        <v>1790</v>
      </c>
      <c r="K1673" t="s">
        <v>1786</v>
      </c>
      <c r="L1673" t="s">
        <v>1787</v>
      </c>
      <c r="M1673">
        <v>53</v>
      </c>
      <c r="N1673">
        <v>27</v>
      </c>
      <c r="O1673" t="s">
        <v>6966</v>
      </c>
      <c r="P1673" t="s">
        <v>5416</v>
      </c>
      <c r="Q1673" t="str">
        <f t="shared" si="26"/>
        <v>165_donzere1_26#A</v>
      </c>
    </row>
    <row r="1674" spans="1:17">
      <c r="A1674">
        <v>2643</v>
      </c>
      <c r="B1674" t="s">
        <v>1457</v>
      </c>
      <c r="C1674">
        <v>166</v>
      </c>
      <c r="D1674" t="s">
        <v>1454</v>
      </c>
      <c r="E1674">
        <v>4</v>
      </c>
      <c r="F1674">
        <v>327</v>
      </c>
      <c r="G1674">
        <v>4</v>
      </c>
      <c r="H1674" t="s">
        <v>91</v>
      </c>
      <c r="I1674" t="s">
        <v>405</v>
      </c>
      <c r="J1674" t="s">
        <v>1423</v>
      </c>
      <c r="K1674" t="s">
        <v>1424</v>
      </c>
      <c r="L1674" t="s">
        <v>1425</v>
      </c>
      <c r="M1674">
        <v>1214</v>
      </c>
      <c r="N1674">
        <v>132</v>
      </c>
      <c r="O1674" t="s">
        <v>1423</v>
      </c>
      <c r="P1674" t="s">
        <v>5392</v>
      </c>
      <c r="Q1674" t="str">
        <f t="shared" si="26"/>
        <v>166_chorges4_05#4</v>
      </c>
    </row>
    <row r="1675" spans="1:17">
      <c r="A1675">
        <v>719</v>
      </c>
      <c r="B1675" t="s">
        <v>1453</v>
      </c>
      <c r="C1675">
        <v>166</v>
      </c>
      <c r="D1675" t="s">
        <v>1454</v>
      </c>
      <c r="E1675">
        <v>4</v>
      </c>
      <c r="F1675">
        <v>327</v>
      </c>
      <c r="G1675">
        <v>4</v>
      </c>
      <c r="H1675" t="s">
        <v>91</v>
      </c>
      <c r="I1675" t="s">
        <v>405</v>
      </c>
      <c r="J1675" t="s">
        <v>1423</v>
      </c>
      <c r="K1675" t="s">
        <v>1424</v>
      </c>
      <c r="L1675" t="s">
        <v>1425</v>
      </c>
      <c r="M1675">
        <v>1214</v>
      </c>
      <c r="N1675">
        <v>132</v>
      </c>
      <c r="O1675" t="s">
        <v>1423</v>
      </c>
      <c r="P1675" t="s">
        <v>5392</v>
      </c>
      <c r="Q1675" t="str">
        <f t="shared" si="26"/>
        <v>166_chorges4_05#4</v>
      </c>
    </row>
    <row r="1676" spans="1:17">
      <c r="A1676">
        <v>319</v>
      </c>
      <c r="B1676" t="s">
        <v>1463</v>
      </c>
      <c r="C1676">
        <v>166</v>
      </c>
      <c r="D1676" t="s">
        <v>1454</v>
      </c>
      <c r="E1676">
        <v>4</v>
      </c>
      <c r="F1676">
        <v>327</v>
      </c>
      <c r="G1676">
        <v>4</v>
      </c>
      <c r="H1676" t="s">
        <v>91</v>
      </c>
      <c r="I1676" t="s">
        <v>405</v>
      </c>
      <c r="J1676" t="s">
        <v>1423</v>
      </c>
      <c r="K1676" t="s">
        <v>1424</v>
      </c>
      <c r="L1676" t="s">
        <v>1425</v>
      </c>
      <c r="M1676">
        <v>1214</v>
      </c>
      <c r="N1676">
        <v>132</v>
      </c>
      <c r="O1676" t="s">
        <v>1423</v>
      </c>
      <c r="P1676" t="s">
        <v>5392</v>
      </c>
      <c r="Q1676" t="str">
        <f t="shared" si="26"/>
        <v>166_chorges4_05#4</v>
      </c>
    </row>
    <row r="1677" spans="1:17">
      <c r="A1677">
        <v>320</v>
      </c>
      <c r="B1677" t="s">
        <v>1462</v>
      </c>
      <c r="C1677">
        <v>166</v>
      </c>
      <c r="D1677" t="s">
        <v>1454</v>
      </c>
      <c r="E1677">
        <v>4</v>
      </c>
      <c r="F1677">
        <v>327</v>
      </c>
      <c r="G1677">
        <v>4</v>
      </c>
      <c r="H1677" t="s">
        <v>91</v>
      </c>
      <c r="I1677" t="s">
        <v>405</v>
      </c>
      <c r="J1677" t="s">
        <v>1423</v>
      </c>
      <c r="K1677" t="s">
        <v>1424</v>
      </c>
      <c r="L1677" t="s">
        <v>1425</v>
      </c>
      <c r="M1677">
        <v>1214</v>
      </c>
      <c r="N1677">
        <v>132</v>
      </c>
      <c r="O1677" t="s">
        <v>1423</v>
      </c>
      <c r="P1677" t="s">
        <v>5392</v>
      </c>
      <c r="Q1677" t="str">
        <f t="shared" si="26"/>
        <v>166_chorges4_05#4</v>
      </c>
    </row>
    <row r="1678" spans="1:17">
      <c r="A1678">
        <v>2590</v>
      </c>
      <c r="B1678" t="s">
        <v>1459</v>
      </c>
      <c r="C1678">
        <v>166</v>
      </c>
      <c r="D1678" t="s">
        <v>1454</v>
      </c>
      <c r="E1678">
        <v>4</v>
      </c>
      <c r="F1678">
        <v>327</v>
      </c>
      <c r="G1678">
        <v>4</v>
      </c>
      <c r="H1678" t="s">
        <v>91</v>
      </c>
      <c r="I1678" t="s">
        <v>405</v>
      </c>
      <c r="J1678" t="s">
        <v>1423</v>
      </c>
      <c r="K1678" t="s">
        <v>1424</v>
      </c>
      <c r="L1678" t="s">
        <v>1425</v>
      </c>
      <c r="M1678">
        <v>1214</v>
      </c>
      <c r="N1678">
        <v>132</v>
      </c>
      <c r="O1678" t="s">
        <v>1423</v>
      </c>
      <c r="P1678" t="s">
        <v>5392</v>
      </c>
      <c r="Q1678" t="str">
        <f t="shared" si="26"/>
        <v>166_chorges4_05#4</v>
      </c>
    </row>
    <row r="1679" spans="1:17">
      <c r="A1679">
        <v>1677</v>
      </c>
      <c r="B1679" t="s">
        <v>1460</v>
      </c>
      <c r="C1679">
        <v>166</v>
      </c>
      <c r="D1679" t="s">
        <v>1454</v>
      </c>
      <c r="E1679">
        <v>4</v>
      </c>
      <c r="F1679">
        <v>327</v>
      </c>
      <c r="G1679">
        <v>4</v>
      </c>
      <c r="H1679" t="s">
        <v>91</v>
      </c>
      <c r="I1679" t="s">
        <v>405</v>
      </c>
      <c r="J1679" t="s">
        <v>1423</v>
      </c>
      <c r="K1679" t="s">
        <v>1424</v>
      </c>
      <c r="L1679" t="s">
        <v>1425</v>
      </c>
      <c r="M1679">
        <v>1214</v>
      </c>
      <c r="N1679">
        <v>132</v>
      </c>
      <c r="O1679" t="s">
        <v>1423</v>
      </c>
      <c r="P1679" t="s">
        <v>5392</v>
      </c>
      <c r="Q1679" t="str">
        <f t="shared" si="26"/>
        <v>166_chorges4_05#4</v>
      </c>
    </row>
    <row r="1680" spans="1:17">
      <c r="A1680">
        <v>1279</v>
      </c>
      <c r="B1680" t="s">
        <v>1456</v>
      </c>
      <c r="C1680">
        <v>166</v>
      </c>
      <c r="D1680" t="s">
        <v>1454</v>
      </c>
      <c r="E1680">
        <v>4</v>
      </c>
      <c r="F1680">
        <v>327</v>
      </c>
      <c r="G1680">
        <v>4</v>
      </c>
      <c r="H1680" t="s">
        <v>91</v>
      </c>
      <c r="I1680" t="s">
        <v>405</v>
      </c>
      <c r="J1680" t="s">
        <v>1423</v>
      </c>
      <c r="K1680" t="s">
        <v>1424</v>
      </c>
      <c r="L1680" t="s">
        <v>1425</v>
      </c>
      <c r="M1680">
        <v>1214</v>
      </c>
      <c r="N1680">
        <v>132</v>
      </c>
      <c r="O1680" t="s">
        <v>1423</v>
      </c>
      <c r="P1680" t="s">
        <v>5392</v>
      </c>
      <c r="Q1680" t="str">
        <f t="shared" si="26"/>
        <v>166_chorges4_05#4</v>
      </c>
    </row>
    <row r="1681" spans="1:17">
      <c r="A1681">
        <v>1317</v>
      </c>
      <c r="B1681" t="s">
        <v>1464</v>
      </c>
      <c r="C1681">
        <v>166</v>
      </c>
      <c r="D1681" t="s">
        <v>1454</v>
      </c>
      <c r="E1681">
        <v>4</v>
      </c>
      <c r="F1681">
        <v>327</v>
      </c>
      <c r="G1681">
        <v>4</v>
      </c>
      <c r="H1681" t="s">
        <v>91</v>
      </c>
      <c r="I1681" t="s">
        <v>405</v>
      </c>
      <c r="J1681" t="s">
        <v>1423</v>
      </c>
      <c r="K1681" t="s">
        <v>1424</v>
      </c>
      <c r="L1681" t="s">
        <v>1425</v>
      </c>
      <c r="M1681">
        <v>1214</v>
      </c>
      <c r="N1681">
        <v>132</v>
      </c>
      <c r="O1681" t="s">
        <v>1423</v>
      </c>
      <c r="P1681" t="s">
        <v>5392</v>
      </c>
      <c r="Q1681" t="str">
        <f t="shared" si="26"/>
        <v>166_chorges4_05#4</v>
      </c>
    </row>
    <row r="1682" spans="1:17">
      <c r="A1682">
        <v>1982</v>
      </c>
      <c r="B1682" t="s">
        <v>1455</v>
      </c>
      <c r="C1682">
        <v>166</v>
      </c>
      <c r="D1682" t="s">
        <v>1454</v>
      </c>
      <c r="E1682">
        <v>4</v>
      </c>
      <c r="F1682">
        <v>327</v>
      </c>
      <c r="G1682">
        <v>4</v>
      </c>
      <c r="H1682" t="s">
        <v>91</v>
      </c>
      <c r="I1682" t="s">
        <v>405</v>
      </c>
      <c r="J1682" t="s">
        <v>1423</v>
      </c>
      <c r="K1682" t="s">
        <v>1424</v>
      </c>
      <c r="L1682" t="s">
        <v>1425</v>
      </c>
      <c r="M1682">
        <v>1214</v>
      </c>
      <c r="N1682">
        <v>132</v>
      </c>
      <c r="O1682" t="s">
        <v>1423</v>
      </c>
      <c r="P1682" t="s">
        <v>5392</v>
      </c>
      <c r="Q1682" t="str">
        <f t="shared" si="26"/>
        <v>166_chorges4_05#4</v>
      </c>
    </row>
    <row r="1683" spans="1:17">
      <c r="A1683">
        <v>1981</v>
      </c>
      <c r="B1683" t="s">
        <v>1458</v>
      </c>
      <c r="C1683">
        <v>166</v>
      </c>
      <c r="D1683" t="s">
        <v>1454</v>
      </c>
      <c r="E1683">
        <v>4</v>
      </c>
      <c r="F1683">
        <v>327</v>
      </c>
      <c r="G1683">
        <v>4</v>
      </c>
      <c r="H1683" t="s">
        <v>91</v>
      </c>
      <c r="I1683" t="s">
        <v>405</v>
      </c>
      <c r="J1683" t="s">
        <v>1423</v>
      </c>
      <c r="K1683" t="s">
        <v>1424</v>
      </c>
      <c r="L1683" t="s">
        <v>1425</v>
      </c>
      <c r="M1683">
        <v>1214</v>
      </c>
      <c r="N1683">
        <v>132</v>
      </c>
      <c r="O1683" t="s">
        <v>1423</v>
      </c>
      <c r="P1683" t="s">
        <v>5392</v>
      </c>
      <c r="Q1683" t="str">
        <f t="shared" si="26"/>
        <v>166_chorges4_05#4</v>
      </c>
    </row>
    <row r="1684" spans="1:17">
      <c r="A1684">
        <v>2108</v>
      </c>
      <c r="B1684" t="s">
        <v>1866</v>
      </c>
      <c r="C1684">
        <v>167</v>
      </c>
      <c r="D1684" t="s">
        <v>1862</v>
      </c>
      <c r="E1684" t="s">
        <v>1863</v>
      </c>
      <c r="F1684">
        <v>472</v>
      </c>
      <c r="G1684">
        <v>1</v>
      </c>
      <c r="H1684" t="s">
        <v>30</v>
      </c>
      <c r="I1684" t="s">
        <v>31</v>
      </c>
      <c r="J1684" t="s">
        <v>1863</v>
      </c>
      <c r="K1684" t="s">
        <v>1864</v>
      </c>
      <c r="L1684" t="s">
        <v>1865</v>
      </c>
      <c r="M1684">
        <v>212</v>
      </c>
      <c r="N1684">
        <v>41</v>
      </c>
      <c r="O1684" t="s">
        <v>6947</v>
      </c>
      <c r="P1684" t="s">
        <v>1862</v>
      </c>
      <c r="Q1684" t="str">
        <f t="shared" si="26"/>
        <v>167_drudas_31#Drudas</v>
      </c>
    </row>
    <row r="1685" spans="1:17">
      <c r="A1685">
        <v>2486</v>
      </c>
      <c r="B1685" t="s">
        <v>1870</v>
      </c>
      <c r="C1685">
        <v>167</v>
      </c>
      <c r="D1685" t="s">
        <v>1862</v>
      </c>
      <c r="E1685" t="s">
        <v>1863</v>
      </c>
      <c r="F1685">
        <v>472</v>
      </c>
      <c r="G1685">
        <v>1</v>
      </c>
      <c r="H1685" t="s">
        <v>30</v>
      </c>
      <c r="I1685" t="s">
        <v>31</v>
      </c>
      <c r="J1685" t="s">
        <v>1863</v>
      </c>
      <c r="K1685" t="s">
        <v>1864</v>
      </c>
      <c r="L1685" t="s">
        <v>1865</v>
      </c>
      <c r="M1685">
        <v>212</v>
      </c>
      <c r="N1685">
        <v>41</v>
      </c>
      <c r="O1685" t="s">
        <v>6947</v>
      </c>
      <c r="P1685" t="s">
        <v>1862</v>
      </c>
      <c r="Q1685" t="str">
        <f t="shared" si="26"/>
        <v>167_drudas_31#Drudas</v>
      </c>
    </row>
    <row r="1686" spans="1:17">
      <c r="A1686">
        <v>441</v>
      </c>
      <c r="B1686" t="s">
        <v>1861</v>
      </c>
      <c r="C1686">
        <v>167</v>
      </c>
      <c r="D1686" t="s">
        <v>1862</v>
      </c>
      <c r="E1686" t="s">
        <v>1863</v>
      </c>
      <c r="F1686">
        <v>472</v>
      </c>
      <c r="G1686">
        <v>1</v>
      </c>
      <c r="H1686" t="s">
        <v>30</v>
      </c>
      <c r="I1686" t="s">
        <v>31</v>
      </c>
      <c r="J1686" t="s">
        <v>1863</v>
      </c>
      <c r="K1686" t="s">
        <v>1864</v>
      </c>
      <c r="L1686" t="s">
        <v>1865</v>
      </c>
      <c r="M1686">
        <v>212</v>
      </c>
      <c r="N1686">
        <v>41</v>
      </c>
      <c r="O1686" t="s">
        <v>6947</v>
      </c>
      <c r="P1686" t="s">
        <v>1862</v>
      </c>
      <c r="Q1686" t="str">
        <f t="shared" si="26"/>
        <v>167_drudas_31#Drudas</v>
      </c>
    </row>
    <row r="1687" spans="1:17">
      <c r="A1687">
        <v>1049</v>
      </c>
      <c r="B1687" t="s">
        <v>1871</v>
      </c>
      <c r="C1687">
        <v>167</v>
      </c>
      <c r="D1687" t="s">
        <v>1862</v>
      </c>
      <c r="E1687" t="s">
        <v>1863</v>
      </c>
      <c r="F1687">
        <v>472</v>
      </c>
      <c r="G1687">
        <v>1</v>
      </c>
      <c r="H1687" t="s">
        <v>30</v>
      </c>
      <c r="I1687" t="s">
        <v>31</v>
      </c>
      <c r="J1687" t="s">
        <v>1863</v>
      </c>
      <c r="K1687" t="s">
        <v>1864</v>
      </c>
      <c r="L1687" t="s">
        <v>1865</v>
      </c>
      <c r="M1687">
        <v>212</v>
      </c>
      <c r="N1687">
        <v>41</v>
      </c>
      <c r="O1687" t="s">
        <v>6947</v>
      </c>
      <c r="P1687" t="s">
        <v>1862</v>
      </c>
      <c r="Q1687" t="str">
        <f t="shared" si="26"/>
        <v>167_drudas_31#Drudas</v>
      </c>
    </row>
    <row r="1688" spans="1:17">
      <c r="A1688">
        <v>821</v>
      </c>
      <c r="B1688" t="s">
        <v>1872</v>
      </c>
      <c r="C1688">
        <v>167</v>
      </c>
      <c r="D1688" t="s">
        <v>1862</v>
      </c>
      <c r="E1688" t="s">
        <v>1863</v>
      </c>
      <c r="F1688">
        <v>472</v>
      </c>
      <c r="G1688">
        <v>1</v>
      </c>
      <c r="H1688" t="s">
        <v>30</v>
      </c>
      <c r="I1688" t="s">
        <v>31</v>
      </c>
      <c r="J1688" t="s">
        <v>1863</v>
      </c>
      <c r="K1688" t="s">
        <v>1864</v>
      </c>
      <c r="L1688" t="s">
        <v>1865</v>
      </c>
      <c r="M1688">
        <v>212</v>
      </c>
      <c r="N1688">
        <v>41</v>
      </c>
      <c r="O1688" t="s">
        <v>6947</v>
      </c>
      <c r="P1688" t="s">
        <v>1862</v>
      </c>
      <c r="Q1688" t="str">
        <f t="shared" si="26"/>
        <v>167_drudas_31#Drudas</v>
      </c>
    </row>
    <row r="1689" spans="1:17">
      <c r="A1689">
        <v>2106</v>
      </c>
      <c r="B1689" t="s">
        <v>1868</v>
      </c>
      <c r="C1689">
        <v>167</v>
      </c>
      <c r="D1689" t="s">
        <v>1862</v>
      </c>
      <c r="E1689" t="s">
        <v>1863</v>
      </c>
      <c r="F1689">
        <v>472</v>
      </c>
      <c r="G1689">
        <v>1</v>
      </c>
      <c r="H1689" t="s">
        <v>30</v>
      </c>
      <c r="I1689" t="s">
        <v>31</v>
      </c>
      <c r="J1689" t="s">
        <v>1863</v>
      </c>
      <c r="K1689" t="s">
        <v>1864</v>
      </c>
      <c r="L1689" t="s">
        <v>1865</v>
      </c>
      <c r="M1689">
        <v>212</v>
      </c>
      <c r="N1689">
        <v>41</v>
      </c>
      <c r="O1689" t="s">
        <v>6947</v>
      </c>
      <c r="P1689" t="s">
        <v>1862</v>
      </c>
      <c r="Q1689" t="str">
        <f t="shared" si="26"/>
        <v>167_drudas_31#Drudas</v>
      </c>
    </row>
    <row r="1690" spans="1:17">
      <c r="A1690">
        <v>2107</v>
      </c>
      <c r="B1690" t="s">
        <v>1867</v>
      </c>
      <c r="C1690">
        <v>167</v>
      </c>
      <c r="D1690" t="s">
        <v>1862</v>
      </c>
      <c r="E1690" t="s">
        <v>1863</v>
      </c>
      <c r="F1690">
        <v>472</v>
      </c>
      <c r="G1690">
        <v>1</v>
      </c>
      <c r="H1690" t="s">
        <v>30</v>
      </c>
      <c r="I1690" t="s">
        <v>31</v>
      </c>
      <c r="J1690" t="s">
        <v>1863</v>
      </c>
      <c r="K1690" t="s">
        <v>1864</v>
      </c>
      <c r="L1690" t="s">
        <v>1865</v>
      </c>
      <c r="M1690">
        <v>212</v>
      </c>
      <c r="N1690">
        <v>41</v>
      </c>
      <c r="O1690" t="s">
        <v>6947</v>
      </c>
      <c r="P1690" t="s">
        <v>1862</v>
      </c>
      <c r="Q1690" t="str">
        <f t="shared" si="26"/>
        <v>167_drudas_31#Drudas</v>
      </c>
    </row>
    <row r="1691" spans="1:17">
      <c r="A1691">
        <v>2105</v>
      </c>
      <c r="B1691" t="s">
        <v>1869</v>
      </c>
      <c r="C1691">
        <v>167</v>
      </c>
      <c r="D1691" t="s">
        <v>1862</v>
      </c>
      <c r="E1691" t="s">
        <v>1863</v>
      </c>
      <c r="F1691">
        <v>472</v>
      </c>
      <c r="G1691">
        <v>1</v>
      </c>
      <c r="H1691" t="s">
        <v>30</v>
      </c>
      <c r="I1691" t="s">
        <v>31</v>
      </c>
      <c r="J1691" t="s">
        <v>1863</v>
      </c>
      <c r="K1691" t="s">
        <v>1864</v>
      </c>
      <c r="L1691" t="s">
        <v>1865</v>
      </c>
      <c r="M1691">
        <v>212</v>
      </c>
      <c r="N1691">
        <v>41</v>
      </c>
      <c r="O1691" t="s">
        <v>6947</v>
      </c>
      <c r="P1691" t="s">
        <v>1862</v>
      </c>
      <c r="Q1691" t="str">
        <f t="shared" si="26"/>
        <v>167_drudas_31#Drudas</v>
      </c>
    </row>
    <row r="1692" spans="1:17">
      <c r="A1692">
        <v>1795</v>
      </c>
      <c r="B1692" t="s">
        <v>4107</v>
      </c>
      <c r="C1692">
        <v>168</v>
      </c>
      <c r="D1692" t="s">
        <v>4100</v>
      </c>
      <c r="E1692" t="s">
        <v>7044</v>
      </c>
      <c r="F1692">
        <v>548</v>
      </c>
      <c r="G1692">
        <v>1</v>
      </c>
      <c r="H1692" t="s">
        <v>30</v>
      </c>
      <c r="I1692" t="s">
        <v>676</v>
      </c>
      <c r="J1692" t="s">
        <v>2748</v>
      </c>
      <c r="K1692" t="s">
        <v>4101</v>
      </c>
      <c r="L1692" t="s">
        <v>4102</v>
      </c>
      <c r="M1692">
        <v>17</v>
      </c>
      <c r="N1692">
        <v>6</v>
      </c>
      <c r="O1692" t="s">
        <v>6951</v>
      </c>
      <c r="P1692" t="s">
        <v>5413</v>
      </c>
      <c r="Q1692" t="str">
        <f t="shared" si="26"/>
        <v>168_preignes1_34#Vieux</v>
      </c>
    </row>
    <row r="1693" spans="1:17">
      <c r="A1693">
        <v>2699</v>
      </c>
      <c r="B1693" t="s">
        <v>4099</v>
      </c>
      <c r="C1693">
        <v>168</v>
      </c>
      <c r="D1693" t="s">
        <v>4100</v>
      </c>
      <c r="E1693" t="s">
        <v>7044</v>
      </c>
      <c r="F1693">
        <v>548</v>
      </c>
      <c r="G1693">
        <v>1</v>
      </c>
      <c r="H1693" t="s">
        <v>30</v>
      </c>
      <c r="I1693" t="s">
        <v>676</v>
      </c>
      <c r="J1693" t="s">
        <v>2748</v>
      </c>
      <c r="K1693" t="s">
        <v>4101</v>
      </c>
      <c r="L1693" t="s">
        <v>4102</v>
      </c>
      <c r="M1693">
        <v>17</v>
      </c>
      <c r="N1693">
        <v>6</v>
      </c>
      <c r="O1693" t="s">
        <v>6951</v>
      </c>
      <c r="P1693" t="s">
        <v>5413</v>
      </c>
      <c r="Q1693" t="str">
        <f t="shared" si="26"/>
        <v>168_preignes1_34#Vieux</v>
      </c>
    </row>
    <row r="1694" spans="1:17">
      <c r="A1694">
        <v>332</v>
      </c>
      <c r="B1694" t="s">
        <v>4106</v>
      </c>
      <c r="C1694">
        <v>168</v>
      </c>
      <c r="D1694" t="s">
        <v>4100</v>
      </c>
      <c r="E1694" t="s">
        <v>7044</v>
      </c>
      <c r="F1694">
        <v>548</v>
      </c>
      <c r="G1694">
        <v>1</v>
      </c>
      <c r="H1694" t="s">
        <v>30</v>
      </c>
      <c r="I1694" t="s">
        <v>676</v>
      </c>
      <c r="J1694" t="s">
        <v>2748</v>
      </c>
      <c r="K1694" t="s">
        <v>4101</v>
      </c>
      <c r="L1694" t="s">
        <v>4102</v>
      </c>
      <c r="M1694">
        <v>17</v>
      </c>
      <c r="N1694">
        <v>6</v>
      </c>
      <c r="O1694" t="s">
        <v>6951</v>
      </c>
      <c r="P1694" t="s">
        <v>5413</v>
      </c>
      <c r="Q1694" t="str">
        <f t="shared" si="26"/>
        <v>168_preignes1_34#Vieux</v>
      </c>
    </row>
    <row r="1695" spans="1:17">
      <c r="A1695">
        <v>4800</v>
      </c>
      <c r="B1695" t="s">
        <v>4103</v>
      </c>
      <c r="C1695">
        <v>168</v>
      </c>
      <c r="D1695" t="s">
        <v>4100</v>
      </c>
      <c r="E1695" t="s">
        <v>7044</v>
      </c>
      <c r="F1695">
        <v>548</v>
      </c>
      <c r="G1695">
        <v>1</v>
      </c>
      <c r="H1695" t="s">
        <v>30</v>
      </c>
      <c r="I1695" t="s">
        <v>676</v>
      </c>
      <c r="J1695" t="s">
        <v>2748</v>
      </c>
      <c r="K1695" t="s">
        <v>4101</v>
      </c>
      <c r="L1695" t="s">
        <v>4102</v>
      </c>
      <c r="M1695">
        <v>17</v>
      </c>
      <c r="N1695">
        <v>6</v>
      </c>
      <c r="O1695" t="s">
        <v>6951</v>
      </c>
      <c r="P1695" t="s">
        <v>5413</v>
      </c>
      <c r="Q1695" t="str">
        <f t="shared" si="26"/>
        <v>168_preignes1_34#Vieux</v>
      </c>
    </row>
    <row r="1696" spans="1:17">
      <c r="A1696">
        <v>4801</v>
      </c>
      <c r="B1696" t="s">
        <v>4104</v>
      </c>
      <c r="C1696">
        <v>168</v>
      </c>
      <c r="D1696" t="s">
        <v>4100</v>
      </c>
      <c r="E1696" t="s">
        <v>7044</v>
      </c>
      <c r="F1696">
        <v>548</v>
      </c>
      <c r="G1696">
        <v>1</v>
      </c>
      <c r="H1696" t="s">
        <v>30</v>
      </c>
      <c r="I1696" t="s">
        <v>676</v>
      </c>
      <c r="J1696" t="s">
        <v>2748</v>
      </c>
      <c r="K1696" t="s">
        <v>4101</v>
      </c>
      <c r="L1696" t="s">
        <v>4102</v>
      </c>
      <c r="M1696">
        <v>17</v>
      </c>
      <c r="N1696">
        <v>6</v>
      </c>
      <c r="O1696" t="s">
        <v>6951</v>
      </c>
      <c r="P1696" t="s">
        <v>5413</v>
      </c>
      <c r="Q1696" t="str">
        <f t="shared" si="26"/>
        <v>168_preignes1_34#Vieux</v>
      </c>
    </row>
    <row r="1697" spans="1:17">
      <c r="A1697">
        <v>4802</v>
      </c>
      <c r="B1697" t="s">
        <v>4105</v>
      </c>
      <c r="C1697">
        <v>168</v>
      </c>
      <c r="D1697" t="s">
        <v>4100</v>
      </c>
      <c r="E1697" t="s">
        <v>7044</v>
      </c>
      <c r="F1697">
        <v>548</v>
      </c>
      <c r="G1697">
        <v>1</v>
      </c>
      <c r="H1697" t="s">
        <v>30</v>
      </c>
      <c r="I1697" t="s">
        <v>676</v>
      </c>
      <c r="J1697" t="s">
        <v>2748</v>
      </c>
      <c r="K1697" t="s">
        <v>4101</v>
      </c>
      <c r="L1697" t="s">
        <v>4102</v>
      </c>
      <c r="M1697">
        <v>17</v>
      </c>
      <c r="N1697">
        <v>6</v>
      </c>
      <c r="O1697" t="s">
        <v>6951</v>
      </c>
      <c r="P1697" t="s">
        <v>5413</v>
      </c>
      <c r="Q1697" t="str">
        <f t="shared" si="26"/>
        <v>168_preignes1_34#Vieux</v>
      </c>
    </row>
    <row r="1698" spans="1:17">
      <c r="A1698">
        <v>1437</v>
      </c>
      <c r="B1698" t="s">
        <v>4113</v>
      </c>
      <c r="C1698">
        <v>169</v>
      </c>
      <c r="D1698" t="s">
        <v>4109</v>
      </c>
      <c r="E1698" t="s">
        <v>6950</v>
      </c>
      <c r="F1698">
        <v>548</v>
      </c>
      <c r="G1698">
        <v>1</v>
      </c>
      <c r="H1698" t="s">
        <v>30</v>
      </c>
      <c r="I1698" t="s">
        <v>676</v>
      </c>
      <c r="J1698" t="s">
        <v>2748</v>
      </c>
      <c r="K1698" t="s">
        <v>4101</v>
      </c>
      <c r="L1698" t="s">
        <v>4102</v>
      </c>
      <c r="M1698">
        <v>17</v>
      </c>
      <c r="N1698">
        <v>6</v>
      </c>
      <c r="O1698" t="s">
        <v>6951</v>
      </c>
      <c r="P1698" t="s">
        <v>5413</v>
      </c>
      <c r="Q1698" t="str">
        <f t="shared" si="26"/>
        <v>169_preignes2_34#Neuf</v>
      </c>
    </row>
    <row r="1699" spans="1:17">
      <c r="A1699">
        <v>1759</v>
      </c>
      <c r="B1699" t="s">
        <v>4110</v>
      </c>
      <c r="C1699">
        <v>169</v>
      </c>
      <c r="D1699" t="s">
        <v>4109</v>
      </c>
      <c r="E1699" t="s">
        <v>6950</v>
      </c>
      <c r="F1699">
        <v>548</v>
      </c>
      <c r="G1699">
        <v>1</v>
      </c>
      <c r="H1699" t="s">
        <v>30</v>
      </c>
      <c r="I1699" t="s">
        <v>676</v>
      </c>
      <c r="J1699" t="s">
        <v>2748</v>
      </c>
      <c r="K1699" t="s">
        <v>4101</v>
      </c>
      <c r="L1699" t="s">
        <v>4102</v>
      </c>
      <c r="M1699">
        <v>17</v>
      </c>
      <c r="N1699">
        <v>6</v>
      </c>
      <c r="O1699" t="s">
        <v>6951</v>
      </c>
      <c r="P1699" t="s">
        <v>5413</v>
      </c>
      <c r="Q1699" t="str">
        <f t="shared" si="26"/>
        <v>169_preignes2_34#Neuf</v>
      </c>
    </row>
    <row r="1700" spans="1:17">
      <c r="A1700">
        <v>1726</v>
      </c>
      <c r="B1700" t="s">
        <v>4108</v>
      </c>
      <c r="C1700">
        <v>169</v>
      </c>
      <c r="D1700" t="s">
        <v>4109</v>
      </c>
      <c r="E1700" t="s">
        <v>6950</v>
      </c>
      <c r="F1700">
        <v>548</v>
      </c>
      <c r="G1700">
        <v>1</v>
      </c>
      <c r="H1700" t="s">
        <v>30</v>
      </c>
      <c r="I1700" t="s">
        <v>676</v>
      </c>
      <c r="J1700" t="s">
        <v>2748</v>
      </c>
      <c r="K1700" t="s">
        <v>4101</v>
      </c>
      <c r="L1700" t="s">
        <v>4102</v>
      </c>
      <c r="M1700">
        <v>17</v>
      </c>
      <c r="N1700">
        <v>6</v>
      </c>
      <c r="O1700" t="s">
        <v>6951</v>
      </c>
      <c r="P1700" t="s">
        <v>5413</v>
      </c>
      <c r="Q1700" t="str">
        <f t="shared" si="26"/>
        <v>169_preignes2_34#Neuf</v>
      </c>
    </row>
    <row r="1701" spans="1:17">
      <c r="A1701">
        <v>102</v>
      </c>
      <c r="B1701" t="s">
        <v>4114</v>
      </c>
      <c r="C1701">
        <v>169</v>
      </c>
      <c r="D1701" t="s">
        <v>4109</v>
      </c>
      <c r="E1701" t="s">
        <v>6950</v>
      </c>
      <c r="F1701">
        <v>548</v>
      </c>
      <c r="G1701">
        <v>1</v>
      </c>
      <c r="H1701" t="s">
        <v>30</v>
      </c>
      <c r="I1701" t="s">
        <v>676</v>
      </c>
      <c r="J1701" t="s">
        <v>2748</v>
      </c>
      <c r="K1701" t="s">
        <v>4101</v>
      </c>
      <c r="L1701" t="s">
        <v>4102</v>
      </c>
      <c r="M1701">
        <v>17</v>
      </c>
      <c r="N1701">
        <v>6</v>
      </c>
      <c r="O1701" t="s">
        <v>6951</v>
      </c>
      <c r="P1701" t="s">
        <v>5413</v>
      </c>
      <c r="Q1701" t="str">
        <f t="shared" si="26"/>
        <v>169_preignes2_34#Neuf</v>
      </c>
    </row>
    <row r="1702" spans="1:17">
      <c r="A1702">
        <v>331</v>
      </c>
      <c r="B1702" t="s">
        <v>4112</v>
      </c>
      <c r="C1702">
        <v>169</v>
      </c>
      <c r="D1702" t="s">
        <v>4109</v>
      </c>
      <c r="E1702" t="s">
        <v>6950</v>
      </c>
      <c r="F1702">
        <v>548</v>
      </c>
      <c r="G1702">
        <v>1</v>
      </c>
      <c r="H1702" t="s">
        <v>30</v>
      </c>
      <c r="I1702" t="s">
        <v>676</v>
      </c>
      <c r="J1702" t="s">
        <v>2748</v>
      </c>
      <c r="K1702" t="s">
        <v>4101</v>
      </c>
      <c r="L1702" t="s">
        <v>4102</v>
      </c>
      <c r="M1702">
        <v>17</v>
      </c>
      <c r="N1702">
        <v>6</v>
      </c>
      <c r="O1702" t="s">
        <v>6951</v>
      </c>
      <c r="P1702" t="s">
        <v>5413</v>
      </c>
      <c r="Q1702" t="str">
        <f t="shared" si="26"/>
        <v>169_preignes2_34#Neuf</v>
      </c>
    </row>
    <row r="1703" spans="1:17">
      <c r="A1703">
        <v>330</v>
      </c>
      <c r="B1703" t="s">
        <v>4111</v>
      </c>
      <c r="C1703">
        <v>169</v>
      </c>
      <c r="D1703" t="s">
        <v>4109</v>
      </c>
      <c r="E1703" t="s">
        <v>6950</v>
      </c>
      <c r="F1703">
        <v>548</v>
      </c>
      <c r="G1703">
        <v>1</v>
      </c>
      <c r="H1703" t="s">
        <v>30</v>
      </c>
      <c r="I1703" t="s">
        <v>676</v>
      </c>
      <c r="J1703" t="s">
        <v>2748</v>
      </c>
      <c r="K1703" t="s">
        <v>4101</v>
      </c>
      <c r="L1703" t="s">
        <v>4102</v>
      </c>
      <c r="M1703">
        <v>17</v>
      </c>
      <c r="N1703">
        <v>6</v>
      </c>
      <c r="O1703" t="s">
        <v>6951</v>
      </c>
      <c r="P1703" t="s">
        <v>5413</v>
      </c>
      <c r="Q1703" t="str">
        <f t="shared" si="26"/>
        <v>169_preignes2_34#Neuf</v>
      </c>
    </row>
    <row r="1704" spans="1:17">
      <c r="A1704">
        <v>53</v>
      </c>
      <c r="B1704" t="s">
        <v>4591</v>
      </c>
      <c r="C1704">
        <v>170</v>
      </c>
      <c r="D1704" t="s">
        <v>4586</v>
      </c>
      <c r="E1704" t="s">
        <v>520</v>
      </c>
      <c r="F1704">
        <v>777</v>
      </c>
      <c r="G1704" t="s">
        <v>4587</v>
      </c>
      <c r="H1704" t="s">
        <v>30</v>
      </c>
      <c r="I1704" t="s">
        <v>31</v>
      </c>
      <c r="J1704" t="s">
        <v>2059</v>
      </c>
      <c r="K1704" t="s">
        <v>2060</v>
      </c>
      <c r="L1704" t="s">
        <v>2061</v>
      </c>
      <c r="M1704">
        <v>243</v>
      </c>
      <c r="N1704">
        <v>211</v>
      </c>
      <c r="O1704" t="s">
        <v>6999</v>
      </c>
      <c r="P1704" t="s">
        <v>2057</v>
      </c>
      <c r="Q1704" t="str">
        <f t="shared" si="26"/>
        <v>170_sfelix1_31#Nord</v>
      </c>
    </row>
    <row r="1705" spans="1:17">
      <c r="A1705">
        <v>3630</v>
      </c>
      <c r="B1705" t="s">
        <v>4589</v>
      </c>
      <c r="C1705">
        <v>170</v>
      </c>
      <c r="D1705" t="s">
        <v>4586</v>
      </c>
      <c r="E1705" t="s">
        <v>520</v>
      </c>
      <c r="F1705">
        <v>777</v>
      </c>
      <c r="G1705" t="s">
        <v>4587</v>
      </c>
      <c r="H1705" t="s">
        <v>30</v>
      </c>
      <c r="I1705" t="s">
        <v>31</v>
      </c>
      <c r="J1705" t="s">
        <v>2059</v>
      </c>
      <c r="K1705" t="s">
        <v>2060</v>
      </c>
      <c r="L1705" t="s">
        <v>2061</v>
      </c>
      <c r="M1705">
        <v>243</v>
      </c>
      <c r="N1705">
        <v>211</v>
      </c>
      <c r="O1705" t="s">
        <v>6999</v>
      </c>
      <c r="P1705" t="s">
        <v>2057</v>
      </c>
      <c r="Q1705" t="str">
        <f t="shared" si="26"/>
        <v>170_sfelix1_31#Nord</v>
      </c>
    </row>
    <row r="1706" spans="1:17">
      <c r="A1706">
        <v>3631</v>
      </c>
      <c r="B1706" t="s">
        <v>4585</v>
      </c>
      <c r="C1706">
        <v>170</v>
      </c>
      <c r="D1706" t="s">
        <v>4586</v>
      </c>
      <c r="E1706" t="s">
        <v>520</v>
      </c>
      <c r="F1706">
        <v>777</v>
      </c>
      <c r="G1706" t="s">
        <v>4587</v>
      </c>
      <c r="H1706" t="s">
        <v>30</v>
      </c>
      <c r="I1706" t="s">
        <v>31</v>
      </c>
      <c r="J1706" t="s">
        <v>2059</v>
      </c>
      <c r="K1706" t="s">
        <v>2060</v>
      </c>
      <c r="L1706" t="s">
        <v>2061</v>
      </c>
      <c r="M1706">
        <v>243</v>
      </c>
      <c r="N1706">
        <v>211</v>
      </c>
      <c r="O1706" t="s">
        <v>6999</v>
      </c>
      <c r="P1706" t="s">
        <v>2057</v>
      </c>
      <c r="Q1706" t="str">
        <f t="shared" si="26"/>
        <v>170_sfelix1_31#Nord</v>
      </c>
    </row>
    <row r="1707" spans="1:17">
      <c r="A1707">
        <v>3632</v>
      </c>
      <c r="B1707" t="s">
        <v>4596</v>
      </c>
      <c r="C1707">
        <v>170</v>
      </c>
      <c r="D1707" t="s">
        <v>4586</v>
      </c>
      <c r="E1707" t="s">
        <v>520</v>
      </c>
      <c r="F1707">
        <v>777</v>
      </c>
      <c r="G1707" t="s">
        <v>4587</v>
      </c>
      <c r="H1707" t="s">
        <v>30</v>
      </c>
      <c r="I1707" t="s">
        <v>31</v>
      </c>
      <c r="J1707" t="s">
        <v>2059</v>
      </c>
      <c r="K1707" t="s">
        <v>2060</v>
      </c>
      <c r="L1707" t="s">
        <v>2061</v>
      </c>
      <c r="M1707">
        <v>243</v>
      </c>
      <c r="N1707">
        <v>211</v>
      </c>
      <c r="O1707" t="s">
        <v>6999</v>
      </c>
      <c r="P1707" t="s">
        <v>2057</v>
      </c>
      <c r="Q1707" t="str">
        <f t="shared" si="26"/>
        <v>170_sfelix1_31#Nord</v>
      </c>
    </row>
    <row r="1708" spans="1:17">
      <c r="A1708">
        <v>3633</v>
      </c>
      <c r="B1708" t="s">
        <v>4588</v>
      </c>
      <c r="C1708">
        <v>170</v>
      </c>
      <c r="D1708" t="s">
        <v>4586</v>
      </c>
      <c r="E1708" t="s">
        <v>520</v>
      </c>
      <c r="F1708">
        <v>777</v>
      </c>
      <c r="G1708" t="s">
        <v>4587</v>
      </c>
      <c r="H1708" t="s">
        <v>30</v>
      </c>
      <c r="I1708" t="s">
        <v>31</v>
      </c>
      <c r="J1708" t="s">
        <v>2059</v>
      </c>
      <c r="K1708" t="s">
        <v>2060</v>
      </c>
      <c r="L1708" t="s">
        <v>2061</v>
      </c>
      <c r="M1708">
        <v>243</v>
      </c>
      <c r="N1708">
        <v>211</v>
      </c>
      <c r="O1708" t="s">
        <v>6999</v>
      </c>
      <c r="P1708" t="s">
        <v>2057</v>
      </c>
      <c r="Q1708" t="str">
        <f t="shared" si="26"/>
        <v>170_sfelix1_31#Nord</v>
      </c>
    </row>
    <row r="1709" spans="1:17">
      <c r="A1709">
        <v>3634</v>
      </c>
      <c r="B1709" t="s">
        <v>4592</v>
      </c>
      <c r="C1709">
        <v>170</v>
      </c>
      <c r="D1709" t="s">
        <v>4586</v>
      </c>
      <c r="E1709" t="s">
        <v>520</v>
      </c>
      <c r="F1709">
        <v>777</v>
      </c>
      <c r="G1709" t="s">
        <v>4587</v>
      </c>
      <c r="H1709" t="s">
        <v>30</v>
      </c>
      <c r="I1709" t="s">
        <v>31</v>
      </c>
      <c r="J1709" t="s">
        <v>2059</v>
      </c>
      <c r="K1709" t="s">
        <v>2060</v>
      </c>
      <c r="L1709" t="s">
        <v>2061</v>
      </c>
      <c r="M1709">
        <v>243</v>
      </c>
      <c r="N1709">
        <v>211</v>
      </c>
      <c r="O1709" t="s">
        <v>6999</v>
      </c>
      <c r="P1709" t="s">
        <v>2057</v>
      </c>
      <c r="Q1709" t="str">
        <f t="shared" si="26"/>
        <v>170_sfelix1_31#Nord</v>
      </c>
    </row>
    <row r="1710" spans="1:17">
      <c r="A1710">
        <v>3635</v>
      </c>
      <c r="B1710" t="s">
        <v>4595</v>
      </c>
      <c r="C1710">
        <v>170</v>
      </c>
      <c r="D1710" t="s">
        <v>4586</v>
      </c>
      <c r="E1710" t="s">
        <v>520</v>
      </c>
      <c r="F1710">
        <v>777</v>
      </c>
      <c r="G1710" t="s">
        <v>4587</v>
      </c>
      <c r="H1710" t="s">
        <v>30</v>
      </c>
      <c r="I1710" t="s">
        <v>31</v>
      </c>
      <c r="J1710" t="s">
        <v>2059</v>
      </c>
      <c r="K1710" t="s">
        <v>2060</v>
      </c>
      <c r="L1710" t="s">
        <v>2061</v>
      </c>
      <c r="M1710">
        <v>243</v>
      </c>
      <c r="N1710">
        <v>211</v>
      </c>
      <c r="O1710" t="s">
        <v>6999</v>
      </c>
      <c r="P1710" t="s">
        <v>2057</v>
      </c>
      <c r="Q1710" t="str">
        <f t="shared" si="26"/>
        <v>170_sfelix1_31#Nord</v>
      </c>
    </row>
    <row r="1711" spans="1:17">
      <c r="A1711">
        <v>3636</v>
      </c>
      <c r="B1711" t="s">
        <v>4594</v>
      </c>
      <c r="C1711">
        <v>170</v>
      </c>
      <c r="D1711" t="s">
        <v>4586</v>
      </c>
      <c r="E1711" t="s">
        <v>520</v>
      </c>
      <c r="F1711">
        <v>777</v>
      </c>
      <c r="G1711" t="s">
        <v>4587</v>
      </c>
      <c r="H1711" t="s">
        <v>30</v>
      </c>
      <c r="I1711" t="s">
        <v>31</v>
      </c>
      <c r="J1711" t="s">
        <v>2059</v>
      </c>
      <c r="K1711" t="s">
        <v>2060</v>
      </c>
      <c r="L1711" t="s">
        <v>2061</v>
      </c>
      <c r="M1711">
        <v>243</v>
      </c>
      <c r="N1711">
        <v>211</v>
      </c>
      <c r="O1711" t="s">
        <v>6999</v>
      </c>
      <c r="P1711" t="s">
        <v>2057</v>
      </c>
      <c r="Q1711" t="str">
        <f t="shared" si="26"/>
        <v>170_sfelix1_31#Nord</v>
      </c>
    </row>
    <row r="1712" spans="1:17">
      <c r="A1712">
        <v>3637</v>
      </c>
      <c r="B1712" t="s">
        <v>4593</v>
      </c>
      <c r="C1712">
        <v>170</v>
      </c>
      <c r="D1712" t="s">
        <v>4586</v>
      </c>
      <c r="E1712" t="s">
        <v>520</v>
      </c>
      <c r="F1712">
        <v>777</v>
      </c>
      <c r="G1712" t="s">
        <v>4587</v>
      </c>
      <c r="H1712" t="s">
        <v>30</v>
      </c>
      <c r="I1712" t="s">
        <v>31</v>
      </c>
      <c r="J1712" t="s">
        <v>2059</v>
      </c>
      <c r="K1712" t="s">
        <v>2060</v>
      </c>
      <c r="L1712" t="s">
        <v>2061</v>
      </c>
      <c r="M1712">
        <v>243</v>
      </c>
      <c r="N1712">
        <v>211</v>
      </c>
      <c r="O1712" t="s">
        <v>6999</v>
      </c>
      <c r="P1712" t="s">
        <v>2057</v>
      </c>
      <c r="Q1712" t="str">
        <f t="shared" si="26"/>
        <v>170_sfelix1_31#Nord</v>
      </c>
    </row>
    <row r="1713" spans="1:17">
      <c r="A1713">
        <v>54</v>
      </c>
      <c r="B1713" t="s">
        <v>4590</v>
      </c>
      <c r="C1713">
        <v>170</v>
      </c>
      <c r="D1713" t="s">
        <v>4586</v>
      </c>
      <c r="E1713" t="s">
        <v>520</v>
      </c>
      <c r="F1713">
        <v>777</v>
      </c>
      <c r="G1713" t="s">
        <v>4587</v>
      </c>
      <c r="H1713" t="s">
        <v>30</v>
      </c>
      <c r="I1713" t="s">
        <v>31</v>
      </c>
      <c r="J1713" t="s">
        <v>2059</v>
      </c>
      <c r="K1713" t="s">
        <v>2060</v>
      </c>
      <c r="L1713" t="s">
        <v>2061</v>
      </c>
      <c r="M1713">
        <v>243</v>
      </c>
      <c r="N1713">
        <v>211</v>
      </c>
      <c r="O1713" t="s">
        <v>6999</v>
      </c>
      <c r="P1713" t="s">
        <v>2057</v>
      </c>
      <c r="Q1713" t="str">
        <f t="shared" si="26"/>
        <v>170_sfelix1_31#Nord</v>
      </c>
    </row>
    <row r="1714" spans="1:17">
      <c r="A1714">
        <v>2007</v>
      </c>
      <c r="B1714" t="s">
        <v>3377</v>
      </c>
      <c r="C1714">
        <v>171</v>
      </c>
      <c r="D1714" t="s">
        <v>3372</v>
      </c>
      <c r="E1714" t="s">
        <v>3373</v>
      </c>
      <c r="F1714">
        <v>535</v>
      </c>
      <c r="G1714">
        <v>1</v>
      </c>
      <c r="H1714" t="s">
        <v>30</v>
      </c>
      <c r="I1714" t="s">
        <v>676</v>
      </c>
      <c r="J1714" t="s">
        <v>3373</v>
      </c>
      <c r="K1714" t="s">
        <v>3374</v>
      </c>
      <c r="L1714" t="s">
        <v>3375</v>
      </c>
      <c r="M1714">
        <v>53</v>
      </c>
      <c r="N1714">
        <v>67</v>
      </c>
      <c r="O1714" t="s">
        <v>3373</v>
      </c>
      <c r="P1714" t="s">
        <v>3372</v>
      </c>
      <c r="Q1714" t="str">
        <f t="shared" si="26"/>
        <v>171_mireval_34#Mireval</v>
      </c>
    </row>
    <row r="1715" spans="1:17">
      <c r="A1715">
        <v>529</v>
      </c>
      <c r="B1715" t="s">
        <v>3382</v>
      </c>
      <c r="C1715">
        <v>171</v>
      </c>
      <c r="D1715" t="s">
        <v>3372</v>
      </c>
      <c r="E1715" t="s">
        <v>3373</v>
      </c>
      <c r="F1715">
        <v>535</v>
      </c>
      <c r="G1715">
        <v>1</v>
      </c>
      <c r="H1715" t="s">
        <v>30</v>
      </c>
      <c r="I1715" t="s">
        <v>676</v>
      </c>
      <c r="J1715" t="s">
        <v>3373</v>
      </c>
      <c r="K1715" t="s">
        <v>3374</v>
      </c>
      <c r="L1715" t="s">
        <v>3375</v>
      </c>
      <c r="M1715">
        <v>53</v>
      </c>
      <c r="N1715">
        <v>67</v>
      </c>
      <c r="O1715" t="s">
        <v>3373</v>
      </c>
      <c r="P1715" t="s">
        <v>3372</v>
      </c>
      <c r="Q1715" t="str">
        <f t="shared" si="26"/>
        <v>171_mireval_34#Mireval</v>
      </c>
    </row>
    <row r="1716" spans="1:17">
      <c r="A1716">
        <v>2707</v>
      </c>
      <c r="B1716" t="s">
        <v>3381</v>
      </c>
      <c r="C1716">
        <v>171</v>
      </c>
      <c r="D1716" t="s">
        <v>3372</v>
      </c>
      <c r="E1716" t="s">
        <v>3373</v>
      </c>
      <c r="F1716">
        <v>535</v>
      </c>
      <c r="G1716">
        <v>1</v>
      </c>
      <c r="H1716" t="s">
        <v>30</v>
      </c>
      <c r="I1716" t="s">
        <v>676</v>
      </c>
      <c r="J1716" t="s">
        <v>3373</v>
      </c>
      <c r="K1716" t="s">
        <v>3374</v>
      </c>
      <c r="L1716" t="s">
        <v>3375</v>
      </c>
      <c r="M1716">
        <v>53</v>
      </c>
      <c r="N1716">
        <v>67</v>
      </c>
      <c r="O1716" t="s">
        <v>3373</v>
      </c>
      <c r="P1716" t="s">
        <v>3372</v>
      </c>
      <c r="Q1716" t="str">
        <f t="shared" si="26"/>
        <v>171_mireval_34#Mireval</v>
      </c>
    </row>
    <row r="1717" spans="1:17">
      <c r="A1717">
        <v>2587</v>
      </c>
      <c r="B1717" t="s">
        <v>3379</v>
      </c>
      <c r="C1717">
        <v>171</v>
      </c>
      <c r="D1717" t="s">
        <v>3372</v>
      </c>
      <c r="E1717" t="s">
        <v>3373</v>
      </c>
      <c r="F1717">
        <v>535</v>
      </c>
      <c r="G1717">
        <v>1</v>
      </c>
      <c r="H1717" t="s">
        <v>30</v>
      </c>
      <c r="I1717" t="s">
        <v>676</v>
      </c>
      <c r="J1717" t="s">
        <v>3373</v>
      </c>
      <c r="K1717" t="s">
        <v>3374</v>
      </c>
      <c r="L1717" t="s">
        <v>3375</v>
      </c>
      <c r="M1717">
        <v>53</v>
      </c>
      <c r="N1717">
        <v>67</v>
      </c>
      <c r="O1717" t="s">
        <v>3373</v>
      </c>
      <c r="P1717" t="s">
        <v>3372</v>
      </c>
      <c r="Q1717" t="str">
        <f t="shared" si="26"/>
        <v>171_mireval_34#Mireval</v>
      </c>
    </row>
    <row r="1718" spans="1:17">
      <c r="A1718">
        <v>2175</v>
      </c>
      <c r="B1718" t="s">
        <v>3376</v>
      </c>
      <c r="C1718">
        <v>171</v>
      </c>
      <c r="D1718" t="s">
        <v>3372</v>
      </c>
      <c r="E1718" t="s">
        <v>3373</v>
      </c>
      <c r="F1718">
        <v>535</v>
      </c>
      <c r="G1718">
        <v>1</v>
      </c>
      <c r="H1718" t="s">
        <v>30</v>
      </c>
      <c r="I1718" t="s">
        <v>676</v>
      </c>
      <c r="J1718" t="s">
        <v>3373</v>
      </c>
      <c r="K1718" t="s">
        <v>3374</v>
      </c>
      <c r="L1718" t="s">
        <v>3375</v>
      </c>
      <c r="M1718">
        <v>53</v>
      </c>
      <c r="N1718">
        <v>67</v>
      </c>
      <c r="O1718" t="s">
        <v>3373</v>
      </c>
      <c r="P1718" t="s">
        <v>3372</v>
      </c>
      <c r="Q1718" t="str">
        <f t="shared" si="26"/>
        <v>171_mireval_34#Mireval</v>
      </c>
    </row>
    <row r="1719" spans="1:17">
      <c r="A1719">
        <v>1532</v>
      </c>
      <c r="B1719" t="s">
        <v>3380</v>
      </c>
      <c r="C1719">
        <v>171</v>
      </c>
      <c r="D1719" t="s">
        <v>3372</v>
      </c>
      <c r="E1719" t="s">
        <v>3373</v>
      </c>
      <c r="F1719">
        <v>535</v>
      </c>
      <c r="G1719">
        <v>1</v>
      </c>
      <c r="H1719" t="s">
        <v>30</v>
      </c>
      <c r="I1719" t="s">
        <v>676</v>
      </c>
      <c r="J1719" t="s">
        <v>3373</v>
      </c>
      <c r="K1719" t="s">
        <v>3374</v>
      </c>
      <c r="L1719" t="s">
        <v>3375</v>
      </c>
      <c r="M1719">
        <v>53</v>
      </c>
      <c r="N1719">
        <v>67</v>
      </c>
      <c r="O1719" t="s">
        <v>3373</v>
      </c>
      <c r="P1719" t="s">
        <v>3372</v>
      </c>
      <c r="Q1719" t="str">
        <f t="shared" si="26"/>
        <v>171_mireval_34#Mireval</v>
      </c>
    </row>
    <row r="1720" spans="1:17">
      <c r="A1720">
        <v>1552</v>
      </c>
      <c r="B1720" t="s">
        <v>3378</v>
      </c>
      <c r="C1720">
        <v>171</v>
      </c>
      <c r="D1720" t="s">
        <v>3372</v>
      </c>
      <c r="E1720" t="s">
        <v>3373</v>
      </c>
      <c r="F1720">
        <v>535</v>
      </c>
      <c r="G1720">
        <v>1</v>
      </c>
      <c r="H1720" t="s">
        <v>30</v>
      </c>
      <c r="I1720" t="s">
        <v>676</v>
      </c>
      <c r="J1720" t="s">
        <v>3373</v>
      </c>
      <c r="K1720" t="s">
        <v>3374</v>
      </c>
      <c r="L1720" t="s">
        <v>3375</v>
      </c>
      <c r="M1720">
        <v>53</v>
      </c>
      <c r="N1720">
        <v>67</v>
      </c>
      <c r="O1720" t="s">
        <v>3373</v>
      </c>
      <c r="P1720" t="s">
        <v>3372</v>
      </c>
      <c r="Q1720" t="str">
        <f t="shared" si="26"/>
        <v>171_mireval_34#Mireval</v>
      </c>
    </row>
    <row r="1721" spans="1:17">
      <c r="A1721">
        <v>2177</v>
      </c>
      <c r="B1721" t="s">
        <v>3371</v>
      </c>
      <c r="C1721">
        <v>171</v>
      </c>
      <c r="D1721" t="s">
        <v>3372</v>
      </c>
      <c r="E1721" t="s">
        <v>3373</v>
      </c>
      <c r="F1721">
        <v>535</v>
      </c>
      <c r="G1721">
        <v>1</v>
      </c>
      <c r="H1721" t="s">
        <v>30</v>
      </c>
      <c r="I1721" t="s">
        <v>676</v>
      </c>
      <c r="J1721" t="s">
        <v>3373</v>
      </c>
      <c r="K1721" t="s">
        <v>3374</v>
      </c>
      <c r="L1721" t="s">
        <v>3375</v>
      </c>
      <c r="M1721">
        <v>53</v>
      </c>
      <c r="N1721">
        <v>67</v>
      </c>
      <c r="O1721" t="s">
        <v>3373</v>
      </c>
      <c r="P1721" t="s">
        <v>3372</v>
      </c>
      <c r="Q1721" t="str">
        <f t="shared" si="26"/>
        <v>171_mireval_34#Mireval</v>
      </c>
    </row>
    <row r="1722" spans="1:17">
      <c r="A1722">
        <v>1773</v>
      </c>
      <c r="B1722" t="s">
        <v>1270</v>
      </c>
      <c r="C1722">
        <v>172</v>
      </c>
      <c r="D1722" t="s">
        <v>1251</v>
      </c>
      <c r="E1722" t="s">
        <v>6945</v>
      </c>
      <c r="F1722">
        <v>509</v>
      </c>
      <c r="G1722" t="s">
        <v>1252</v>
      </c>
      <c r="H1722" t="s">
        <v>30</v>
      </c>
      <c r="I1722" t="s">
        <v>676</v>
      </c>
      <c r="J1722" t="s">
        <v>1253</v>
      </c>
      <c r="K1722" t="s">
        <v>1254</v>
      </c>
      <c r="L1722" t="s">
        <v>1255</v>
      </c>
      <c r="M1722">
        <v>96</v>
      </c>
      <c r="N1722">
        <v>165</v>
      </c>
      <c r="O1722" t="s">
        <v>6960</v>
      </c>
      <c r="P1722" t="s">
        <v>5412</v>
      </c>
      <c r="Q1722" t="str">
        <f t="shared" si="26"/>
        <v>172_cazouls1_34#A</v>
      </c>
    </row>
    <row r="1723" spans="1:17">
      <c r="A1723">
        <v>1930</v>
      </c>
      <c r="B1723" t="s">
        <v>1250</v>
      </c>
      <c r="C1723">
        <v>172</v>
      </c>
      <c r="D1723" t="s">
        <v>1251</v>
      </c>
      <c r="E1723" t="s">
        <v>6945</v>
      </c>
      <c r="F1723">
        <v>509</v>
      </c>
      <c r="G1723" t="s">
        <v>1252</v>
      </c>
      <c r="H1723" t="s">
        <v>30</v>
      </c>
      <c r="I1723" t="s">
        <v>676</v>
      </c>
      <c r="J1723" t="s">
        <v>1253</v>
      </c>
      <c r="K1723" t="s">
        <v>1254</v>
      </c>
      <c r="L1723" t="s">
        <v>1255</v>
      </c>
      <c r="M1723">
        <v>96</v>
      </c>
      <c r="N1723">
        <v>165</v>
      </c>
      <c r="O1723" t="s">
        <v>6960</v>
      </c>
      <c r="P1723" t="s">
        <v>5412</v>
      </c>
      <c r="Q1723" t="str">
        <f t="shared" si="26"/>
        <v>172_cazouls1_34#A</v>
      </c>
    </row>
    <row r="1724" spans="1:17">
      <c r="A1724">
        <v>514</v>
      </c>
      <c r="B1724" t="s">
        <v>1294</v>
      </c>
      <c r="C1724">
        <v>172</v>
      </c>
      <c r="D1724" t="s">
        <v>1251</v>
      </c>
      <c r="E1724" t="s">
        <v>6945</v>
      </c>
      <c r="F1724">
        <v>509</v>
      </c>
      <c r="G1724" t="s">
        <v>1252</v>
      </c>
      <c r="H1724" t="s">
        <v>30</v>
      </c>
      <c r="I1724" t="s">
        <v>676</v>
      </c>
      <c r="J1724" t="s">
        <v>1253</v>
      </c>
      <c r="K1724" t="s">
        <v>1254</v>
      </c>
      <c r="L1724" t="s">
        <v>1255</v>
      </c>
      <c r="M1724">
        <v>96</v>
      </c>
      <c r="N1724">
        <v>165</v>
      </c>
      <c r="O1724" t="s">
        <v>6960</v>
      </c>
      <c r="P1724" t="s">
        <v>5412</v>
      </c>
      <c r="Q1724" t="str">
        <f t="shared" si="26"/>
        <v>172_cazouls1_34#A</v>
      </c>
    </row>
    <row r="1725" spans="1:17">
      <c r="A1725">
        <v>674</v>
      </c>
      <c r="B1725" t="s">
        <v>1293</v>
      </c>
      <c r="C1725">
        <v>172</v>
      </c>
      <c r="D1725" t="s">
        <v>1251</v>
      </c>
      <c r="E1725" t="s">
        <v>6945</v>
      </c>
      <c r="F1725">
        <v>509</v>
      </c>
      <c r="G1725" t="s">
        <v>1252</v>
      </c>
      <c r="H1725" t="s">
        <v>30</v>
      </c>
      <c r="I1725" t="s">
        <v>676</v>
      </c>
      <c r="J1725" t="s">
        <v>1253</v>
      </c>
      <c r="K1725" t="s">
        <v>1254</v>
      </c>
      <c r="L1725" t="s">
        <v>1255</v>
      </c>
      <c r="M1725">
        <v>96</v>
      </c>
      <c r="N1725">
        <v>165</v>
      </c>
      <c r="O1725" t="s">
        <v>6960</v>
      </c>
      <c r="P1725" t="s">
        <v>5412</v>
      </c>
      <c r="Q1725" t="str">
        <f t="shared" si="26"/>
        <v>172_cazouls1_34#A</v>
      </c>
    </row>
    <row r="1726" spans="1:17">
      <c r="A1726">
        <v>1625</v>
      </c>
      <c r="B1726" t="s">
        <v>1291</v>
      </c>
      <c r="C1726">
        <v>172</v>
      </c>
      <c r="D1726" t="s">
        <v>1251</v>
      </c>
      <c r="E1726" t="s">
        <v>6945</v>
      </c>
      <c r="F1726">
        <v>509</v>
      </c>
      <c r="G1726" t="s">
        <v>1252</v>
      </c>
      <c r="H1726" t="s">
        <v>30</v>
      </c>
      <c r="I1726" t="s">
        <v>676</v>
      </c>
      <c r="J1726" t="s">
        <v>1253</v>
      </c>
      <c r="K1726" t="s">
        <v>1254</v>
      </c>
      <c r="L1726" t="s">
        <v>1255</v>
      </c>
      <c r="M1726">
        <v>96</v>
      </c>
      <c r="N1726">
        <v>165</v>
      </c>
      <c r="O1726" t="s">
        <v>6960</v>
      </c>
      <c r="P1726" t="s">
        <v>5412</v>
      </c>
      <c r="Q1726" t="str">
        <f t="shared" si="26"/>
        <v>172_cazouls1_34#A</v>
      </c>
    </row>
    <row r="1727" spans="1:17">
      <c r="A1727">
        <v>115</v>
      </c>
      <c r="B1727" t="s">
        <v>1283</v>
      </c>
      <c r="C1727">
        <v>172</v>
      </c>
      <c r="D1727" t="s">
        <v>1251</v>
      </c>
      <c r="E1727" t="s">
        <v>6945</v>
      </c>
      <c r="F1727">
        <v>509</v>
      </c>
      <c r="G1727" t="s">
        <v>1252</v>
      </c>
      <c r="H1727" t="s">
        <v>30</v>
      </c>
      <c r="I1727" t="s">
        <v>676</v>
      </c>
      <c r="J1727" t="s">
        <v>1253</v>
      </c>
      <c r="K1727" t="s">
        <v>1254</v>
      </c>
      <c r="L1727" t="s">
        <v>1255</v>
      </c>
      <c r="M1727">
        <v>96</v>
      </c>
      <c r="N1727">
        <v>165</v>
      </c>
      <c r="O1727" t="s">
        <v>6960</v>
      </c>
      <c r="P1727" t="s">
        <v>5412</v>
      </c>
      <c r="Q1727" t="str">
        <f t="shared" si="26"/>
        <v>172_cazouls1_34#A</v>
      </c>
    </row>
    <row r="1728" spans="1:17">
      <c r="A1728">
        <v>2647</v>
      </c>
      <c r="B1728" t="s">
        <v>1292</v>
      </c>
      <c r="C1728">
        <v>172</v>
      </c>
      <c r="D1728" t="s">
        <v>1251</v>
      </c>
      <c r="E1728" t="s">
        <v>6945</v>
      </c>
      <c r="F1728">
        <v>509</v>
      </c>
      <c r="G1728" t="s">
        <v>1252</v>
      </c>
      <c r="H1728" t="s">
        <v>30</v>
      </c>
      <c r="I1728" t="s">
        <v>676</v>
      </c>
      <c r="J1728" t="s">
        <v>1253</v>
      </c>
      <c r="K1728" t="s">
        <v>1254</v>
      </c>
      <c r="L1728" t="s">
        <v>1255</v>
      </c>
      <c r="M1728">
        <v>96</v>
      </c>
      <c r="N1728">
        <v>165</v>
      </c>
      <c r="O1728" t="s">
        <v>6960</v>
      </c>
      <c r="P1728" t="s">
        <v>5412</v>
      </c>
      <c r="Q1728" t="str">
        <f t="shared" si="26"/>
        <v>172_cazouls1_34#A</v>
      </c>
    </row>
    <row r="1729" spans="1:17">
      <c r="A1729">
        <v>2703</v>
      </c>
      <c r="B1729" t="s">
        <v>1296</v>
      </c>
      <c r="C1729">
        <v>172</v>
      </c>
      <c r="D1729" t="s">
        <v>1251</v>
      </c>
      <c r="E1729" t="s">
        <v>6945</v>
      </c>
      <c r="F1729">
        <v>509</v>
      </c>
      <c r="G1729" t="s">
        <v>1252</v>
      </c>
      <c r="H1729" t="s">
        <v>30</v>
      </c>
      <c r="I1729" t="s">
        <v>676</v>
      </c>
      <c r="J1729" t="s">
        <v>1253</v>
      </c>
      <c r="K1729" t="s">
        <v>1254</v>
      </c>
      <c r="L1729" t="s">
        <v>1255</v>
      </c>
      <c r="M1729">
        <v>96</v>
      </c>
      <c r="N1729">
        <v>165</v>
      </c>
      <c r="O1729" t="s">
        <v>6960</v>
      </c>
      <c r="P1729" t="s">
        <v>5412</v>
      </c>
      <c r="Q1729" t="str">
        <f t="shared" si="26"/>
        <v>172_cazouls1_34#A</v>
      </c>
    </row>
    <row r="1730" spans="1:17">
      <c r="A1730">
        <v>2603</v>
      </c>
      <c r="B1730" t="s">
        <v>1295</v>
      </c>
      <c r="C1730">
        <v>172</v>
      </c>
      <c r="D1730" t="s">
        <v>1251</v>
      </c>
      <c r="E1730" t="s">
        <v>6945</v>
      </c>
      <c r="F1730">
        <v>509</v>
      </c>
      <c r="G1730" t="s">
        <v>1252</v>
      </c>
      <c r="H1730" t="s">
        <v>30</v>
      </c>
      <c r="I1730" t="s">
        <v>676</v>
      </c>
      <c r="J1730" t="s">
        <v>1253</v>
      </c>
      <c r="K1730" t="s">
        <v>1254</v>
      </c>
      <c r="L1730" t="s">
        <v>1255</v>
      </c>
      <c r="M1730">
        <v>96</v>
      </c>
      <c r="N1730">
        <v>165</v>
      </c>
      <c r="O1730" t="s">
        <v>6960</v>
      </c>
      <c r="P1730" t="s">
        <v>5412</v>
      </c>
      <c r="Q1730" t="str">
        <f t="shared" ref="Q1730:Q1793" si="27">CONCATENATE(C1730,"_",D1730,"#",E1730)</f>
        <v>172_cazouls1_34#A</v>
      </c>
    </row>
    <row r="1731" spans="1:17">
      <c r="A1731">
        <v>606</v>
      </c>
      <c r="B1731" t="s">
        <v>300</v>
      </c>
      <c r="C1731">
        <v>173</v>
      </c>
      <c r="D1731" t="s">
        <v>295</v>
      </c>
      <c r="E1731" t="s">
        <v>296</v>
      </c>
      <c r="F1731">
        <v>487</v>
      </c>
      <c r="G1731" t="s">
        <v>296</v>
      </c>
      <c r="H1731" t="s">
        <v>30</v>
      </c>
      <c r="I1731" t="s">
        <v>271</v>
      </c>
      <c r="J1731" t="s">
        <v>272</v>
      </c>
      <c r="K1731" t="s">
        <v>273</v>
      </c>
      <c r="L1731" t="s">
        <v>274</v>
      </c>
      <c r="M1731">
        <v>182</v>
      </c>
      <c r="N1731">
        <v>136</v>
      </c>
      <c r="O1731" t="s">
        <v>272</v>
      </c>
      <c r="P1731" t="s">
        <v>5418</v>
      </c>
      <c r="Q1731" t="str">
        <f t="shared" si="27"/>
        <v>173_aubiet3_32#Sud</v>
      </c>
    </row>
    <row r="1732" spans="1:17">
      <c r="A1732">
        <v>487</v>
      </c>
      <c r="B1732" t="s">
        <v>297</v>
      </c>
      <c r="C1732">
        <v>173</v>
      </c>
      <c r="D1732" t="s">
        <v>295</v>
      </c>
      <c r="E1732" t="s">
        <v>296</v>
      </c>
      <c r="F1732">
        <v>487</v>
      </c>
      <c r="G1732" t="s">
        <v>296</v>
      </c>
      <c r="H1732" t="s">
        <v>30</v>
      </c>
      <c r="I1732" t="s">
        <v>271</v>
      </c>
      <c r="J1732" t="s">
        <v>272</v>
      </c>
      <c r="K1732" t="s">
        <v>273</v>
      </c>
      <c r="L1732" t="s">
        <v>274</v>
      </c>
      <c r="M1732">
        <v>182</v>
      </c>
      <c r="N1732">
        <v>136</v>
      </c>
      <c r="O1732" t="s">
        <v>272</v>
      </c>
      <c r="P1732" t="s">
        <v>5418</v>
      </c>
      <c r="Q1732" t="str">
        <f t="shared" si="27"/>
        <v>173_aubiet3_32#Sud</v>
      </c>
    </row>
    <row r="1733" spans="1:17">
      <c r="A1733">
        <v>2631</v>
      </c>
      <c r="B1733" t="s">
        <v>301</v>
      </c>
      <c r="C1733">
        <v>173</v>
      </c>
      <c r="D1733" t="s">
        <v>295</v>
      </c>
      <c r="E1733" t="s">
        <v>296</v>
      </c>
      <c r="F1733">
        <v>487</v>
      </c>
      <c r="G1733" t="s">
        <v>296</v>
      </c>
      <c r="H1733" t="s">
        <v>30</v>
      </c>
      <c r="I1733" t="s">
        <v>271</v>
      </c>
      <c r="J1733" t="s">
        <v>272</v>
      </c>
      <c r="K1733" t="s">
        <v>273</v>
      </c>
      <c r="L1733" t="s">
        <v>274</v>
      </c>
      <c r="M1733">
        <v>182</v>
      </c>
      <c r="N1733">
        <v>136</v>
      </c>
      <c r="O1733" t="s">
        <v>272</v>
      </c>
      <c r="P1733" t="s">
        <v>5418</v>
      </c>
      <c r="Q1733" t="str">
        <f t="shared" si="27"/>
        <v>173_aubiet3_32#Sud</v>
      </c>
    </row>
    <row r="1734" spans="1:17">
      <c r="A1734">
        <v>609</v>
      </c>
      <c r="B1734" t="s">
        <v>298</v>
      </c>
      <c r="C1734">
        <v>173</v>
      </c>
      <c r="D1734" t="s">
        <v>295</v>
      </c>
      <c r="E1734" t="s">
        <v>296</v>
      </c>
      <c r="F1734">
        <v>487</v>
      </c>
      <c r="G1734" t="s">
        <v>296</v>
      </c>
      <c r="H1734" t="s">
        <v>30</v>
      </c>
      <c r="I1734" t="s">
        <v>271</v>
      </c>
      <c r="J1734" t="s">
        <v>272</v>
      </c>
      <c r="K1734" t="s">
        <v>273</v>
      </c>
      <c r="L1734" t="s">
        <v>274</v>
      </c>
      <c r="M1734">
        <v>182</v>
      </c>
      <c r="N1734">
        <v>136</v>
      </c>
      <c r="O1734" t="s">
        <v>272</v>
      </c>
      <c r="P1734" t="s">
        <v>5418</v>
      </c>
      <c r="Q1734" t="str">
        <f t="shared" si="27"/>
        <v>173_aubiet3_32#Sud</v>
      </c>
    </row>
    <row r="1735" spans="1:17">
      <c r="A1735">
        <v>1056</v>
      </c>
      <c r="B1735" t="s">
        <v>303</v>
      </c>
      <c r="C1735">
        <v>173</v>
      </c>
      <c r="D1735" t="s">
        <v>295</v>
      </c>
      <c r="E1735" t="s">
        <v>296</v>
      </c>
      <c r="F1735">
        <v>487</v>
      </c>
      <c r="G1735" t="s">
        <v>296</v>
      </c>
      <c r="H1735" t="s">
        <v>30</v>
      </c>
      <c r="I1735" t="s">
        <v>271</v>
      </c>
      <c r="J1735" t="s">
        <v>272</v>
      </c>
      <c r="K1735" t="s">
        <v>273</v>
      </c>
      <c r="L1735" t="s">
        <v>274</v>
      </c>
      <c r="M1735">
        <v>182</v>
      </c>
      <c r="N1735">
        <v>136</v>
      </c>
      <c r="O1735" t="s">
        <v>272</v>
      </c>
      <c r="P1735" t="s">
        <v>5418</v>
      </c>
      <c r="Q1735" t="str">
        <f t="shared" si="27"/>
        <v>173_aubiet3_32#Sud</v>
      </c>
    </row>
    <row r="1736" spans="1:17">
      <c r="A1736">
        <v>153</v>
      </c>
      <c r="B1736" t="s">
        <v>302</v>
      </c>
      <c r="C1736">
        <v>173</v>
      </c>
      <c r="D1736" t="s">
        <v>295</v>
      </c>
      <c r="E1736" t="s">
        <v>296</v>
      </c>
      <c r="F1736">
        <v>487</v>
      </c>
      <c r="G1736" t="s">
        <v>296</v>
      </c>
      <c r="H1736" t="s">
        <v>30</v>
      </c>
      <c r="I1736" t="s">
        <v>271</v>
      </c>
      <c r="J1736" t="s">
        <v>272</v>
      </c>
      <c r="K1736" t="s">
        <v>273</v>
      </c>
      <c r="L1736" t="s">
        <v>274</v>
      </c>
      <c r="M1736">
        <v>182</v>
      </c>
      <c r="N1736">
        <v>136</v>
      </c>
      <c r="O1736" t="s">
        <v>272</v>
      </c>
      <c r="P1736" t="s">
        <v>5418</v>
      </c>
      <c r="Q1736" t="str">
        <f t="shared" si="27"/>
        <v>173_aubiet3_32#Sud</v>
      </c>
    </row>
    <row r="1737" spans="1:17">
      <c r="A1737">
        <v>161</v>
      </c>
      <c r="B1737" t="s">
        <v>304</v>
      </c>
      <c r="C1737">
        <v>173</v>
      </c>
      <c r="D1737" t="s">
        <v>295</v>
      </c>
      <c r="E1737" t="s">
        <v>296</v>
      </c>
      <c r="F1737">
        <v>487</v>
      </c>
      <c r="G1737" t="s">
        <v>296</v>
      </c>
      <c r="H1737" t="s">
        <v>30</v>
      </c>
      <c r="I1737" t="s">
        <v>271</v>
      </c>
      <c r="J1737" t="s">
        <v>272</v>
      </c>
      <c r="K1737" t="s">
        <v>273</v>
      </c>
      <c r="L1737" t="s">
        <v>274</v>
      </c>
      <c r="M1737">
        <v>182</v>
      </c>
      <c r="N1737">
        <v>136</v>
      </c>
      <c r="O1737" t="s">
        <v>272</v>
      </c>
      <c r="P1737" t="s">
        <v>5418</v>
      </c>
      <c r="Q1737" t="str">
        <f t="shared" si="27"/>
        <v>173_aubiet3_32#Sud</v>
      </c>
    </row>
    <row r="1738" spans="1:17">
      <c r="A1738">
        <v>1273</v>
      </c>
      <c r="B1738" t="s">
        <v>294</v>
      </c>
      <c r="C1738">
        <v>173</v>
      </c>
      <c r="D1738" t="s">
        <v>295</v>
      </c>
      <c r="E1738" t="s">
        <v>296</v>
      </c>
      <c r="F1738">
        <v>487</v>
      </c>
      <c r="G1738" t="s">
        <v>296</v>
      </c>
      <c r="H1738" t="s">
        <v>30</v>
      </c>
      <c r="I1738" t="s">
        <v>271</v>
      </c>
      <c r="J1738" t="s">
        <v>272</v>
      </c>
      <c r="K1738" t="s">
        <v>273</v>
      </c>
      <c r="L1738" t="s">
        <v>274</v>
      </c>
      <c r="M1738">
        <v>182</v>
      </c>
      <c r="N1738">
        <v>136</v>
      </c>
      <c r="O1738" t="s">
        <v>272</v>
      </c>
      <c r="P1738" t="s">
        <v>5418</v>
      </c>
      <c r="Q1738" t="str">
        <f t="shared" si="27"/>
        <v>173_aubiet3_32#Sud</v>
      </c>
    </row>
    <row r="1739" spans="1:17">
      <c r="A1739">
        <v>2432</v>
      </c>
      <c r="B1739" t="s">
        <v>299</v>
      </c>
      <c r="C1739">
        <v>173</v>
      </c>
      <c r="D1739" t="s">
        <v>295</v>
      </c>
      <c r="E1739" t="s">
        <v>296</v>
      </c>
      <c r="F1739">
        <v>487</v>
      </c>
      <c r="G1739" t="s">
        <v>296</v>
      </c>
      <c r="H1739" t="s">
        <v>30</v>
      </c>
      <c r="I1739" t="s">
        <v>271</v>
      </c>
      <c r="J1739" t="s">
        <v>272</v>
      </c>
      <c r="K1739" t="s">
        <v>273</v>
      </c>
      <c r="L1739" t="s">
        <v>274</v>
      </c>
      <c r="M1739">
        <v>182</v>
      </c>
      <c r="N1739">
        <v>136</v>
      </c>
      <c r="O1739" t="s">
        <v>272</v>
      </c>
      <c r="P1739" t="s">
        <v>5418</v>
      </c>
      <c r="Q1739" t="str">
        <f t="shared" si="27"/>
        <v>173_aubiet3_32#Sud</v>
      </c>
    </row>
    <row r="1740" spans="1:17">
      <c r="A1740">
        <v>326</v>
      </c>
      <c r="B1740" t="s">
        <v>4772</v>
      </c>
      <c r="C1740">
        <v>174</v>
      </c>
      <c r="D1740" t="s">
        <v>4765</v>
      </c>
      <c r="E1740" t="s">
        <v>4766</v>
      </c>
      <c r="F1740">
        <v>365</v>
      </c>
      <c r="G1740">
        <v>1</v>
      </c>
      <c r="H1740" t="s">
        <v>30</v>
      </c>
      <c r="I1740" t="s">
        <v>45</v>
      </c>
      <c r="J1740" t="s">
        <v>4766</v>
      </c>
      <c r="K1740" t="s">
        <v>4767</v>
      </c>
      <c r="L1740" t="s">
        <v>4768</v>
      </c>
      <c r="M1740">
        <v>210</v>
      </c>
      <c r="N1740">
        <v>82</v>
      </c>
      <c r="O1740" t="s">
        <v>4766</v>
      </c>
      <c r="P1740" t="s">
        <v>4765</v>
      </c>
      <c r="Q1740" t="str">
        <f t="shared" si="27"/>
        <v>174_stpapoul_11#Saint-Papoul</v>
      </c>
    </row>
    <row r="1741" spans="1:17">
      <c r="A1741">
        <v>301</v>
      </c>
      <c r="B1741" t="s">
        <v>4769</v>
      </c>
      <c r="C1741">
        <v>174</v>
      </c>
      <c r="D1741" t="s">
        <v>4765</v>
      </c>
      <c r="E1741" t="s">
        <v>4766</v>
      </c>
      <c r="F1741">
        <v>365</v>
      </c>
      <c r="G1741">
        <v>1</v>
      </c>
      <c r="H1741" t="s">
        <v>30</v>
      </c>
      <c r="I1741" t="s">
        <v>45</v>
      </c>
      <c r="J1741" t="s">
        <v>4766</v>
      </c>
      <c r="K1741" t="s">
        <v>4767</v>
      </c>
      <c r="L1741" t="s">
        <v>4768</v>
      </c>
      <c r="M1741">
        <v>210</v>
      </c>
      <c r="N1741">
        <v>82</v>
      </c>
      <c r="O1741" t="s">
        <v>4766</v>
      </c>
      <c r="P1741" t="s">
        <v>4765</v>
      </c>
      <c r="Q1741" t="str">
        <f t="shared" si="27"/>
        <v>174_stpapoul_11#Saint-Papoul</v>
      </c>
    </row>
    <row r="1742" spans="1:17">
      <c r="A1742">
        <v>2599</v>
      </c>
      <c r="B1742" t="s">
        <v>4774</v>
      </c>
      <c r="C1742">
        <v>174</v>
      </c>
      <c r="D1742" t="s">
        <v>4765</v>
      </c>
      <c r="E1742" t="s">
        <v>4766</v>
      </c>
      <c r="F1742">
        <v>365</v>
      </c>
      <c r="G1742">
        <v>1</v>
      </c>
      <c r="H1742" t="s">
        <v>30</v>
      </c>
      <c r="I1742" t="s">
        <v>45</v>
      </c>
      <c r="J1742" t="s">
        <v>4766</v>
      </c>
      <c r="K1742" t="s">
        <v>4767</v>
      </c>
      <c r="L1742" t="s">
        <v>4768</v>
      </c>
      <c r="M1742">
        <v>210</v>
      </c>
      <c r="N1742">
        <v>82</v>
      </c>
      <c r="O1742" t="s">
        <v>4766</v>
      </c>
      <c r="P1742" t="s">
        <v>4765</v>
      </c>
      <c r="Q1742" t="str">
        <f t="shared" si="27"/>
        <v>174_stpapoul_11#Saint-Papoul</v>
      </c>
    </row>
    <row r="1743" spans="1:17">
      <c r="A1743">
        <v>1057</v>
      </c>
      <c r="B1743" t="s">
        <v>4771</v>
      </c>
      <c r="C1743">
        <v>174</v>
      </c>
      <c r="D1743" t="s">
        <v>4765</v>
      </c>
      <c r="E1743" t="s">
        <v>4766</v>
      </c>
      <c r="F1743">
        <v>365</v>
      </c>
      <c r="G1743">
        <v>1</v>
      </c>
      <c r="H1743" t="s">
        <v>30</v>
      </c>
      <c r="I1743" t="s">
        <v>45</v>
      </c>
      <c r="J1743" t="s">
        <v>4766</v>
      </c>
      <c r="K1743" t="s">
        <v>4767</v>
      </c>
      <c r="L1743" t="s">
        <v>4768</v>
      </c>
      <c r="M1743">
        <v>210</v>
      </c>
      <c r="N1743">
        <v>82</v>
      </c>
      <c r="O1743" t="s">
        <v>4766</v>
      </c>
      <c r="P1743" t="s">
        <v>4765</v>
      </c>
      <c r="Q1743" t="str">
        <f t="shared" si="27"/>
        <v>174_stpapoul_11#Saint-Papoul</v>
      </c>
    </row>
    <row r="1744" spans="1:17">
      <c r="A1744">
        <v>1338</v>
      </c>
      <c r="B1744" t="s">
        <v>4773</v>
      </c>
      <c r="C1744">
        <v>174</v>
      </c>
      <c r="D1744" t="s">
        <v>4765</v>
      </c>
      <c r="E1744" t="s">
        <v>4766</v>
      </c>
      <c r="F1744">
        <v>365</v>
      </c>
      <c r="G1744">
        <v>1</v>
      </c>
      <c r="H1744" t="s">
        <v>30</v>
      </c>
      <c r="I1744" t="s">
        <v>45</v>
      </c>
      <c r="J1744" t="s">
        <v>4766</v>
      </c>
      <c r="K1744" t="s">
        <v>4767</v>
      </c>
      <c r="L1744" t="s">
        <v>4768</v>
      </c>
      <c r="M1744">
        <v>210</v>
      </c>
      <c r="N1744">
        <v>82</v>
      </c>
      <c r="O1744" t="s">
        <v>4766</v>
      </c>
      <c r="P1744" t="s">
        <v>4765</v>
      </c>
      <c r="Q1744" t="str">
        <f t="shared" si="27"/>
        <v>174_stpapoul_11#Saint-Papoul</v>
      </c>
    </row>
    <row r="1745" spans="1:17">
      <c r="A1745">
        <v>897</v>
      </c>
      <c r="B1745" t="s">
        <v>4764</v>
      </c>
      <c r="C1745">
        <v>174</v>
      </c>
      <c r="D1745" t="s">
        <v>4765</v>
      </c>
      <c r="E1745" t="s">
        <v>4766</v>
      </c>
      <c r="F1745">
        <v>365</v>
      </c>
      <c r="G1745">
        <v>1</v>
      </c>
      <c r="H1745" t="s">
        <v>30</v>
      </c>
      <c r="I1745" t="s">
        <v>45</v>
      </c>
      <c r="J1745" t="s">
        <v>4766</v>
      </c>
      <c r="K1745" t="s">
        <v>4767</v>
      </c>
      <c r="L1745" t="s">
        <v>4768</v>
      </c>
      <c r="M1745">
        <v>210</v>
      </c>
      <c r="N1745">
        <v>82</v>
      </c>
      <c r="O1745" t="s">
        <v>4766</v>
      </c>
      <c r="P1745" t="s">
        <v>4765</v>
      </c>
      <c r="Q1745" t="str">
        <f t="shared" si="27"/>
        <v>174_stpapoul_11#Saint-Papoul</v>
      </c>
    </row>
    <row r="1746" spans="1:17">
      <c r="A1746">
        <v>2389</v>
      </c>
      <c r="B1746" t="s">
        <v>4775</v>
      </c>
      <c r="C1746">
        <v>174</v>
      </c>
      <c r="D1746" t="s">
        <v>4765</v>
      </c>
      <c r="E1746" t="s">
        <v>4766</v>
      </c>
      <c r="F1746">
        <v>365</v>
      </c>
      <c r="G1746">
        <v>1</v>
      </c>
      <c r="H1746" t="s">
        <v>30</v>
      </c>
      <c r="I1746" t="s">
        <v>45</v>
      </c>
      <c r="J1746" t="s">
        <v>4766</v>
      </c>
      <c r="K1746" t="s">
        <v>4767</v>
      </c>
      <c r="L1746" t="s">
        <v>4768</v>
      </c>
      <c r="M1746">
        <v>210</v>
      </c>
      <c r="N1746">
        <v>82</v>
      </c>
      <c r="O1746" t="s">
        <v>4766</v>
      </c>
      <c r="P1746" t="s">
        <v>4765</v>
      </c>
      <c r="Q1746" t="str">
        <f t="shared" si="27"/>
        <v>174_stpapoul_11#Saint-Papoul</v>
      </c>
    </row>
    <row r="1747" spans="1:17">
      <c r="A1747">
        <v>2630</v>
      </c>
      <c r="B1747" t="s">
        <v>4770</v>
      </c>
      <c r="C1747">
        <v>174</v>
      </c>
      <c r="D1747" t="s">
        <v>4765</v>
      </c>
      <c r="E1747" t="s">
        <v>4766</v>
      </c>
      <c r="F1747">
        <v>365</v>
      </c>
      <c r="G1747">
        <v>1</v>
      </c>
      <c r="H1747" t="s">
        <v>30</v>
      </c>
      <c r="I1747" t="s">
        <v>45</v>
      </c>
      <c r="J1747" t="s">
        <v>4766</v>
      </c>
      <c r="K1747" t="s">
        <v>4767</v>
      </c>
      <c r="L1747" t="s">
        <v>4768</v>
      </c>
      <c r="M1747">
        <v>210</v>
      </c>
      <c r="N1747">
        <v>82</v>
      </c>
      <c r="O1747" t="s">
        <v>4766</v>
      </c>
      <c r="P1747" t="s">
        <v>4765</v>
      </c>
      <c r="Q1747" t="str">
        <f t="shared" si="27"/>
        <v>174_stpapoul_11#Saint-Papoul</v>
      </c>
    </row>
    <row r="1748" spans="1:17">
      <c r="A1748">
        <v>1171</v>
      </c>
      <c r="B1748" t="s">
        <v>1729</v>
      </c>
      <c r="C1748">
        <v>175</v>
      </c>
      <c r="D1748" t="s">
        <v>1709</v>
      </c>
      <c r="E1748" t="s">
        <v>6945</v>
      </c>
      <c r="F1748">
        <v>555</v>
      </c>
      <c r="G1748">
        <v>1</v>
      </c>
      <c r="H1748" t="s">
        <v>30</v>
      </c>
      <c r="I1748" t="s">
        <v>676</v>
      </c>
      <c r="J1748" t="s">
        <v>1710</v>
      </c>
      <c r="K1748" t="s">
        <v>1711</v>
      </c>
      <c r="L1748" t="s">
        <v>1712</v>
      </c>
      <c r="M1748">
        <v>54</v>
      </c>
      <c r="N1748">
        <v>199</v>
      </c>
      <c r="O1748" t="s">
        <v>1710</v>
      </c>
      <c r="P1748" t="s">
        <v>5419</v>
      </c>
      <c r="Q1748" t="str">
        <f t="shared" si="27"/>
        <v>175_christol1_34#A</v>
      </c>
    </row>
    <row r="1749" spans="1:17">
      <c r="A1749">
        <v>335</v>
      </c>
      <c r="B1749" t="s">
        <v>1726</v>
      </c>
      <c r="C1749">
        <v>175</v>
      </c>
      <c r="D1749" t="s">
        <v>1709</v>
      </c>
      <c r="E1749" t="s">
        <v>6945</v>
      </c>
      <c r="F1749">
        <v>555</v>
      </c>
      <c r="G1749">
        <v>1</v>
      </c>
      <c r="H1749" t="s">
        <v>30</v>
      </c>
      <c r="I1749" t="s">
        <v>676</v>
      </c>
      <c r="J1749" t="s">
        <v>1710</v>
      </c>
      <c r="K1749" t="s">
        <v>1711</v>
      </c>
      <c r="L1749" t="s">
        <v>1712</v>
      </c>
      <c r="M1749">
        <v>54</v>
      </c>
      <c r="N1749">
        <v>199</v>
      </c>
      <c r="O1749" t="s">
        <v>1710</v>
      </c>
      <c r="P1749" t="s">
        <v>5419</v>
      </c>
      <c r="Q1749" t="str">
        <f t="shared" si="27"/>
        <v>175_christol1_34#A</v>
      </c>
    </row>
    <row r="1750" spans="1:17">
      <c r="A1750">
        <v>333</v>
      </c>
      <c r="B1750" t="s">
        <v>1725</v>
      </c>
      <c r="C1750">
        <v>175</v>
      </c>
      <c r="D1750" t="s">
        <v>1709</v>
      </c>
      <c r="E1750" t="s">
        <v>6945</v>
      </c>
      <c r="F1750">
        <v>555</v>
      </c>
      <c r="G1750">
        <v>1</v>
      </c>
      <c r="H1750" t="s">
        <v>30</v>
      </c>
      <c r="I1750" t="s">
        <v>676</v>
      </c>
      <c r="J1750" t="s">
        <v>1710</v>
      </c>
      <c r="K1750" t="s">
        <v>1711</v>
      </c>
      <c r="L1750" t="s">
        <v>1712</v>
      </c>
      <c r="M1750">
        <v>54</v>
      </c>
      <c r="N1750">
        <v>199</v>
      </c>
      <c r="O1750" t="s">
        <v>1710</v>
      </c>
      <c r="P1750" t="s">
        <v>5419</v>
      </c>
      <c r="Q1750" t="str">
        <f t="shared" si="27"/>
        <v>175_christol1_34#A</v>
      </c>
    </row>
    <row r="1751" spans="1:17">
      <c r="A1751">
        <v>282</v>
      </c>
      <c r="B1751" t="s">
        <v>1730</v>
      </c>
      <c r="C1751">
        <v>175</v>
      </c>
      <c r="D1751" t="s">
        <v>1709</v>
      </c>
      <c r="E1751" t="s">
        <v>6945</v>
      </c>
      <c r="F1751">
        <v>555</v>
      </c>
      <c r="G1751">
        <v>1</v>
      </c>
      <c r="H1751" t="s">
        <v>30</v>
      </c>
      <c r="I1751" t="s">
        <v>676</v>
      </c>
      <c r="J1751" t="s">
        <v>1710</v>
      </c>
      <c r="K1751" t="s">
        <v>1711</v>
      </c>
      <c r="L1751" t="s">
        <v>1712</v>
      </c>
      <c r="M1751">
        <v>54</v>
      </c>
      <c r="N1751">
        <v>199</v>
      </c>
      <c r="O1751" t="s">
        <v>1710</v>
      </c>
      <c r="P1751" t="s">
        <v>5419</v>
      </c>
      <c r="Q1751" t="str">
        <f t="shared" si="27"/>
        <v>175_christol1_34#A</v>
      </c>
    </row>
    <row r="1752" spans="1:17">
      <c r="A1752">
        <v>1754</v>
      </c>
      <c r="B1752" t="s">
        <v>1724</v>
      </c>
      <c r="C1752">
        <v>175</v>
      </c>
      <c r="D1752" t="s">
        <v>1709</v>
      </c>
      <c r="E1752" t="s">
        <v>6945</v>
      </c>
      <c r="F1752">
        <v>555</v>
      </c>
      <c r="G1752">
        <v>1</v>
      </c>
      <c r="H1752" t="s">
        <v>30</v>
      </c>
      <c r="I1752" t="s">
        <v>676</v>
      </c>
      <c r="J1752" t="s">
        <v>1710</v>
      </c>
      <c r="K1752" t="s">
        <v>1711</v>
      </c>
      <c r="L1752" t="s">
        <v>1712</v>
      </c>
      <c r="M1752">
        <v>54</v>
      </c>
      <c r="N1752">
        <v>199</v>
      </c>
      <c r="O1752" t="s">
        <v>1710</v>
      </c>
      <c r="P1752" t="s">
        <v>5419</v>
      </c>
      <c r="Q1752" t="str">
        <f t="shared" si="27"/>
        <v>175_christol1_34#A</v>
      </c>
    </row>
    <row r="1753" spans="1:17">
      <c r="A1753">
        <v>1976</v>
      </c>
      <c r="B1753" t="s">
        <v>1727</v>
      </c>
      <c r="C1753">
        <v>175</v>
      </c>
      <c r="D1753" t="s">
        <v>1709</v>
      </c>
      <c r="E1753" t="s">
        <v>6945</v>
      </c>
      <c r="F1753">
        <v>555</v>
      </c>
      <c r="G1753">
        <v>1</v>
      </c>
      <c r="H1753" t="s">
        <v>30</v>
      </c>
      <c r="I1753" t="s">
        <v>676</v>
      </c>
      <c r="J1753" t="s">
        <v>1710</v>
      </c>
      <c r="K1753" t="s">
        <v>1711</v>
      </c>
      <c r="L1753" t="s">
        <v>1712</v>
      </c>
      <c r="M1753">
        <v>54</v>
      </c>
      <c r="N1753">
        <v>199</v>
      </c>
      <c r="O1753" t="s">
        <v>1710</v>
      </c>
      <c r="P1753" t="s">
        <v>5419</v>
      </c>
      <c r="Q1753" t="str">
        <f t="shared" si="27"/>
        <v>175_christol1_34#A</v>
      </c>
    </row>
    <row r="1754" spans="1:17">
      <c r="A1754">
        <v>2358</v>
      </c>
      <c r="B1754" t="s">
        <v>1708</v>
      </c>
      <c r="C1754">
        <v>175</v>
      </c>
      <c r="D1754" t="s">
        <v>1709</v>
      </c>
      <c r="E1754" t="s">
        <v>6945</v>
      </c>
      <c r="F1754">
        <v>555</v>
      </c>
      <c r="G1754">
        <v>1</v>
      </c>
      <c r="H1754" t="s">
        <v>30</v>
      </c>
      <c r="I1754" t="s">
        <v>676</v>
      </c>
      <c r="J1754" t="s">
        <v>1710</v>
      </c>
      <c r="K1754" t="s">
        <v>1711</v>
      </c>
      <c r="L1754" t="s">
        <v>1712</v>
      </c>
      <c r="M1754">
        <v>54</v>
      </c>
      <c r="N1754">
        <v>199</v>
      </c>
      <c r="O1754" t="s">
        <v>1710</v>
      </c>
      <c r="P1754" t="s">
        <v>5419</v>
      </c>
      <c r="Q1754" t="str">
        <f t="shared" si="27"/>
        <v>175_christol1_34#A</v>
      </c>
    </row>
    <row r="1755" spans="1:17">
      <c r="A1755">
        <v>337</v>
      </c>
      <c r="B1755" t="s">
        <v>1728</v>
      </c>
      <c r="C1755">
        <v>175</v>
      </c>
      <c r="D1755" t="s">
        <v>1709</v>
      </c>
      <c r="E1755" t="s">
        <v>6945</v>
      </c>
      <c r="F1755">
        <v>555</v>
      </c>
      <c r="G1755">
        <v>1</v>
      </c>
      <c r="H1755" t="s">
        <v>30</v>
      </c>
      <c r="I1755" t="s">
        <v>676</v>
      </c>
      <c r="J1755" t="s">
        <v>1710</v>
      </c>
      <c r="K1755" t="s">
        <v>1711</v>
      </c>
      <c r="L1755" t="s">
        <v>1712</v>
      </c>
      <c r="M1755">
        <v>54</v>
      </c>
      <c r="N1755">
        <v>199</v>
      </c>
      <c r="O1755" t="s">
        <v>1710</v>
      </c>
      <c r="P1755" t="s">
        <v>5419</v>
      </c>
      <c r="Q1755" t="str">
        <f t="shared" si="27"/>
        <v>175_christol1_34#A</v>
      </c>
    </row>
    <row r="1756" spans="1:17">
      <c r="A1756">
        <v>1600</v>
      </c>
      <c r="B1756" t="s">
        <v>1723</v>
      </c>
      <c r="C1756">
        <v>175</v>
      </c>
      <c r="D1756" t="s">
        <v>1709</v>
      </c>
      <c r="E1756" t="s">
        <v>6945</v>
      </c>
      <c r="F1756">
        <v>555</v>
      </c>
      <c r="G1756">
        <v>1</v>
      </c>
      <c r="H1756" t="s">
        <v>30</v>
      </c>
      <c r="I1756" t="s">
        <v>676</v>
      </c>
      <c r="J1756" t="s">
        <v>1710</v>
      </c>
      <c r="K1756" t="s">
        <v>1711</v>
      </c>
      <c r="L1756" t="s">
        <v>1712</v>
      </c>
      <c r="M1756">
        <v>54</v>
      </c>
      <c r="N1756">
        <v>199</v>
      </c>
      <c r="O1756" t="s">
        <v>1710</v>
      </c>
      <c r="P1756" t="s">
        <v>5419</v>
      </c>
      <c r="Q1756" t="str">
        <f t="shared" si="27"/>
        <v>175_christol1_34#A</v>
      </c>
    </row>
    <row r="1757" spans="1:17">
      <c r="A1757">
        <v>3498</v>
      </c>
      <c r="B1757" t="s">
        <v>1682</v>
      </c>
      <c r="C1757">
        <v>177</v>
      </c>
      <c r="D1757" t="s">
        <v>1677</v>
      </c>
      <c r="E1757" t="s">
        <v>520</v>
      </c>
      <c r="F1757">
        <v>759</v>
      </c>
      <c r="G1757" t="s">
        <v>520</v>
      </c>
      <c r="H1757" t="s">
        <v>91</v>
      </c>
      <c r="I1757" t="s">
        <v>92</v>
      </c>
      <c r="J1757" t="s">
        <v>610</v>
      </c>
      <c r="K1757" t="s">
        <v>1669</v>
      </c>
      <c r="L1757" t="s">
        <v>1670</v>
      </c>
      <c r="M1757">
        <v>6</v>
      </c>
      <c r="N1757">
        <v>76</v>
      </c>
      <c r="O1757" t="s">
        <v>7045</v>
      </c>
      <c r="P1757" t="s">
        <v>5414</v>
      </c>
      <c r="Q1757" t="str">
        <f t="shared" si="27"/>
        <v>177_crau2_13#Nord</v>
      </c>
    </row>
    <row r="1758" spans="1:17">
      <c r="A1758">
        <v>3497</v>
      </c>
      <c r="B1758" t="s">
        <v>1679</v>
      </c>
      <c r="C1758">
        <v>177</v>
      </c>
      <c r="D1758" t="s">
        <v>1677</v>
      </c>
      <c r="E1758" t="s">
        <v>520</v>
      </c>
      <c r="F1758">
        <v>759</v>
      </c>
      <c r="G1758" t="s">
        <v>520</v>
      </c>
      <c r="H1758" t="s">
        <v>91</v>
      </c>
      <c r="I1758" t="s">
        <v>92</v>
      </c>
      <c r="J1758" t="s">
        <v>610</v>
      </c>
      <c r="K1758" t="s">
        <v>1669</v>
      </c>
      <c r="L1758" t="s">
        <v>1670</v>
      </c>
      <c r="M1758">
        <v>6</v>
      </c>
      <c r="N1758">
        <v>76</v>
      </c>
      <c r="O1758" t="s">
        <v>7045</v>
      </c>
      <c r="P1758" t="s">
        <v>5414</v>
      </c>
      <c r="Q1758" t="str">
        <f t="shared" si="27"/>
        <v>177_crau2_13#Nord</v>
      </c>
    </row>
    <row r="1759" spans="1:17">
      <c r="A1759">
        <v>3496</v>
      </c>
      <c r="B1759" t="s">
        <v>1678</v>
      </c>
      <c r="C1759">
        <v>177</v>
      </c>
      <c r="D1759" t="s">
        <v>1677</v>
      </c>
      <c r="E1759" t="s">
        <v>520</v>
      </c>
      <c r="F1759">
        <v>759</v>
      </c>
      <c r="G1759" t="s">
        <v>520</v>
      </c>
      <c r="H1759" t="s">
        <v>91</v>
      </c>
      <c r="I1759" t="s">
        <v>92</v>
      </c>
      <c r="J1759" t="s">
        <v>610</v>
      </c>
      <c r="K1759" t="s">
        <v>1669</v>
      </c>
      <c r="L1759" t="s">
        <v>1670</v>
      </c>
      <c r="M1759">
        <v>6</v>
      </c>
      <c r="N1759">
        <v>76</v>
      </c>
      <c r="O1759" t="s">
        <v>7045</v>
      </c>
      <c r="P1759" t="s">
        <v>5414</v>
      </c>
      <c r="Q1759" t="str">
        <f t="shared" si="27"/>
        <v>177_crau2_13#Nord</v>
      </c>
    </row>
    <row r="1760" spans="1:17">
      <c r="A1760">
        <v>3495</v>
      </c>
      <c r="B1760" t="s">
        <v>1676</v>
      </c>
      <c r="C1760">
        <v>177</v>
      </c>
      <c r="D1760" t="s">
        <v>1677</v>
      </c>
      <c r="E1760" t="s">
        <v>520</v>
      </c>
      <c r="F1760">
        <v>759</v>
      </c>
      <c r="G1760" t="s">
        <v>520</v>
      </c>
      <c r="H1760" t="s">
        <v>91</v>
      </c>
      <c r="I1760" t="s">
        <v>92</v>
      </c>
      <c r="J1760" t="s">
        <v>610</v>
      </c>
      <c r="K1760" t="s">
        <v>1669</v>
      </c>
      <c r="L1760" t="s">
        <v>1670</v>
      </c>
      <c r="M1760">
        <v>6</v>
      </c>
      <c r="N1760">
        <v>76</v>
      </c>
      <c r="O1760" t="s">
        <v>7045</v>
      </c>
      <c r="P1760" t="s">
        <v>5414</v>
      </c>
      <c r="Q1760" t="str">
        <f t="shared" si="27"/>
        <v>177_crau2_13#Nord</v>
      </c>
    </row>
    <row r="1761" spans="1:17">
      <c r="A1761">
        <v>3500</v>
      </c>
      <c r="B1761" t="s">
        <v>1686</v>
      </c>
      <c r="C1761">
        <v>177</v>
      </c>
      <c r="D1761" t="s">
        <v>1677</v>
      </c>
      <c r="E1761" t="s">
        <v>520</v>
      </c>
      <c r="F1761">
        <v>759</v>
      </c>
      <c r="G1761" t="s">
        <v>520</v>
      </c>
      <c r="H1761" t="s">
        <v>91</v>
      </c>
      <c r="I1761" t="s">
        <v>92</v>
      </c>
      <c r="J1761" t="s">
        <v>610</v>
      </c>
      <c r="K1761" t="s">
        <v>1669</v>
      </c>
      <c r="L1761" t="s">
        <v>1670</v>
      </c>
      <c r="M1761">
        <v>6</v>
      </c>
      <c r="N1761">
        <v>76</v>
      </c>
      <c r="O1761" t="s">
        <v>7045</v>
      </c>
      <c r="P1761" t="s">
        <v>5414</v>
      </c>
      <c r="Q1761" t="str">
        <f t="shared" si="27"/>
        <v>177_crau2_13#Nord</v>
      </c>
    </row>
    <row r="1762" spans="1:17">
      <c r="A1762">
        <v>3499</v>
      </c>
      <c r="B1762" t="s">
        <v>1683</v>
      </c>
      <c r="C1762">
        <v>177</v>
      </c>
      <c r="D1762" t="s">
        <v>1677</v>
      </c>
      <c r="E1762" t="s">
        <v>520</v>
      </c>
      <c r="F1762">
        <v>759</v>
      </c>
      <c r="G1762" t="s">
        <v>520</v>
      </c>
      <c r="H1762" t="s">
        <v>91</v>
      </c>
      <c r="I1762" t="s">
        <v>92</v>
      </c>
      <c r="J1762" t="s">
        <v>610</v>
      </c>
      <c r="K1762" t="s">
        <v>1669</v>
      </c>
      <c r="L1762" t="s">
        <v>1670</v>
      </c>
      <c r="M1762">
        <v>6</v>
      </c>
      <c r="N1762">
        <v>76</v>
      </c>
      <c r="O1762" t="s">
        <v>7045</v>
      </c>
      <c r="P1762" t="s">
        <v>5414</v>
      </c>
      <c r="Q1762" t="str">
        <f t="shared" si="27"/>
        <v>177_crau2_13#Nord</v>
      </c>
    </row>
    <row r="1763" spans="1:17">
      <c r="A1763">
        <v>4147</v>
      </c>
      <c r="B1763" t="s">
        <v>1680</v>
      </c>
      <c r="C1763">
        <v>177</v>
      </c>
      <c r="D1763" t="s">
        <v>1677</v>
      </c>
      <c r="E1763" t="s">
        <v>520</v>
      </c>
      <c r="F1763">
        <v>759</v>
      </c>
      <c r="G1763" t="s">
        <v>520</v>
      </c>
      <c r="H1763" t="s">
        <v>91</v>
      </c>
      <c r="I1763" t="s">
        <v>92</v>
      </c>
      <c r="J1763" t="s">
        <v>610</v>
      </c>
      <c r="K1763" t="s">
        <v>1669</v>
      </c>
      <c r="L1763" t="s">
        <v>1670</v>
      </c>
      <c r="M1763">
        <v>6</v>
      </c>
      <c r="N1763">
        <v>76</v>
      </c>
      <c r="O1763" t="s">
        <v>7045</v>
      </c>
      <c r="P1763" t="s">
        <v>5414</v>
      </c>
      <c r="Q1763" t="str">
        <f t="shared" si="27"/>
        <v>177_crau2_13#Nord</v>
      </c>
    </row>
    <row r="1764" spans="1:17">
      <c r="A1764">
        <v>4148</v>
      </c>
      <c r="B1764" t="s">
        <v>1681</v>
      </c>
      <c r="C1764">
        <v>177</v>
      </c>
      <c r="D1764" t="s">
        <v>1677</v>
      </c>
      <c r="E1764" t="s">
        <v>520</v>
      </c>
      <c r="F1764">
        <v>759</v>
      </c>
      <c r="G1764" t="s">
        <v>520</v>
      </c>
      <c r="H1764" t="s">
        <v>91</v>
      </c>
      <c r="I1764" t="s">
        <v>92</v>
      </c>
      <c r="J1764" t="s">
        <v>610</v>
      </c>
      <c r="K1764" t="s">
        <v>1669</v>
      </c>
      <c r="L1764" t="s">
        <v>1670</v>
      </c>
      <c r="M1764">
        <v>6</v>
      </c>
      <c r="N1764">
        <v>76</v>
      </c>
      <c r="O1764" t="s">
        <v>7045</v>
      </c>
      <c r="P1764" t="s">
        <v>5414</v>
      </c>
      <c r="Q1764" t="str">
        <f t="shared" si="27"/>
        <v>177_crau2_13#Nord</v>
      </c>
    </row>
    <row r="1765" spans="1:17">
      <c r="A1765">
        <v>4149</v>
      </c>
      <c r="B1765" t="s">
        <v>1684</v>
      </c>
      <c r="C1765">
        <v>177</v>
      </c>
      <c r="D1765" t="s">
        <v>1677</v>
      </c>
      <c r="E1765" t="s">
        <v>520</v>
      </c>
      <c r="F1765">
        <v>759</v>
      </c>
      <c r="G1765" t="s">
        <v>520</v>
      </c>
      <c r="H1765" t="s">
        <v>91</v>
      </c>
      <c r="I1765" t="s">
        <v>92</v>
      </c>
      <c r="J1765" t="s">
        <v>610</v>
      </c>
      <c r="K1765" t="s">
        <v>1669</v>
      </c>
      <c r="L1765" t="s">
        <v>1670</v>
      </c>
      <c r="M1765">
        <v>6</v>
      </c>
      <c r="N1765">
        <v>76</v>
      </c>
      <c r="O1765" t="s">
        <v>7045</v>
      </c>
      <c r="P1765" t="s">
        <v>5414</v>
      </c>
      <c r="Q1765" t="str">
        <f t="shared" si="27"/>
        <v>177_crau2_13#Nord</v>
      </c>
    </row>
    <row r="1766" spans="1:17">
      <c r="A1766">
        <v>4150</v>
      </c>
      <c r="B1766" t="s">
        <v>1685</v>
      </c>
      <c r="C1766">
        <v>177</v>
      </c>
      <c r="D1766" t="s">
        <v>1677</v>
      </c>
      <c r="E1766" t="s">
        <v>520</v>
      </c>
      <c r="F1766">
        <v>759</v>
      </c>
      <c r="G1766" t="s">
        <v>520</v>
      </c>
      <c r="H1766" t="s">
        <v>91</v>
      </c>
      <c r="I1766" t="s">
        <v>92</v>
      </c>
      <c r="J1766" t="s">
        <v>610</v>
      </c>
      <c r="K1766" t="s">
        <v>1669</v>
      </c>
      <c r="L1766" t="s">
        <v>1670</v>
      </c>
      <c r="M1766">
        <v>6</v>
      </c>
      <c r="N1766">
        <v>76</v>
      </c>
      <c r="O1766" t="s">
        <v>7045</v>
      </c>
      <c r="P1766" t="s">
        <v>5414</v>
      </c>
      <c r="Q1766" t="str">
        <f t="shared" si="27"/>
        <v>177_crau2_13#Nord</v>
      </c>
    </row>
    <row r="1767" spans="1:17">
      <c r="A1767">
        <v>3732</v>
      </c>
      <c r="B1767" t="s">
        <v>1288</v>
      </c>
      <c r="C1767">
        <v>178</v>
      </c>
      <c r="D1767" t="s">
        <v>1280</v>
      </c>
      <c r="E1767" t="s">
        <v>7026</v>
      </c>
      <c r="F1767">
        <v>789</v>
      </c>
      <c r="G1767" t="s">
        <v>1281</v>
      </c>
      <c r="H1767" t="s">
        <v>30</v>
      </c>
      <c r="I1767" t="s">
        <v>676</v>
      </c>
      <c r="J1767" t="s">
        <v>1253</v>
      </c>
      <c r="K1767" t="s">
        <v>1254</v>
      </c>
      <c r="L1767" t="s">
        <v>1255</v>
      </c>
      <c r="M1767">
        <v>96</v>
      </c>
      <c r="N1767">
        <v>165</v>
      </c>
      <c r="O1767" t="s">
        <v>6960</v>
      </c>
      <c r="P1767" t="s">
        <v>5412</v>
      </c>
      <c r="Q1767" t="str">
        <f t="shared" si="27"/>
        <v>178_cazouls4_34#D</v>
      </c>
    </row>
    <row r="1768" spans="1:17">
      <c r="A1768">
        <v>3733</v>
      </c>
      <c r="B1768" t="s">
        <v>1289</v>
      </c>
      <c r="C1768">
        <v>178</v>
      </c>
      <c r="D1768" t="s">
        <v>1280</v>
      </c>
      <c r="E1768" t="s">
        <v>7026</v>
      </c>
      <c r="F1768">
        <v>789</v>
      </c>
      <c r="G1768" t="s">
        <v>1281</v>
      </c>
      <c r="H1768" t="s">
        <v>30</v>
      </c>
      <c r="I1768" t="s">
        <v>676</v>
      </c>
      <c r="J1768" t="s">
        <v>1253</v>
      </c>
      <c r="K1768" t="s">
        <v>1254</v>
      </c>
      <c r="L1768" t="s">
        <v>1255</v>
      </c>
      <c r="M1768">
        <v>96</v>
      </c>
      <c r="N1768">
        <v>165</v>
      </c>
      <c r="O1768" t="s">
        <v>6960</v>
      </c>
      <c r="P1768" t="s">
        <v>5412</v>
      </c>
      <c r="Q1768" t="str">
        <f t="shared" si="27"/>
        <v>178_cazouls4_34#D</v>
      </c>
    </row>
    <row r="1769" spans="1:17">
      <c r="A1769">
        <v>3734</v>
      </c>
      <c r="B1769" t="s">
        <v>1284</v>
      </c>
      <c r="C1769">
        <v>178</v>
      </c>
      <c r="D1769" t="s">
        <v>1280</v>
      </c>
      <c r="E1769" t="s">
        <v>7026</v>
      </c>
      <c r="F1769">
        <v>789</v>
      </c>
      <c r="G1769" t="s">
        <v>1281</v>
      </c>
      <c r="H1769" t="s">
        <v>30</v>
      </c>
      <c r="I1769" t="s">
        <v>676</v>
      </c>
      <c r="J1769" t="s">
        <v>1253</v>
      </c>
      <c r="K1769" t="s">
        <v>1254</v>
      </c>
      <c r="L1769" t="s">
        <v>1255</v>
      </c>
      <c r="M1769">
        <v>96</v>
      </c>
      <c r="N1769">
        <v>165</v>
      </c>
      <c r="O1769" t="s">
        <v>6960</v>
      </c>
      <c r="P1769" t="s">
        <v>5412</v>
      </c>
      <c r="Q1769" t="str">
        <f t="shared" si="27"/>
        <v>178_cazouls4_34#D</v>
      </c>
    </row>
    <row r="1770" spans="1:17">
      <c r="A1770">
        <v>3735</v>
      </c>
      <c r="B1770" t="s">
        <v>1279</v>
      </c>
      <c r="C1770">
        <v>178</v>
      </c>
      <c r="D1770" t="s">
        <v>1280</v>
      </c>
      <c r="E1770" t="s">
        <v>7026</v>
      </c>
      <c r="F1770">
        <v>789</v>
      </c>
      <c r="G1770" t="s">
        <v>1281</v>
      </c>
      <c r="H1770" t="s">
        <v>30</v>
      </c>
      <c r="I1770" t="s">
        <v>676</v>
      </c>
      <c r="J1770" t="s">
        <v>1253</v>
      </c>
      <c r="K1770" t="s">
        <v>1254</v>
      </c>
      <c r="L1770" t="s">
        <v>1255</v>
      </c>
      <c r="M1770">
        <v>96</v>
      </c>
      <c r="N1770">
        <v>165</v>
      </c>
      <c r="O1770" t="s">
        <v>6960</v>
      </c>
      <c r="P1770" t="s">
        <v>5412</v>
      </c>
      <c r="Q1770" t="str">
        <f t="shared" si="27"/>
        <v>178_cazouls4_34#D</v>
      </c>
    </row>
    <row r="1771" spans="1:17">
      <c r="A1771">
        <v>3736</v>
      </c>
      <c r="B1771" t="s">
        <v>1286</v>
      </c>
      <c r="C1771">
        <v>178</v>
      </c>
      <c r="D1771" t="s">
        <v>1280</v>
      </c>
      <c r="E1771" t="s">
        <v>7026</v>
      </c>
      <c r="F1771">
        <v>789</v>
      </c>
      <c r="G1771" t="s">
        <v>1281</v>
      </c>
      <c r="H1771" t="s">
        <v>30</v>
      </c>
      <c r="I1771" t="s">
        <v>676</v>
      </c>
      <c r="J1771" t="s">
        <v>1253</v>
      </c>
      <c r="K1771" t="s">
        <v>1254</v>
      </c>
      <c r="L1771" t="s">
        <v>1255</v>
      </c>
      <c r="M1771">
        <v>96</v>
      </c>
      <c r="N1771">
        <v>165</v>
      </c>
      <c r="O1771" t="s">
        <v>6960</v>
      </c>
      <c r="P1771" t="s">
        <v>5412</v>
      </c>
      <c r="Q1771" t="str">
        <f t="shared" si="27"/>
        <v>178_cazouls4_34#D</v>
      </c>
    </row>
    <row r="1772" spans="1:17">
      <c r="A1772">
        <v>3737</v>
      </c>
      <c r="B1772" t="s">
        <v>1287</v>
      </c>
      <c r="C1772">
        <v>178</v>
      </c>
      <c r="D1772" t="s">
        <v>1280</v>
      </c>
      <c r="E1772" t="s">
        <v>7026</v>
      </c>
      <c r="F1772">
        <v>789</v>
      </c>
      <c r="G1772" t="s">
        <v>1281</v>
      </c>
      <c r="H1772" t="s">
        <v>30</v>
      </c>
      <c r="I1772" t="s">
        <v>676</v>
      </c>
      <c r="J1772" t="s">
        <v>1253</v>
      </c>
      <c r="K1772" t="s">
        <v>1254</v>
      </c>
      <c r="L1772" t="s">
        <v>1255</v>
      </c>
      <c r="M1772">
        <v>96</v>
      </c>
      <c r="N1772">
        <v>165</v>
      </c>
      <c r="O1772" t="s">
        <v>6960</v>
      </c>
      <c r="P1772" t="s">
        <v>5412</v>
      </c>
      <c r="Q1772" t="str">
        <f t="shared" si="27"/>
        <v>178_cazouls4_34#D</v>
      </c>
    </row>
    <row r="1773" spans="1:17">
      <c r="A1773">
        <v>3738</v>
      </c>
      <c r="B1773" t="s">
        <v>1282</v>
      </c>
      <c r="C1773">
        <v>178</v>
      </c>
      <c r="D1773" t="s">
        <v>1280</v>
      </c>
      <c r="E1773" t="s">
        <v>7026</v>
      </c>
      <c r="F1773">
        <v>789</v>
      </c>
      <c r="G1773" t="s">
        <v>1281</v>
      </c>
      <c r="H1773" t="s">
        <v>30</v>
      </c>
      <c r="I1773" t="s">
        <v>676</v>
      </c>
      <c r="J1773" t="s">
        <v>1253</v>
      </c>
      <c r="K1773" t="s">
        <v>1254</v>
      </c>
      <c r="L1773" t="s">
        <v>1255</v>
      </c>
      <c r="M1773">
        <v>96</v>
      </c>
      <c r="N1773">
        <v>165</v>
      </c>
      <c r="O1773" t="s">
        <v>6960</v>
      </c>
      <c r="P1773" t="s">
        <v>5412</v>
      </c>
      <c r="Q1773" t="str">
        <f t="shared" si="27"/>
        <v>178_cazouls4_34#D</v>
      </c>
    </row>
    <row r="1774" spans="1:17">
      <c r="A1774">
        <v>3739</v>
      </c>
      <c r="B1774" t="s">
        <v>1285</v>
      </c>
      <c r="C1774">
        <v>178</v>
      </c>
      <c r="D1774" t="s">
        <v>1280</v>
      </c>
      <c r="E1774" t="s">
        <v>7026</v>
      </c>
      <c r="F1774">
        <v>789</v>
      </c>
      <c r="G1774" t="s">
        <v>1281</v>
      </c>
      <c r="H1774" t="s">
        <v>30</v>
      </c>
      <c r="I1774" t="s">
        <v>676</v>
      </c>
      <c r="J1774" t="s">
        <v>1253</v>
      </c>
      <c r="K1774" t="s">
        <v>1254</v>
      </c>
      <c r="L1774" t="s">
        <v>1255</v>
      </c>
      <c r="M1774">
        <v>96</v>
      </c>
      <c r="N1774">
        <v>165</v>
      </c>
      <c r="O1774" t="s">
        <v>6960</v>
      </c>
      <c r="P1774" t="s">
        <v>5412</v>
      </c>
      <c r="Q1774" t="str">
        <f t="shared" si="27"/>
        <v>178_cazouls4_34#D</v>
      </c>
    </row>
    <row r="1775" spans="1:17">
      <c r="A1775">
        <v>3740</v>
      </c>
      <c r="B1775" t="s">
        <v>1290</v>
      </c>
      <c r="C1775">
        <v>178</v>
      </c>
      <c r="D1775" t="s">
        <v>1280</v>
      </c>
      <c r="E1775" t="s">
        <v>7026</v>
      </c>
      <c r="F1775">
        <v>789</v>
      </c>
      <c r="G1775" t="s">
        <v>1281</v>
      </c>
      <c r="H1775" t="s">
        <v>30</v>
      </c>
      <c r="I1775" t="s">
        <v>676</v>
      </c>
      <c r="J1775" t="s">
        <v>1253</v>
      </c>
      <c r="K1775" t="s">
        <v>1254</v>
      </c>
      <c r="L1775" t="s">
        <v>1255</v>
      </c>
      <c r="M1775">
        <v>96</v>
      </c>
      <c r="N1775">
        <v>165</v>
      </c>
      <c r="O1775" t="s">
        <v>6960</v>
      </c>
      <c r="P1775" t="s">
        <v>5412</v>
      </c>
      <c r="Q1775" t="str">
        <f t="shared" si="27"/>
        <v>178_cazouls4_34#D</v>
      </c>
    </row>
    <row r="1776" spans="1:17">
      <c r="A1776">
        <v>3486</v>
      </c>
      <c r="B1776" t="s">
        <v>1667</v>
      </c>
      <c r="C1776">
        <v>179</v>
      </c>
      <c r="D1776" t="s">
        <v>1668</v>
      </c>
      <c r="E1776" t="s">
        <v>296</v>
      </c>
      <c r="F1776">
        <v>758</v>
      </c>
      <c r="G1776" t="s">
        <v>296</v>
      </c>
      <c r="H1776" t="s">
        <v>91</v>
      </c>
      <c r="I1776" t="s">
        <v>92</v>
      </c>
      <c r="J1776" t="s">
        <v>610</v>
      </c>
      <c r="K1776" t="s">
        <v>1669</v>
      </c>
      <c r="L1776" t="s">
        <v>1670</v>
      </c>
      <c r="M1776">
        <v>6</v>
      </c>
      <c r="N1776">
        <v>76</v>
      </c>
      <c r="O1776" t="s">
        <v>7045</v>
      </c>
      <c r="P1776" t="s">
        <v>5414</v>
      </c>
      <c r="Q1776" t="str">
        <f t="shared" si="27"/>
        <v>179_crau1_13#Sud</v>
      </c>
    </row>
    <row r="1777" spans="1:17">
      <c r="A1777">
        <v>3487</v>
      </c>
      <c r="B1777" t="s">
        <v>1671</v>
      </c>
      <c r="C1777">
        <v>179</v>
      </c>
      <c r="D1777" t="s">
        <v>1668</v>
      </c>
      <c r="E1777" t="s">
        <v>296</v>
      </c>
      <c r="F1777">
        <v>758</v>
      </c>
      <c r="G1777" t="s">
        <v>296</v>
      </c>
      <c r="H1777" t="s">
        <v>91</v>
      </c>
      <c r="I1777" t="s">
        <v>92</v>
      </c>
      <c r="J1777" t="s">
        <v>610</v>
      </c>
      <c r="K1777" t="s">
        <v>1669</v>
      </c>
      <c r="L1777" t="s">
        <v>1670</v>
      </c>
      <c r="M1777">
        <v>6</v>
      </c>
      <c r="N1777">
        <v>76</v>
      </c>
      <c r="O1777" t="s">
        <v>7045</v>
      </c>
      <c r="P1777" t="s">
        <v>5414</v>
      </c>
      <c r="Q1777" t="str">
        <f t="shared" si="27"/>
        <v>179_crau1_13#Sud</v>
      </c>
    </row>
    <row r="1778" spans="1:17">
      <c r="A1778">
        <v>3488</v>
      </c>
      <c r="B1778" t="s">
        <v>1672</v>
      </c>
      <c r="C1778">
        <v>179</v>
      </c>
      <c r="D1778" t="s">
        <v>1668</v>
      </c>
      <c r="E1778" t="s">
        <v>296</v>
      </c>
      <c r="F1778">
        <v>758</v>
      </c>
      <c r="G1778" t="s">
        <v>296</v>
      </c>
      <c r="H1778" t="s">
        <v>91</v>
      </c>
      <c r="I1778" t="s">
        <v>92</v>
      </c>
      <c r="J1778" t="s">
        <v>610</v>
      </c>
      <c r="K1778" t="s">
        <v>1669</v>
      </c>
      <c r="L1778" t="s">
        <v>1670</v>
      </c>
      <c r="M1778">
        <v>6</v>
      </c>
      <c r="N1778">
        <v>76</v>
      </c>
      <c r="O1778" t="s">
        <v>7045</v>
      </c>
      <c r="P1778" t="s">
        <v>5414</v>
      </c>
      <c r="Q1778" t="str">
        <f t="shared" si="27"/>
        <v>179_crau1_13#Sud</v>
      </c>
    </row>
    <row r="1779" spans="1:17">
      <c r="A1779">
        <v>3489</v>
      </c>
      <c r="B1779" t="s">
        <v>1673</v>
      </c>
      <c r="C1779">
        <v>179</v>
      </c>
      <c r="D1779" t="s">
        <v>1668</v>
      </c>
      <c r="E1779" t="s">
        <v>296</v>
      </c>
      <c r="F1779">
        <v>758</v>
      </c>
      <c r="G1779" t="s">
        <v>296</v>
      </c>
      <c r="H1779" t="s">
        <v>91</v>
      </c>
      <c r="I1779" t="s">
        <v>92</v>
      </c>
      <c r="J1779" t="s">
        <v>610</v>
      </c>
      <c r="K1779" t="s">
        <v>1669</v>
      </c>
      <c r="L1779" t="s">
        <v>1670</v>
      </c>
      <c r="M1779">
        <v>6</v>
      </c>
      <c r="N1779">
        <v>76</v>
      </c>
      <c r="O1779" t="s">
        <v>7045</v>
      </c>
      <c r="P1779" t="s">
        <v>5414</v>
      </c>
      <c r="Q1779" t="str">
        <f t="shared" si="27"/>
        <v>179_crau1_13#Sud</v>
      </c>
    </row>
    <row r="1780" spans="1:17">
      <c r="A1780">
        <v>3490</v>
      </c>
      <c r="B1780" t="s">
        <v>1674</v>
      </c>
      <c r="C1780">
        <v>179</v>
      </c>
      <c r="D1780" t="s">
        <v>1668</v>
      </c>
      <c r="E1780" t="s">
        <v>296</v>
      </c>
      <c r="F1780">
        <v>758</v>
      </c>
      <c r="G1780" t="s">
        <v>296</v>
      </c>
      <c r="H1780" t="s">
        <v>91</v>
      </c>
      <c r="I1780" t="s">
        <v>92</v>
      </c>
      <c r="J1780" t="s">
        <v>610</v>
      </c>
      <c r="K1780" t="s">
        <v>1669</v>
      </c>
      <c r="L1780" t="s">
        <v>1670</v>
      </c>
      <c r="M1780">
        <v>6</v>
      </c>
      <c r="N1780">
        <v>76</v>
      </c>
      <c r="O1780" t="s">
        <v>7045</v>
      </c>
      <c r="P1780" t="s">
        <v>5414</v>
      </c>
      <c r="Q1780" t="str">
        <f t="shared" si="27"/>
        <v>179_crau1_13#Sud</v>
      </c>
    </row>
    <row r="1781" spans="1:17">
      <c r="A1781">
        <v>3491</v>
      </c>
      <c r="B1781" t="s">
        <v>1675</v>
      </c>
      <c r="C1781">
        <v>179</v>
      </c>
      <c r="D1781" t="s">
        <v>1668</v>
      </c>
      <c r="E1781" t="s">
        <v>296</v>
      </c>
      <c r="F1781">
        <v>758</v>
      </c>
      <c r="G1781" t="s">
        <v>296</v>
      </c>
      <c r="H1781" t="s">
        <v>91</v>
      </c>
      <c r="I1781" t="s">
        <v>92</v>
      </c>
      <c r="J1781" t="s">
        <v>610</v>
      </c>
      <c r="K1781" t="s">
        <v>1669</v>
      </c>
      <c r="L1781" t="s">
        <v>1670</v>
      </c>
      <c r="M1781">
        <v>6</v>
      </c>
      <c r="N1781">
        <v>76</v>
      </c>
      <c r="O1781" t="s">
        <v>7045</v>
      </c>
      <c r="P1781" t="s">
        <v>5414</v>
      </c>
      <c r="Q1781" t="str">
        <f t="shared" si="27"/>
        <v>179_crau1_13#Sud</v>
      </c>
    </row>
    <row r="1782" spans="1:17">
      <c r="A1782">
        <v>3493</v>
      </c>
      <c r="B1782" t="s">
        <v>1690</v>
      </c>
      <c r="C1782">
        <v>179</v>
      </c>
      <c r="D1782" t="s">
        <v>1668</v>
      </c>
      <c r="E1782" t="s">
        <v>296</v>
      </c>
      <c r="F1782">
        <v>758</v>
      </c>
      <c r="G1782" t="s">
        <v>296</v>
      </c>
      <c r="H1782" t="s">
        <v>91</v>
      </c>
      <c r="I1782" t="s">
        <v>92</v>
      </c>
      <c r="J1782" t="s">
        <v>610</v>
      </c>
      <c r="K1782" t="s">
        <v>1669</v>
      </c>
      <c r="L1782" t="s">
        <v>1670</v>
      </c>
      <c r="M1782">
        <v>6</v>
      </c>
      <c r="N1782">
        <v>76</v>
      </c>
      <c r="O1782" t="s">
        <v>7045</v>
      </c>
      <c r="P1782" t="s">
        <v>5414</v>
      </c>
      <c r="Q1782" t="str">
        <f t="shared" si="27"/>
        <v>179_crau1_13#Sud</v>
      </c>
    </row>
    <row r="1783" spans="1:17">
      <c r="A1783">
        <v>1786</v>
      </c>
      <c r="B1783" t="s">
        <v>1706</v>
      </c>
      <c r="C1783">
        <v>180</v>
      </c>
      <c r="D1783" t="s">
        <v>1696</v>
      </c>
      <c r="E1783" t="s">
        <v>1697</v>
      </c>
      <c r="F1783">
        <v>518</v>
      </c>
      <c r="G1783">
        <v>1</v>
      </c>
      <c r="H1783" t="s">
        <v>30</v>
      </c>
      <c r="I1783" t="s">
        <v>676</v>
      </c>
      <c r="J1783" t="s">
        <v>1697</v>
      </c>
      <c r="K1783" t="s">
        <v>1698</v>
      </c>
      <c r="L1783" t="s">
        <v>1699</v>
      </c>
      <c r="M1783">
        <v>130</v>
      </c>
      <c r="N1783">
        <v>66</v>
      </c>
      <c r="O1783" t="s">
        <v>1697</v>
      </c>
      <c r="P1783" t="s">
        <v>1696</v>
      </c>
      <c r="Q1783" t="str">
        <f t="shared" si="27"/>
        <v>180_creissan_34#Creissan</v>
      </c>
    </row>
    <row r="1784" spans="1:17">
      <c r="A1784">
        <v>2616</v>
      </c>
      <c r="B1784" t="s">
        <v>1701</v>
      </c>
      <c r="C1784">
        <v>180</v>
      </c>
      <c r="D1784" t="s">
        <v>1696</v>
      </c>
      <c r="E1784" t="s">
        <v>1697</v>
      </c>
      <c r="F1784">
        <v>518</v>
      </c>
      <c r="G1784">
        <v>1</v>
      </c>
      <c r="H1784" t="s">
        <v>30</v>
      </c>
      <c r="I1784" t="s">
        <v>676</v>
      </c>
      <c r="J1784" t="s">
        <v>1697</v>
      </c>
      <c r="K1784" t="s">
        <v>1698</v>
      </c>
      <c r="L1784" t="s">
        <v>1699</v>
      </c>
      <c r="M1784">
        <v>130</v>
      </c>
      <c r="N1784">
        <v>66</v>
      </c>
      <c r="O1784" t="s">
        <v>1697</v>
      </c>
      <c r="P1784" t="s">
        <v>1696</v>
      </c>
      <c r="Q1784" t="str">
        <f t="shared" si="27"/>
        <v>180_creissan_34#Creissan</v>
      </c>
    </row>
    <row r="1785" spans="1:17">
      <c r="A1785">
        <v>2012</v>
      </c>
      <c r="B1785" t="s">
        <v>1703</v>
      </c>
      <c r="C1785">
        <v>180</v>
      </c>
      <c r="D1785" t="s">
        <v>1696</v>
      </c>
      <c r="E1785" t="s">
        <v>1697</v>
      </c>
      <c r="F1785">
        <v>518</v>
      </c>
      <c r="G1785">
        <v>1</v>
      </c>
      <c r="H1785" t="s">
        <v>30</v>
      </c>
      <c r="I1785" t="s">
        <v>676</v>
      </c>
      <c r="J1785" t="s">
        <v>1697</v>
      </c>
      <c r="K1785" t="s">
        <v>1698</v>
      </c>
      <c r="L1785" t="s">
        <v>1699</v>
      </c>
      <c r="M1785">
        <v>130</v>
      </c>
      <c r="N1785">
        <v>66</v>
      </c>
      <c r="O1785" t="s">
        <v>1697</v>
      </c>
      <c r="P1785" t="s">
        <v>1696</v>
      </c>
      <c r="Q1785" t="str">
        <f t="shared" si="27"/>
        <v>180_creissan_34#Creissan</v>
      </c>
    </row>
    <row r="1786" spans="1:17">
      <c r="A1786">
        <v>2615</v>
      </c>
      <c r="B1786" t="s">
        <v>1702</v>
      </c>
      <c r="C1786">
        <v>180</v>
      </c>
      <c r="D1786" t="s">
        <v>1696</v>
      </c>
      <c r="E1786" t="s">
        <v>1697</v>
      </c>
      <c r="F1786">
        <v>518</v>
      </c>
      <c r="G1786">
        <v>1</v>
      </c>
      <c r="H1786" t="s">
        <v>30</v>
      </c>
      <c r="I1786" t="s">
        <v>676</v>
      </c>
      <c r="J1786" t="s">
        <v>1697</v>
      </c>
      <c r="K1786" t="s">
        <v>1698</v>
      </c>
      <c r="L1786" t="s">
        <v>1699</v>
      </c>
      <c r="M1786">
        <v>130</v>
      </c>
      <c r="N1786">
        <v>66</v>
      </c>
      <c r="O1786" t="s">
        <v>1697</v>
      </c>
      <c r="P1786" t="s">
        <v>1696</v>
      </c>
      <c r="Q1786" t="str">
        <f t="shared" si="27"/>
        <v>180_creissan_34#Creissan</v>
      </c>
    </row>
    <row r="1787" spans="1:17">
      <c r="A1787">
        <v>1785</v>
      </c>
      <c r="B1787" t="s">
        <v>1707</v>
      </c>
      <c r="C1787">
        <v>180</v>
      </c>
      <c r="D1787" t="s">
        <v>1696</v>
      </c>
      <c r="E1787" t="s">
        <v>1697</v>
      </c>
      <c r="F1787">
        <v>518</v>
      </c>
      <c r="G1787">
        <v>1</v>
      </c>
      <c r="H1787" t="s">
        <v>30</v>
      </c>
      <c r="I1787" t="s">
        <v>676</v>
      </c>
      <c r="J1787" t="s">
        <v>1697</v>
      </c>
      <c r="K1787" t="s">
        <v>1698</v>
      </c>
      <c r="L1787" t="s">
        <v>1699</v>
      </c>
      <c r="M1787">
        <v>130</v>
      </c>
      <c r="N1787">
        <v>66</v>
      </c>
      <c r="O1787" t="s">
        <v>1697</v>
      </c>
      <c r="P1787" t="s">
        <v>1696</v>
      </c>
      <c r="Q1787" t="str">
        <f t="shared" si="27"/>
        <v>180_creissan_34#Creissan</v>
      </c>
    </row>
    <row r="1788" spans="1:17">
      <c r="A1788">
        <v>2617</v>
      </c>
      <c r="B1788" t="s">
        <v>1700</v>
      </c>
      <c r="C1788">
        <v>180</v>
      </c>
      <c r="D1788" t="s">
        <v>1696</v>
      </c>
      <c r="E1788" t="s">
        <v>1697</v>
      </c>
      <c r="F1788">
        <v>518</v>
      </c>
      <c r="G1788">
        <v>1</v>
      </c>
      <c r="H1788" t="s">
        <v>30</v>
      </c>
      <c r="I1788" t="s">
        <v>676</v>
      </c>
      <c r="J1788" t="s">
        <v>1697</v>
      </c>
      <c r="K1788" t="s">
        <v>1698</v>
      </c>
      <c r="L1788" t="s">
        <v>1699</v>
      </c>
      <c r="M1788">
        <v>130</v>
      </c>
      <c r="N1788">
        <v>66</v>
      </c>
      <c r="O1788" t="s">
        <v>1697</v>
      </c>
      <c r="P1788" t="s">
        <v>1696</v>
      </c>
      <c r="Q1788" t="str">
        <f t="shared" si="27"/>
        <v>180_creissan_34#Creissan</v>
      </c>
    </row>
    <row r="1789" spans="1:17">
      <c r="A1789">
        <v>2011</v>
      </c>
      <c r="B1789" t="s">
        <v>1704</v>
      </c>
      <c r="C1789">
        <v>180</v>
      </c>
      <c r="D1789" t="s">
        <v>1696</v>
      </c>
      <c r="E1789" t="s">
        <v>1697</v>
      </c>
      <c r="F1789">
        <v>518</v>
      </c>
      <c r="G1789">
        <v>1</v>
      </c>
      <c r="H1789" t="s">
        <v>30</v>
      </c>
      <c r="I1789" t="s">
        <v>676</v>
      </c>
      <c r="J1789" t="s">
        <v>1697</v>
      </c>
      <c r="K1789" t="s">
        <v>1698</v>
      </c>
      <c r="L1789" t="s">
        <v>1699</v>
      </c>
      <c r="M1789">
        <v>130</v>
      </c>
      <c r="N1789">
        <v>66</v>
      </c>
      <c r="O1789" t="s">
        <v>1697</v>
      </c>
      <c r="P1789" t="s">
        <v>1696</v>
      </c>
      <c r="Q1789" t="str">
        <f t="shared" si="27"/>
        <v>180_creissan_34#Creissan</v>
      </c>
    </row>
    <row r="1790" spans="1:17">
      <c r="A1790">
        <v>1890</v>
      </c>
      <c r="B1790" t="s">
        <v>1695</v>
      </c>
      <c r="C1790">
        <v>180</v>
      </c>
      <c r="D1790" t="s">
        <v>1696</v>
      </c>
      <c r="E1790" t="s">
        <v>1697</v>
      </c>
      <c r="F1790">
        <v>518</v>
      </c>
      <c r="G1790">
        <v>1</v>
      </c>
      <c r="H1790" t="s">
        <v>30</v>
      </c>
      <c r="I1790" t="s">
        <v>676</v>
      </c>
      <c r="J1790" t="s">
        <v>1697</v>
      </c>
      <c r="K1790" t="s">
        <v>1698</v>
      </c>
      <c r="L1790" t="s">
        <v>1699</v>
      </c>
      <c r="M1790">
        <v>130</v>
      </c>
      <c r="N1790">
        <v>66</v>
      </c>
      <c r="O1790" t="s">
        <v>1697</v>
      </c>
      <c r="P1790" t="s">
        <v>1696</v>
      </c>
      <c r="Q1790" t="str">
        <f t="shared" si="27"/>
        <v>180_creissan_34#Creissan</v>
      </c>
    </row>
    <row r="1791" spans="1:17">
      <c r="A1791">
        <v>2010</v>
      </c>
      <c r="B1791" t="s">
        <v>1705</v>
      </c>
      <c r="C1791">
        <v>180</v>
      </c>
      <c r="D1791" t="s">
        <v>1696</v>
      </c>
      <c r="E1791" t="s">
        <v>1697</v>
      </c>
      <c r="F1791">
        <v>518</v>
      </c>
      <c r="G1791">
        <v>1</v>
      </c>
      <c r="H1791" t="s">
        <v>30</v>
      </c>
      <c r="I1791" t="s">
        <v>676</v>
      </c>
      <c r="J1791" t="s">
        <v>1697</v>
      </c>
      <c r="K1791" t="s">
        <v>1698</v>
      </c>
      <c r="L1791" t="s">
        <v>1699</v>
      </c>
      <c r="M1791">
        <v>130</v>
      </c>
      <c r="N1791">
        <v>66</v>
      </c>
      <c r="O1791" t="s">
        <v>1697</v>
      </c>
      <c r="P1791" t="s">
        <v>1696</v>
      </c>
      <c r="Q1791" t="str">
        <f t="shared" si="27"/>
        <v>180_creissan_34#Creissan</v>
      </c>
    </row>
    <row r="1792" spans="1:17">
      <c r="A1792">
        <v>165</v>
      </c>
      <c r="B1792" t="s">
        <v>2020</v>
      </c>
      <c r="C1792">
        <v>181</v>
      </c>
      <c r="D1792" t="s">
        <v>2012</v>
      </c>
      <c r="E1792" t="s">
        <v>296</v>
      </c>
      <c r="F1792">
        <v>387</v>
      </c>
      <c r="G1792">
        <v>2</v>
      </c>
      <c r="H1792" t="s">
        <v>91</v>
      </c>
      <c r="I1792" t="s">
        <v>92</v>
      </c>
      <c r="J1792" t="s">
        <v>2008</v>
      </c>
      <c r="K1792" t="s">
        <v>2009</v>
      </c>
      <c r="L1792" t="s">
        <v>2010</v>
      </c>
      <c r="M1792">
        <v>159</v>
      </c>
      <c r="N1792">
        <v>134</v>
      </c>
      <c r="O1792" t="s">
        <v>2008</v>
      </c>
      <c r="P1792" t="s">
        <v>5395</v>
      </c>
      <c r="Q1792" t="str">
        <f t="shared" si="27"/>
        <v>181_eygalieres2_13#Sud</v>
      </c>
    </row>
    <row r="1793" spans="1:17">
      <c r="A1793">
        <v>1382</v>
      </c>
      <c r="B1793" t="s">
        <v>2011</v>
      </c>
      <c r="C1793">
        <v>181</v>
      </c>
      <c r="D1793" t="s">
        <v>2012</v>
      </c>
      <c r="E1793" t="s">
        <v>296</v>
      </c>
      <c r="F1793">
        <v>387</v>
      </c>
      <c r="G1793">
        <v>2</v>
      </c>
      <c r="H1793" t="s">
        <v>91</v>
      </c>
      <c r="I1793" t="s">
        <v>92</v>
      </c>
      <c r="J1793" t="s">
        <v>2008</v>
      </c>
      <c r="K1793" t="s">
        <v>2009</v>
      </c>
      <c r="L1793" t="s">
        <v>2010</v>
      </c>
      <c r="M1793">
        <v>159</v>
      </c>
      <c r="N1793">
        <v>134</v>
      </c>
      <c r="O1793" t="s">
        <v>2008</v>
      </c>
      <c r="P1793" t="s">
        <v>5395</v>
      </c>
      <c r="Q1793" t="str">
        <f t="shared" si="27"/>
        <v>181_eygalieres2_13#Sud</v>
      </c>
    </row>
    <row r="1794" spans="1:17">
      <c r="A1794">
        <v>1610</v>
      </c>
      <c r="B1794" t="s">
        <v>2019</v>
      </c>
      <c r="C1794">
        <v>181</v>
      </c>
      <c r="D1794" t="s">
        <v>2012</v>
      </c>
      <c r="E1794" t="s">
        <v>296</v>
      </c>
      <c r="F1794">
        <v>387</v>
      </c>
      <c r="G1794">
        <v>2</v>
      </c>
      <c r="H1794" t="s">
        <v>91</v>
      </c>
      <c r="I1794" t="s">
        <v>92</v>
      </c>
      <c r="J1794" t="s">
        <v>2008</v>
      </c>
      <c r="K1794" t="s">
        <v>2009</v>
      </c>
      <c r="L1794" t="s">
        <v>2010</v>
      </c>
      <c r="M1794">
        <v>159</v>
      </c>
      <c r="N1794">
        <v>134</v>
      </c>
      <c r="O1794" t="s">
        <v>2008</v>
      </c>
      <c r="P1794" t="s">
        <v>5395</v>
      </c>
      <c r="Q1794" t="str">
        <f t="shared" ref="Q1794:Q1857" si="28">CONCATENATE(C1794,"_",D1794,"#",E1794)</f>
        <v>181_eygalieres2_13#Sud</v>
      </c>
    </row>
    <row r="1795" spans="1:17">
      <c r="A1795">
        <v>948</v>
      </c>
      <c r="B1795" t="s">
        <v>2016</v>
      </c>
      <c r="C1795">
        <v>181</v>
      </c>
      <c r="D1795" t="s">
        <v>2012</v>
      </c>
      <c r="E1795" t="s">
        <v>296</v>
      </c>
      <c r="F1795">
        <v>387</v>
      </c>
      <c r="G1795">
        <v>2</v>
      </c>
      <c r="H1795" t="s">
        <v>91</v>
      </c>
      <c r="I1795" t="s">
        <v>92</v>
      </c>
      <c r="J1795" t="s">
        <v>2008</v>
      </c>
      <c r="K1795" t="s">
        <v>2009</v>
      </c>
      <c r="L1795" t="s">
        <v>2010</v>
      </c>
      <c r="M1795">
        <v>159</v>
      </c>
      <c r="N1795">
        <v>134</v>
      </c>
      <c r="O1795" t="s">
        <v>2008</v>
      </c>
      <c r="P1795" t="s">
        <v>5395</v>
      </c>
      <c r="Q1795" t="str">
        <f t="shared" si="28"/>
        <v>181_eygalieres2_13#Sud</v>
      </c>
    </row>
    <row r="1796" spans="1:17">
      <c r="A1796">
        <v>1383</v>
      </c>
      <c r="B1796" t="s">
        <v>2013</v>
      </c>
      <c r="C1796">
        <v>181</v>
      </c>
      <c r="D1796" t="s">
        <v>2012</v>
      </c>
      <c r="E1796" t="s">
        <v>296</v>
      </c>
      <c r="F1796">
        <v>387</v>
      </c>
      <c r="G1796">
        <v>2</v>
      </c>
      <c r="H1796" t="s">
        <v>91</v>
      </c>
      <c r="I1796" t="s">
        <v>92</v>
      </c>
      <c r="J1796" t="s">
        <v>2008</v>
      </c>
      <c r="K1796" t="s">
        <v>2009</v>
      </c>
      <c r="L1796" t="s">
        <v>2010</v>
      </c>
      <c r="M1796">
        <v>159</v>
      </c>
      <c r="N1796">
        <v>134</v>
      </c>
      <c r="O1796" t="s">
        <v>2008</v>
      </c>
      <c r="P1796" t="s">
        <v>5395</v>
      </c>
      <c r="Q1796" t="str">
        <f t="shared" si="28"/>
        <v>181_eygalieres2_13#Sud</v>
      </c>
    </row>
    <row r="1797" spans="1:17">
      <c r="A1797">
        <v>1384</v>
      </c>
      <c r="B1797" t="s">
        <v>2014</v>
      </c>
      <c r="C1797">
        <v>181</v>
      </c>
      <c r="D1797" t="s">
        <v>2012</v>
      </c>
      <c r="E1797" t="s">
        <v>296</v>
      </c>
      <c r="F1797">
        <v>387</v>
      </c>
      <c r="G1797">
        <v>2</v>
      </c>
      <c r="H1797" t="s">
        <v>91</v>
      </c>
      <c r="I1797" t="s">
        <v>92</v>
      </c>
      <c r="J1797" t="s">
        <v>2008</v>
      </c>
      <c r="K1797" t="s">
        <v>2009</v>
      </c>
      <c r="L1797" t="s">
        <v>2010</v>
      </c>
      <c r="M1797">
        <v>159</v>
      </c>
      <c r="N1797">
        <v>134</v>
      </c>
      <c r="O1797" t="s">
        <v>2008</v>
      </c>
      <c r="P1797" t="s">
        <v>5395</v>
      </c>
      <c r="Q1797" t="str">
        <f t="shared" si="28"/>
        <v>181_eygalieres2_13#Sud</v>
      </c>
    </row>
    <row r="1798" spans="1:17">
      <c r="A1798">
        <v>1385</v>
      </c>
      <c r="B1798" t="s">
        <v>2017</v>
      </c>
      <c r="C1798">
        <v>181</v>
      </c>
      <c r="D1798" t="s">
        <v>2012</v>
      </c>
      <c r="E1798" t="s">
        <v>296</v>
      </c>
      <c r="F1798">
        <v>387</v>
      </c>
      <c r="G1798">
        <v>2</v>
      </c>
      <c r="H1798" t="s">
        <v>91</v>
      </c>
      <c r="I1798" t="s">
        <v>92</v>
      </c>
      <c r="J1798" t="s">
        <v>2008</v>
      </c>
      <c r="K1798" t="s">
        <v>2009</v>
      </c>
      <c r="L1798" t="s">
        <v>2010</v>
      </c>
      <c r="M1798">
        <v>159</v>
      </c>
      <c r="N1798">
        <v>134</v>
      </c>
      <c r="O1798" t="s">
        <v>2008</v>
      </c>
      <c r="P1798" t="s">
        <v>5395</v>
      </c>
      <c r="Q1798" t="str">
        <f t="shared" si="28"/>
        <v>181_eygalieres2_13#Sud</v>
      </c>
    </row>
    <row r="1799" spans="1:17">
      <c r="A1799">
        <v>1756</v>
      </c>
      <c r="B1799" t="s">
        <v>2018</v>
      </c>
      <c r="C1799">
        <v>181</v>
      </c>
      <c r="D1799" t="s">
        <v>2012</v>
      </c>
      <c r="E1799" t="s">
        <v>296</v>
      </c>
      <c r="F1799">
        <v>387</v>
      </c>
      <c r="G1799">
        <v>2</v>
      </c>
      <c r="H1799" t="s">
        <v>91</v>
      </c>
      <c r="I1799" t="s">
        <v>92</v>
      </c>
      <c r="J1799" t="s">
        <v>2008</v>
      </c>
      <c r="K1799" t="s">
        <v>2009</v>
      </c>
      <c r="L1799" t="s">
        <v>2010</v>
      </c>
      <c r="M1799">
        <v>159</v>
      </c>
      <c r="N1799">
        <v>134</v>
      </c>
      <c r="O1799" t="s">
        <v>2008</v>
      </c>
      <c r="P1799" t="s">
        <v>5395</v>
      </c>
      <c r="Q1799" t="str">
        <f t="shared" si="28"/>
        <v>181_eygalieres2_13#Sud</v>
      </c>
    </row>
    <row r="1800" spans="1:17">
      <c r="A1800">
        <v>2589</v>
      </c>
      <c r="B1800" t="s">
        <v>2015</v>
      </c>
      <c r="C1800">
        <v>181</v>
      </c>
      <c r="D1800" t="s">
        <v>2012</v>
      </c>
      <c r="E1800" t="s">
        <v>296</v>
      </c>
      <c r="F1800">
        <v>387</v>
      </c>
      <c r="G1800">
        <v>2</v>
      </c>
      <c r="H1800" t="s">
        <v>91</v>
      </c>
      <c r="I1800" t="s">
        <v>92</v>
      </c>
      <c r="J1800" t="s">
        <v>2008</v>
      </c>
      <c r="K1800" t="s">
        <v>2009</v>
      </c>
      <c r="L1800" t="s">
        <v>2010</v>
      </c>
      <c r="M1800">
        <v>159</v>
      </c>
      <c r="N1800">
        <v>134</v>
      </c>
      <c r="O1800" t="s">
        <v>2008</v>
      </c>
      <c r="P1800" t="s">
        <v>5395</v>
      </c>
      <c r="Q1800" t="str">
        <f t="shared" si="28"/>
        <v>181_eygalieres2_13#Sud</v>
      </c>
    </row>
    <row r="1801" spans="1:17">
      <c r="A1801">
        <v>2420</v>
      </c>
      <c r="B1801" t="s">
        <v>4297</v>
      </c>
      <c r="C1801">
        <v>183</v>
      </c>
      <c r="D1801" t="s">
        <v>4292</v>
      </c>
      <c r="E1801" t="s">
        <v>2572</v>
      </c>
      <c r="F1801">
        <v>405</v>
      </c>
      <c r="G1801">
        <v>2</v>
      </c>
      <c r="H1801" t="s">
        <v>91</v>
      </c>
      <c r="I1801" t="s">
        <v>92</v>
      </c>
      <c r="J1801" t="s">
        <v>4287</v>
      </c>
      <c r="K1801" t="s">
        <v>4288</v>
      </c>
      <c r="L1801" t="s">
        <v>4289</v>
      </c>
      <c r="M1801">
        <v>136</v>
      </c>
      <c r="N1801">
        <v>135</v>
      </c>
      <c r="O1801" t="s">
        <v>4287</v>
      </c>
      <c r="P1801" t="s">
        <v>5396</v>
      </c>
      <c r="Q1801" t="str">
        <f t="shared" si="28"/>
        <v>183_stremy2_13#Plaine</v>
      </c>
    </row>
    <row r="1802" spans="1:17">
      <c r="A1802">
        <v>709</v>
      </c>
      <c r="B1802" t="s">
        <v>4294</v>
      </c>
      <c r="C1802">
        <v>183</v>
      </c>
      <c r="D1802" t="s">
        <v>4292</v>
      </c>
      <c r="E1802" t="s">
        <v>2572</v>
      </c>
      <c r="F1802">
        <v>405</v>
      </c>
      <c r="G1802">
        <v>2</v>
      </c>
      <c r="H1802" t="s">
        <v>91</v>
      </c>
      <c r="I1802" t="s">
        <v>92</v>
      </c>
      <c r="J1802" t="s">
        <v>4287</v>
      </c>
      <c r="K1802" t="s">
        <v>4288</v>
      </c>
      <c r="L1802" t="s">
        <v>4289</v>
      </c>
      <c r="M1802">
        <v>136</v>
      </c>
      <c r="N1802">
        <v>135</v>
      </c>
      <c r="O1802" t="s">
        <v>4287</v>
      </c>
      <c r="P1802" t="s">
        <v>5396</v>
      </c>
      <c r="Q1802" t="str">
        <f t="shared" si="28"/>
        <v>183_stremy2_13#Plaine</v>
      </c>
    </row>
    <row r="1803" spans="1:17">
      <c r="A1803">
        <v>759</v>
      </c>
      <c r="B1803" t="s">
        <v>4302</v>
      </c>
      <c r="C1803">
        <v>183</v>
      </c>
      <c r="D1803" t="s">
        <v>4292</v>
      </c>
      <c r="E1803" t="s">
        <v>2572</v>
      </c>
      <c r="F1803">
        <v>405</v>
      </c>
      <c r="G1803">
        <v>2</v>
      </c>
      <c r="H1803" t="s">
        <v>91</v>
      </c>
      <c r="I1803" t="s">
        <v>92</v>
      </c>
      <c r="J1803" t="s">
        <v>4287</v>
      </c>
      <c r="K1803" t="s">
        <v>4288</v>
      </c>
      <c r="L1803" t="s">
        <v>4289</v>
      </c>
      <c r="M1803">
        <v>136</v>
      </c>
      <c r="N1803">
        <v>135</v>
      </c>
      <c r="O1803" t="s">
        <v>4287</v>
      </c>
      <c r="P1803" t="s">
        <v>5396</v>
      </c>
      <c r="Q1803" t="str">
        <f t="shared" si="28"/>
        <v>183_stremy2_13#Plaine</v>
      </c>
    </row>
    <row r="1804" spans="1:17">
      <c r="A1804">
        <v>760</v>
      </c>
      <c r="B1804" t="s">
        <v>4300</v>
      </c>
      <c r="C1804">
        <v>183</v>
      </c>
      <c r="D1804" t="s">
        <v>4292</v>
      </c>
      <c r="E1804" t="s">
        <v>2572</v>
      </c>
      <c r="F1804">
        <v>405</v>
      </c>
      <c r="G1804">
        <v>2</v>
      </c>
      <c r="H1804" t="s">
        <v>91</v>
      </c>
      <c r="I1804" t="s">
        <v>92</v>
      </c>
      <c r="J1804" t="s">
        <v>4287</v>
      </c>
      <c r="K1804" t="s">
        <v>4288</v>
      </c>
      <c r="L1804" t="s">
        <v>4289</v>
      </c>
      <c r="M1804">
        <v>136</v>
      </c>
      <c r="N1804">
        <v>135</v>
      </c>
      <c r="O1804" t="s">
        <v>4287</v>
      </c>
      <c r="P1804" t="s">
        <v>5396</v>
      </c>
      <c r="Q1804" t="str">
        <f t="shared" si="28"/>
        <v>183_stremy2_13#Plaine</v>
      </c>
    </row>
    <row r="1805" spans="1:17">
      <c r="A1805">
        <v>761</v>
      </c>
      <c r="B1805" t="s">
        <v>4299</v>
      </c>
      <c r="C1805">
        <v>183</v>
      </c>
      <c r="D1805" t="s">
        <v>4292</v>
      </c>
      <c r="E1805" t="s">
        <v>2572</v>
      </c>
      <c r="F1805">
        <v>405</v>
      </c>
      <c r="G1805">
        <v>2</v>
      </c>
      <c r="H1805" t="s">
        <v>91</v>
      </c>
      <c r="I1805" t="s">
        <v>92</v>
      </c>
      <c r="J1805" t="s">
        <v>4287</v>
      </c>
      <c r="K1805" t="s">
        <v>4288</v>
      </c>
      <c r="L1805" t="s">
        <v>4289</v>
      </c>
      <c r="M1805">
        <v>136</v>
      </c>
      <c r="N1805">
        <v>135</v>
      </c>
      <c r="O1805" t="s">
        <v>4287</v>
      </c>
      <c r="P1805" t="s">
        <v>5396</v>
      </c>
      <c r="Q1805" t="str">
        <f t="shared" si="28"/>
        <v>183_stremy2_13#Plaine</v>
      </c>
    </row>
    <row r="1806" spans="1:17">
      <c r="A1806">
        <v>710</v>
      </c>
      <c r="B1806" t="s">
        <v>4291</v>
      </c>
      <c r="C1806">
        <v>183</v>
      </c>
      <c r="D1806" t="s">
        <v>4292</v>
      </c>
      <c r="E1806" t="s">
        <v>2572</v>
      </c>
      <c r="F1806">
        <v>405</v>
      </c>
      <c r="G1806">
        <v>2</v>
      </c>
      <c r="H1806" t="s">
        <v>91</v>
      </c>
      <c r="I1806" t="s">
        <v>92</v>
      </c>
      <c r="J1806" t="s">
        <v>4287</v>
      </c>
      <c r="K1806" t="s">
        <v>4288</v>
      </c>
      <c r="L1806" t="s">
        <v>4289</v>
      </c>
      <c r="M1806">
        <v>136</v>
      </c>
      <c r="N1806">
        <v>135</v>
      </c>
      <c r="O1806" t="s">
        <v>4287</v>
      </c>
      <c r="P1806" t="s">
        <v>5396</v>
      </c>
      <c r="Q1806" t="str">
        <f t="shared" si="28"/>
        <v>183_stremy2_13#Plaine</v>
      </c>
    </row>
    <row r="1807" spans="1:17">
      <c r="A1807">
        <v>1368</v>
      </c>
      <c r="B1807" t="s">
        <v>4295</v>
      </c>
      <c r="C1807">
        <v>183</v>
      </c>
      <c r="D1807" t="s">
        <v>4292</v>
      </c>
      <c r="E1807" t="s">
        <v>2572</v>
      </c>
      <c r="F1807">
        <v>405</v>
      </c>
      <c r="G1807">
        <v>2</v>
      </c>
      <c r="H1807" t="s">
        <v>91</v>
      </c>
      <c r="I1807" t="s">
        <v>92</v>
      </c>
      <c r="J1807" t="s">
        <v>4287</v>
      </c>
      <c r="K1807" t="s">
        <v>4288</v>
      </c>
      <c r="L1807" t="s">
        <v>4289</v>
      </c>
      <c r="M1807">
        <v>136</v>
      </c>
      <c r="N1807">
        <v>135</v>
      </c>
      <c r="O1807" t="s">
        <v>4287</v>
      </c>
      <c r="P1807" t="s">
        <v>5396</v>
      </c>
      <c r="Q1807" t="str">
        <f t="shared" si="28"/>
        <v>183_stremy2_13#Plaine</v>
      </c>
    </row>
    <row r="1808" spans="1:17">
      <c r="A1808">
        <v>770</v>
      </c>
      <c r="B1808" t="s">
        <v>4298</v>
      </c>
      <c r="C1808">
        <v>183</v>
      </c>
      <c r="D1808" t="s">
        <v>4292</v>
      </c>
      <c r="E1808" t="s">
        <v>2572</v>
      </c>
      <c r="F1808">
        <v>405</v>
      </c>
      <c r="G1808">
        <v>2</v>
      </c>
      <c r="H1808" t="s">
        <v>91</v>
      </c>
      <c r="I1808" t="s">
        <v>92</v>
      </c>
      <c r="J1808" t="s">
        <v>4287</v>
      </c>
      <c r="K1808" t="s">
        <v>4288</v>
      </c>
      <c r="L1808" t="s">
        <v>4289</v>
      </c>
      <c r="M1808">
        <v>136</v>
      </c>
      <c r="N1808">
        <v>135</v>
      </c>
      <c r="O1808" t="s">
        <v>4287</v>
      </c>
      <c r="P1808" t="s">
        <v>5396</v>
      </c>
      <c r="Q1808" t="str">
        <f t="shared" si="28"/>
        <v>183_stremy2_13#Plaine</v>
      </c>
    </row>
    <row r="1809" spans="1:17">
      <c r="A1809">
        <v>1838</v>
      </c>
      <c r="B1809" t="s">
        <v>4293</v>
      </c>
      <c r="C1809">
        <v>183</v>
      </c>
      <c r="D1809" t="s">
        <v>4292</v>
      </c>
      <c r="E1809" t="s">
        <v>2572</v>
      </c>
      <c r="F1809">
        <v>405</v>
      </c>
      <c r="G1809">
        <v>2</v>
      </c>
      <c r="H1809" t="s">
        <v>91</v>
      </c>
      <c r="I1809" t="s">
        <v>92</v>
      </c>
      <c r="J1809" t="s">
        <v>4287</v>
      </c>
      <c r="K1809" t="s">
        <v>4288</v>
      </c>
      <c r="L1809" t="s">
        <v>4289</v>
      </c>
      <c r="M1809">
        <v>136</v>
      </c>
      <c r="N1809">
        <v>135</v>
      </c>
      <c r="O1809" t="s">
        <v>4287</v>
      </c>
      <c r="P1809" t="s">
        <v>5396</v>
      </c>
      <c r="Q1809" t="str">
        <f t="shared" si="28"/>
        <v>183_stremy2_13#Plaine</v>
      </c>
    </row>
    <row r="1810" spans="1:17">
      <c r="A1810">
        <v>706</v>
      </c>
      <c r="B1810" t="s">
        <v>4296</v>
      </c>
      <c r="C1810">
        <v>183</v>
      </c>
      <c r="D1810" t="s">
        <v>4292</v>
      </c>
      <c r="E1810" t="s">
        <v>2572</v>
      </c>
      <c r="F1810">
        <v>405</v>
      </c>
      <c r="G1810">
        <v>2</v>
      </c>
      <c r="H1810" t="s">
        <v>91</v>
      </c>
      <c r="I1810" t="s">
        <v>92</v>
      </c>
      <c r="J1810" t="s">
        <v>4287</v>
      </c>
      <c r="K1810" t="s">
        <v>4288</v>
      </c>
      <c r="L1810" t="s">
        <v>4289</v>
      </c>
      <c r="M1810">
        <v>136</v>
      </c>
      <c r="N1810">
        <v>135</v>
      </c>
      <c r="O1810" t="s">
        <v>4287</v>
      </c>
      <c r="P1810" t="s">
        <v>5396</v>
      </c>
      <c r="Q1810" t="str">
        <f t="shared" si="28"/>
        <v>183_stremy2_13#Plaine</v>
      </c>
    </row>
    <row r="1811" spans="1:17">
      <c r="A1811">
        <v>1751</v>
      </c>
      <c r="B1811" t="s">
        <v>942</v>
      </c>
      <c r="C1811">
        <v>184</v>
      </c>
      <c r="D1811" t="s">
        <v>935</v>
      </c>
      <c r="E1811" t="s">
        <v>7091</v>
      </c>
      <c r="F1811">
        <v>589</v>
      </c>
      <c r="G1811">
        <v>1</v>
      </c>
      <c r="H1811" t="s">
        <v>30</v>
      </c>
      <c r="I1811" t="s">
        <v>936</v>
      </c>
      <c r="J1811" t="s">
        <v>937</v>
      </c>
      <c r="K1811" t="s">
        <v>938</v>
      </c>
      <c r="L1811" t="s">
        <v>939</v>
      </c>
      <c r="M1811">
        <v>227</v>
      </c>
      <c r="N1811">
        <v>182</v>
      </c>
      <c r="O1811" t="s">
        <v>7091</v>
      </c>
      <c r="P1811" t="s">
        <v>935</v>
      </c>
      <c r="Q1811" t="str">
        <f t="shared" si="28"/>
        <v>184_campans_81#Campans</v>
      </c>
    </row>
    <row r="1812" spans="1:17">
      <c r="A1812">
        <v>2030</v>
      </c>
      <c r="B1812" t="s">
        <v>944</v>
      </c>
      <c r="C1812">
        <v>184</v>
      </c>
      <c r="D1812" t="s">
        <v>935</v>
      </c>
      <c r="E1812" t="s">
        <v>7091</v>
      </c>
      <c r="F1812">
        <v>589</v>
      </c>
      <c r="G1812">
        <v>1</v>
      </c>
      <c r="H1812" t="s">
        <v>30</v>
      </c>
      <c r="I1812" t="s">
        <v>936</v>
      </c>
      <c r="J1812" t="s">
        <v>937</v>
      </c>
      <c r="K1812" t="s">
        <v>938</v>
      </c>
      <c r="L1812" t="s">
        <v>939</v>
      </c>
      <c r="M1812">
        <v>227</v>
      </c>
      <c r="N1812">
        <v>182</v>
      </c>
      <c r="O1812" t="s">
        <v>7091</v>
      </c>
      <c r="P1812" t="s">
        <v>935</v>
      </c>
      <c r="Q1812" t="str">
        <f t="shared" si="28"/>
        <v>184_campans_81#Campans</v>
      </c>
    </row>
    <row r="1813" spans="1:17">
      <c r="A1813">
        <v>1186</v>
      </c>
      <c r="B1813" t="s">
        <v>943</v>
      </c>
      <c r="C1813">
        <v>184</v>
      </c>
      <c r="D1813" t="s">
        <v>935</v>
      </c>
      <c r="E1813" t="s">
        <v>7091</v>
      </c>
      <c r="F1813">
        <v>589</v>
      </c>
      <c r="G1813">
        <v>1</v>
      </c>
      <c r="H1813" t="s">
        <v>30</v>
      </c>
      <c r="I1813" t="s">
        <v>936</v>
      </c>
      <c r="J1813" t="s">
        <v>937</v>
      </c>
      <c r="K1813" t="s">
        <v>938</v>
      </c>
      <c r="L1813" t="s">
        <v>939</v>
      </c>
      <c r="M1813">
        <v>227</v>
      </c>
      <c r="N1813">
        <v>182</v>
      </c>
      <c r="O1813" t="s">
        <v>7091</v>
      </c>
      <c r="P1813" t="s">
        <v>935</v>
      </c>
      <c r="Q1813" t="str">
        <f t="shared" si="28"/>
        <v>184_campans_81#Campans</v>
      </c>
    </row>
    <row r="1814" spans="1:17">
      <c r="A1814">
        <v>1980</v>
      </c>
      <c r="B1814" t="s">
        <v>941</v>
      </c>
      <c r="C1814">
        <v>184</v>
      </c>
      <c r="D1814" t="s">
        <v>935</v>
      </c>
      <c r="E1814" t="s">
        <v>7091</v>
      </c>
      <c r="F1814">
        <v>589</v>
      </c>
      <c r="G1814">
        <v>1</v>
      </c>
      <c r="H1814" t="s">
        <v>30</v>
      </c>
      <c r="I1814" t="s">
        <v>936</v>
      </c>
      <c r="J1814" t="s">
        <v>937</v>
      </c>
      <c r="K1814" t="s">
        <v>938</v>
      </c>
      <c r="L1814" t="s">
        <v>939</v>
      </c>
      <c r="M1814">
        <v>227</v>
      </c>
      <c r="N1814">
        <v>182</v>
      </c>
      <c r="O1814" t="s">
        <v>7091</v>
      </c>
      <c r="P1814" t="s">
        <v>935</v>
      </c>
      <c r="Q1814" t="str">
        <f t="shared" si="28"/>
        <v>184_campans_81#Campans</v>
      </c>
    </row>
    <row r="1815" spans="1:17">
      <c r="A1815">
        <v>508</v>
      </c>
      <c r="B1815" t="s">
        <v>934</v>
      </c>
      <c r="C1815">
        <v>184</v>
      </c>
      <c r="D1815" t="s">
        <v>935</v>
      </c>
      <c r="E1815" t="s">
        <v>7091</v>
      </c>
      <c r="F1815">
        <v>589</v>
      </c>
      <c r="G1815">
        <v>1</v>
      </c>
      <c r="H1815" t="s">
        <v>30</v>
      </c>
      <c r="I1815" t="s">
        <v>936</v>
      </c>
      <c r="J1815" t="s">
        <v>937</v>
      </c>
      <c r="K1815" t="s">
        <v>938</v>
      </c>
      <c r="L1815" t="s">
        <v>939</v>
      </c>
      <c r="M1815">
        <v>227</v>
      </c>
      <c r="N1815">
        <v>182</v>
      </c>
      <c r="O1815" t="s">
        <v>7091</v>
      </c>
      <c r="P1815" t="s">
        <v>935</v>
      </c>
      <c r="Q1815" t="str">
        <f t="shared" si="28"/>
        <v>184_campans_81#Campans</v>
      </c>
    </row>
    <row r="1816" spans="1:17">
      <c r="A1816">
        <v>409</v>
      </c>
      <c r="B1816" t="s">
        <v>945</v>
      </c>
      <c r="C1816">
        <v>184</v>
      </c>
      <c r="D1816" t="s">
        <v>935</v>
      </c>
      <c r="E1816" t="s">
        <v>7091</v>
      </c>
      <c r="F1816">
        <v>589</v>
      </c>
      <c r="G1816">
        <v>1</v>
      </c>
      <c r="H1816" t="s">
        <v>30</v>
      </c>
      <c r="I1816" t="s">
        <v>936</v>
      </c>
      <c r="J1816" t="s">
        <v>937</v>
      </c>
      <c r="K1816" t="s">
        <v>938</v>
      </c>
      <c r="L1816" t="s">
        <v>939</v>
      </c>
      <c r="M1816">
        <v>227</v>
      </c>
      <c r="N1816">
        <v>182</v>
      </c>
      <c r="O1816" t="s">
        <v>7091</v>
      </c>
      <c r="P1816" t="s">
        <v>935</v>
      </c>
      <c r="Q1816" t="str">
        <f t="shared" si="28"/>
        <v>184_campans_81#Campans</v>
      </c>
    </row>
    <row r="1817" spans="1:17">
      <c r="A1817">
        <v>2588</v>
      </c>
      <c r="B1817" t="s">
        <v>940</v>
      </c>
      <c r="C1817">
        <v>184</v>
      </c>
      <c r="D1817" t="s">
        <v>935</v>
      </c>
      <c r="E1817" t="s">
        <v>7091</v>
      </c>
      <c r="F1817">
        <v>589</v>
      </c>
      <c r="G1817">
        <v>1</v>
      </c>
      <c r="H1817" t="s">
        <v>30</v>
      </c>
      <c r="I1817" t="s">
        <v>936</v>
      </c>
      <c r="J1817" t="s">
        <v>937</v>
      </c>
      <c r="K1817" t="s">
        <v>938</v>
      </c>
      <c r="L1817" t="s">
        <v>939</v>
      </c>
      <c r="M1817">
        <v>227</v>
      </c>
      <c r="N1817">
        <v>182</v>
      </c>
      <c r="O1817" t="s">
        <v>7091</v>
      </c>
      <c r="P1817" t="s">
        <v>935</v>
      </c>
      <c r="Q1817" t="str">
        <f t="shared" si="28"/>
        <v>184_campans_81#Campans</v>
      </c>
    </row>
    <row r="1818" spans="1:17">
      <c r="A1818">
        <v>2157</v>
      </c>
      <c r="B1818" t="s">
        <v>1256</v>
      </c>
      <c r="C1818">
        <v>185</v>
      </c>
      <c r="D1818" t="s">
        <v>1257</v>
      </c>
      <c r="E1818" t="s">
        <v>6959</v>
      </c>
      <c r="F1818">
        <v>510</v>
      </c>
      <c r="G1818" t="s">
        <v>1258</v>
      </c>
      <c r="H1818" t="s">
        <v>30</v>
      </c>
      <c r="I1818" t="s">
        <v>676</v>
      </c>
      <c r="J1818" t="s">
        <v>1253</v>
      </c>
      <c r="K1818" t="s">
        <v>1254</v>
      </c>
      <c r="L1818" t="s">
        <v>1255</v>
      </c>
      <c r="M1818">
        <v>96</v>
      </c>
      <c r="N1818">
        <v>165</v>
      </c>
      <c r="O1818" t="s">
        <v>6960</v>
      </c>
      <c r="P1818" t="s">
        <v>5412</v>
      </c>
      <c r="Q1818" t="str">
        <f t="shared" si="28"/>
        <v>185_cazouls2_34#B</v>
      </c>
    </row>
    <row r="1819" spans="1:17">
      <c r="A1819">
        <v>2505</v>
      </c>
      <c r="B1819" t="s">
        <v>1264</v>
      </c>
      <c r="C1819">
        <v>185</v>
      </c>
      <c r="D1819" t="s">
        <v>1257</v>
      </c>
      <c r="E1819" t="s">
        <v>6959</v>
      </c>
      <c r="F1819">
        <v>510</v>
      </c>
      <c r="G1819" t="s">
        <v>1258</v>
      </c>
      <c r="H1819" t="s">
        <v>30</v>
      </c>
      <c r="I1819" t="s">
        <v>676</v>
      </c>
      <c r="J1819" t="s">
        <v>1253</v>
      </c>
      <c r="K1819" t="s">
        <v>1254</v>
      </c>
      <c r="L1819" t="s">
        <v>1255</v>
      </c>
      <c r="M1819">
        <v>96</v>
      </c>
      <c r="N1819">
        <v>165</v>
      </c>
      <c r="O1819" t="s">
        <v>6960</v>
      </c>
      <c r="P1819" t="s">
        <v>5412</v>
      </c>
      <c r="Q1819" t="str">
        <f t="shared" si="28"/>
        <v>185_cazouls2_34#B</v>
      </c>
    </row>
    <row r="1820" spans="1:17">
      <c r="A1820">
        <v>2706</v>
      </c>
      <c r="B1820" t="s">
        <v>1261</v>
      </c>
      <c r="C1820">
        <v>185</v>
      </c>
      <c r="D1820" t="s">
        <v>1257</v>
      </c>
      <c r="E1820" t="s">
        <v>6959</v>
      </c>
      <c r="F1820">
        <v>510</v>
      </c>
      <c r="G1820" t="s">
        <v>1258</v>
      </c>
      <c r="H1820" t="s">
        <v>30</v>
      </c>
      <c r="I1820" t="s">
        <v>676</v>
      </c>
      <c r="J1820" t="s">
        <v>1253</v>
      </c>
      <c r="K1820" t="s">
        <v>1254</v>
      </c>
      <c r="L1820" t="s">
        <v>1255</v>
      </c>
      <c r="M1820">
        <v>96</v>
      </c>
      <c r="N1820">
        <v>165</v>
      </c>
      <c r="O1820" t="s">
        <v>6960</v>
      </c>
      <c r="P1820" t="s">
        <v>5412</v>
      </c>
      <c r="Q1820" t="str">
        <f t="shared" si="28"/>
        <v>185_cazouls2_34#B</v>
      </c>
    </row>
    <row r="1821" spans="1:17">
      <c r="A1821">
        <v>456</v>
      </c>
      <c r="B1821" t="s">
        <v>1259</v>
      </c>
      <c r="C1821">
        <v>185</v>
      </c>
      <c r="D1821" t="s">
        <v>1257</v>
      </c>
      <c r="E1821" t="s">
        <v>6959</v>
      </c>
      <c r="F1821">
        <v>510</v>
      </c>
      <c r="G1821" t="s">
        <v>1258</v>
      </c>
      <c r="H1821" t="s">
        <v>30</v>
      </c>
      <c r="I1821" t="s">
        <v>676</v>
      </c>
      <c r="J1821" t="s">
        <v>1253</v>
      </c>
      <c r="K1821" t="s">
        <v>1254</v>
      </c>
      <c r="L1821" t="s">
        <v>1255</v>
      </c>
      <c r="M1821">
        <v>96</v>
      </c>
      <c r="N1821">
        <v>165</v>
      </c>
      <c r="O1821" t="s">
        <v>6960</v>
      </c>
      <c r="P1821" t="s">
        <v>5412</v>
      </c>
      <c r="Q1821" t="str">
        <f t="shared" si="28"/>
        <v>185_cazouls2_34#B</v>
      </c>
    </row>
    <row r="1822" spans="1:17">
      <c r="A1822">
        <v>499</v>
      </c>
      <c r="B1822" t="s">
        <v>1262</v>
      </c>
      <c r="C1822">
        <v>185</v>
      </c>
      <c r="D1822" t="s">
        <v>1257</v>
      </c>
      <c r="E1822" t="s">
        <v>6959</v>
      </c>
      <c r="F1822">
        <v>510</v>
      </c>
      <c r="G1822" t="s">
        <v>1258</v>
      </c>
      <c r="H1822" t="s">
        <v>30</v>
      </c>
      <c r="I1822" t="s">
        <v>676</v>
      </c>
      <c r="J1822" t="s">
        <v>1253</v>
      </c>
      <c r="K1822" t="s">
        <v>1254</v>
      </c>
      <c r="L1822" t="s">
        <v>1255</v>
      </c>
      <c r="M1822">
        <v>96</v>
      </c>
      <c r="N1822">
        <v>165</v>
      </c>
      <c r="O1822" t="s">
        <v>6960</v>
      </c>
      <c r="P1822" t="s">
        <v>5412</v>
      </c>
      <c r="Q1822" t="str">
        <f t="shared" si="28"/>
        <v>185_cazouls2_34#B</v>
      </c>
    </row>
    <row r="1823" spans="1:17">
      <c r="A1823">
        <v>2614</v>
      </c>
      <c r="B1823" t="s">
        <v>1265</v>
      </c>
      <c r="C1823">
        <v>185</v>
      </c>
      <c r="D1823" t="s">
        <v>1257</v>
      </c>
      <c r="E1823" t="s">
        <v>6959</v>
      </c>
      <c r="F1823">
        <v>510</v>
      </c>
      <c r="G1823" t="s">
        <v>1258</v>
      </c>
      <c r="H1823" t="s">
        <v>30</v>
      </c>
      <c r="I1823" t="s">
        <v>676</v>
      </c>
      <c r="J1823" t="s">
        <v>1253</v>
      </c>
      <c r="K1823" t="s">
        <v>1254</v>
      </c>
      <c r="L1823" t="s">
        <v>1255</v>
      </c>
      <c r="M1823">
        <v>96</v>
      </c>
      <c r="N1823">
        <v>165</v>
      </c>
      <c r="O1823" t="s">
        <v>6960</v>
      </c>
      <c r="P1823" t="s">
        <v>5412</v>
      </c>
      <c r="Q1823" t="str">
        <f t="shared" si="28"/>
        <v>185_cazouls2_34#B</v>
      </c>
    </row>
    <row r="1824" spans="1:17">
      <c r="A1824">
        <v>284</v>
      </c>
      <c r="B1824" t="s">
        <v>1263</v>
      </c>
      <c r="C1824">
        <v>185</v>
      </c>
      <c r="D1824" t="s">
        <v>1257</v>
      </c>
      <c r="E1824" t="s">
        <v>6959</v>
      </c>
      <c r="F1824">
        <v>510</v>
      </c>
      <c r="G1824" t="s">
        <v>1258</v>
      </c>
      <c r="H1824" t="s">
        <v>30</v>
      </c>
      <c r="I1824" t="s">
        <v>676</v>
      </c>
      <c r="J1824" t="s">
        <v>1253</v>
      </c>
      <c r="K1824" t="s">
        <v>1254</v>
      </c>
      <c r="L1824" t="s">
        <v>1255</v>
      </c>
      <c r="M1824">
        <v>96</v>
      </c>
      <c r="N1824">
        <v>165</v>
      </c>
      <c r="O1824" t="s">
        <v>6960</v>
      </c>
      <c r="P1824" t="s">
        <v>5412</v>
      </c>
      <c r="Q1824" t="str">
        <f t="shared" si="28"/>
        <v>185_cazouls2_34#B</v>
      </c>
    </row>
    <row r="1825" spans="1:17">
      <c r="A1825">
        <v>475</v>
      </c>
      <c r="B1825" t="s">
        <v>1260</v>
      </c>
      <c r="C1825">
        <v>185</v>
      </c>
      <c r="D1825" t="s">
        <v>1257</v>
      </c>
      <c r="E1825" t="s">
        <v>6959</v>
      </c>
      <c r="F1825">
        <v>510</v>
      </c>
      <c r="G1825" t="s">
        <v>1258</v>
      </c>
      <c r="H1825" t="s">
        <v>30</v>
      </c>
      <c r="I1825" t="s">
        <v>676</v>
      </c>
      <c r="J1825" t="s">
        <v>1253</v>
      </c>
      <c r="K1825" t="s">
        <v>1254</v>
      </c>
      <c r="L1825" t="s">
        <v>1255</v>
      </c>
      <c r="M1825">
        <v>96</v>
      </c>
      <c r="N1825">
        <v>165</v>
      </c>
      <c r="O1825" t="s">
        <v>6960</v>
      </c>
      <c r="P1825" t="s">
        <v>5412</v>
      </c>
      <c r="Q1825" t="str">
        <f t="shared" si="28"/>
        <v>185_cazouls2_34#B</v>
      </c>
    </row>
    <row r="1826" spans="1:17">
      <c r="A1826">
        <v>1162</v>
      </c>
      <c r="B1826" t="s">
        <v>1266</v>
      </c>
      <c r="C1826">
        <v>185</v>
      </c>
      <c r="D1826" t="s">
        <v>1257</v>
      </c>
      <c r="E1826" t="s">
        <v>6959</v>
      </c>
      <c r="F1826">
        <v>510</v>
      </c>
      <c r="G1826" t="s">
        <v>1258</v>
      </c>
      <c r="H1826" t="s">
        <v>30</v>
      </c>
      <c r="I1826" t="s">
        <v>676</v>
      </c>
      <c r="J1826" t="s">
        <v>1253</v>
      </c>
      <c r="K1826" t="s">
        <v>1254</v>
      </c>
      <c r="L1826" t="s">
        <v>1255</v>
      </c>
      <c r="M1826">
        <v>96</v>
      </c>
      <c r="N1826">
        <v>165</v>
      </c>
      <c r="O1826" t="s">
        <v>6960</v>
      </c>
      <c r="P1826" t="s">
        <v>5412</v>
      </c>
      <c r="Q1826" t="str">
        <f t="shared" si="28"/>
        <v>185_cazouls2_34#B</v>
      </c>
    </row>
    <row r="1827" spans="1:17">
      <c r="A1827">
        <v>2484</v>
      </c>
      <c r="B1827" t="s">
        <v>1275</v>
      </c>
      <c r="C1827">
        <v>186</v>
      </c>
      <c r="D1827" t="s">
        <v>1268</v>
      </c>
      <c r="E1827" t="s">
        <v>6942</v>
      </c>
      <c r="F1827">
        <v>511</v>
      </c>
      <c r="G1827" t="s">
        <v>1269</v>
      </c>
      <c r="H1827" t="s">
        <v>30</v>
      </c>
      <c r="I1827" t="s">
        <v>676</v>
      </c>
      <c r="J1827" t="s">
        <v>1253</v>
      </c>
      <c r="K1827" t="s">
        <v>1254</v>
      </c>
      <c r="L1827" t="s">
        <v>1255</v>
      </c>
      <c r="M1827">
        <v>96</v>
      </c>
      <c r="N1827">
        <v>165</v>
      </c>
      <c r="O1827" t="s">
        <v>6960</v>
      </c>
      <c r="P1827" t="s">
        <v>5412</v>
      </c>
      <c r="Q1827" t="str">
        <f t="shared" si="28"/>
        <v>186_cazouls3_34#C</v>
      </c>
    </row>
    <row r="1828" spans="1:17">
      <c r="A1828">
        <v>2722</v>
      </c>
      <c r="B1828" t="s">
        <v>1277</v>
      </c>
      <c r="C1828">
        <v>186</v>
      </c>
      <c r="D1828" t="s">
        <v>1268</v>
      </c>
      <c r="E1828" t="s">
        <v>6942</v>
      </c>
      <c r="F1828">
        <v>511</v>
      </c>
      <c r="G1828" t="s">
        <v>1269</v>
      </c>
      <c r="H1828" t="s">
        <v>30</v>
      </c>
      <c r="I1828" t="s">
        <v>676</v>
      </c>
      <c r="J1828" t="s">
        <v>1253</v>
      </c>
      <c r="K1828" t="s">
        <v>1254</v>
      </c>
      <c r="L1828" t="s">
        <v>1255</v>
      </c>
      <c r="M1828">
        <v>96</v>
      </c>
      <c r="N1828">
        <v>165</v>
      </c>
      <c r="O1828" t="s">
        <v>6960</v>
      </c>
      <c r="P1828" t="s">
        <v>5412</v>
      </c>
      <c r="Q1828" t="str">
        <f t="shared" si="28"/>
        <v>186_cazouls3_34#C</v>
      </c>
    </row>
    <row r="1829" spans="1:17">
      <c r="A1829">
        <v>536</v>
      </c>
      <c r="B1829" t="s">
        <v>1273</v>
      </c>
      <c r="C1829">
        <v>186</v>
      </c>
      <c r="D1829" t="s">
        <v>1268</v>
      </c>
      <c r="E1829" t="s">
        <v>6942</v>
      </c>
      <c r="F1829">
        <v>511</v>
      </c>
      <c r="G1829" t="s">
        <v>1269</v>
      </c>
      <c r="H1829" t="s">
        <v>30</v>
      </c>
      <c r="I1829" t="s">
        <v>676</v>
      </c>
      <c r="J1829" t="s">
        <v>1253</v>
      </c>
      <c r="K1829" t="s">
        <v>1254</v>
      </c>
      <c r="L1829" t="s">
        <v>1255</v>
      </c>
      <c r="M1829">
        <v>96</v>
      </c>
      <c r="N1829">
        <v>165</v>
      </c>
      <c r="O1829" t="s">
        <v>6960</v>
      </c>
      <c r="P1829" t="s">
        <v>5412</v>
      </c>
      <c r="Q1829" t="str">
        <f t="shared" si="28"/>
        <v>186_cazouls3_34#C</v>
      </c>
    </row>
    <row r="1830" spans="1:17">
      <c r="A1830">
        <v>537</v>
      </c>
      <c r="B1830" t="s">
        <v>1278</v>
      </c>
      <c r="C1830">
        <v>186</v>
      </c>
      <c r="D1830" t="s">
        <v>1268</v>
      </c>
      <c r="E1830" t="s">
        <v>6942</v>
      </c>
      <c r="F1830">
        <v>511</v>
      </c>
      <c r="G1830" t="s">
        <v>1269</v>
      </c>
      <c r="H1830" t="s">
        <v>30</v>
      </c>
      <c r="I1830" t="s">
        <v>676</v>
      </c>
      <c r="J1830" t="s">
        <v>1253</v>
      </c>
      <c r="K1830" t="s">
        <v>1254</v>
      </c>
      <c r="L1830" t="s">
        <v>1255</v>
      </c>
      <c r="M1830">
        <v>96</v>
      </c>
      <c r="N1830">
        <v>165</v>
      </c>
      <c r="O1830" t="s">
        <v>6960</v>
      </c>
      <c r="P1830" t="s">
        <v>5412</v>
      </c>
      <c r="Q1830" t="str">
        <f t="shared" si="28"/>
        <v>186_cazouls3_34#C</v>
      </c>
    </row>
    <row r="1831" spans="1:17">
      <c r="A1831">
        <v>69</v>
      </c>
      <c r="B1831" t="s">
        <v>1267</v>
      </c>
      <c r="C1831">
        <v>186</v>
      </c>
      <c r="D1831" t="s">
        <v>1268</v>
      </c>
      <c r="E1831" t="s">
        <v>6942</v>
      </c>
      <c r="F1831">
        <v>511</v>
      </c>
      <c r="G1831" t="s">
        <v>1269</v>
      </c>
      <c r="H1831" t="s">
        <v>30</v>
      </c>
      <c r="I1831" t="s">
        <v>676</v>
      </c>
      <c r="J1831" t="s">
        <v>1253</v>
      </c>
      <c r="K1831" t="s">
        <v>1254</v>
      </c>
      <c r="L1831" t="s">
        <v>1255</v>
      </c>
      <c r="M1831">
        <v>96</v>
      </c>
      <c r="N1831">
        <v>165</v>
      </c>
      <c r="O1831" t="s">
        <v>6960</v>
      </c>
      <c r="P1831" t="s">
        <v>5412</v>
      </c>
      <c r="Q1831" t="str">
        <f t="shared" si="28"/>
        <v>186_cazouls3_34#C</v>
      </c>
    </row>
    <row r="1832" spans="1:17">
      <c r="A1832">
        <v>164</v>
      </c>
      <c r="B1832" t="s">
        <v>1271</v>
      </c>
      <c r="C1832">
        <v>186</v>
      </c>
      <c r="D1832" t="s">
        <v>1268</v>
      </c>
      <c r="E1832" t="s">
        <v>6942</v>
      </c>
      <c r="F1832">
        <v>511</v>
      </c>
      <c r="G1832" t="s">
        <v>1269</v>
      </c>
      <c r="H1832" t="s">
        <v>30</v>
      </c>
      <c r="I1832" t="s">
        <v>676</v>
      </c>
      <c r="J1832" t="s">
        <v>1253</v>
      </c>
      <c r="K1832" t="s">
        <v>1254</v>
      </c>
      <c r="L1832" t="s">
        <v>1255</v>
      </c>
      <c r="M1832">
        <v>96</v>
      </c>
      <c r="N1832">
        <v>165</v>
      </c>
      <c r="O1832" t="s">
        <v>6960</v>
      </c>
      <c r="P1832" t="s">
        <v>5412</v>
      </c>
      <c r="Q1832" t="str">
        <f t="shared" si="28"/>
        <v>186_cazouls3_34#C</v>
      </c>
    </row>
    <row r="1833" spans="1:17">
      <c r="A1833">
        <v>1706</v>
      </c>
      <c r="B1833" t="s">
        <v>1274</v>
      </c>
      <c r="C1833">
        <v>186</v>
      </c>
      <c r="D1833" t="s">
        <v>1268</v>
      </c>
      <c r="E1833" t="s">
        <v>6942</v>
      </c>
      <c r="F1833">
        <v>511</v>
      </c>
      <c r="G1833" t="s">
        <v>1269</v>
      </c>
      <c r="H1833" t="s">
        <v>30</v>
      </c>
      <c r="I1833" t="s">
        <v>676</v>
      </c>
      <c r="J1833" t="s">
        <v>1253</v>
      </c>
      <c r="K1833" t="s">
        <v>1254</v>
      </c>
      <c r="L1833" t="s">
        <v>1255</v>
      </c>
      <c r="M1833">
        <v>96</v>
      </c>
      <c r="N1833">
        <v>165</v>
      </c>
      <c r="O1833" t="s">
        <v>6960</v>
      </c>
      <c r="P1833" t="s">
        <v>5412</v>
      </c>
      <c r="Q1833" t="str">
        <f t="shared" si="28"/>
        <v>186_cazouls3_34#C</v>
      </c>
    </row>
    <row r="1834" spans="1:17">
      <c r="A1834">
        <v>2046</v>
      </c>
      <c r="B1834" t="s">
        <v>1272</v>
      </c>
      <c r="C1834">
        <v>186</v>
      </c>
      <c r="D1834" t="s">
        <v>1268</v>
      </c>
      <c r="E1834" t="s">
        <v>6942</v>
      </c>
      <c r="F1834">
        <v>511</v>
      </c>
      <c r="G1834" t="s">
        <v>1269</v>
      </c>
      <c r="H1834" t="s">
        <v>30</v>
      </c>
      <c r="I1834" t="s">
        <v>676</v>
      </c>
      <c r="J1834" t="s">
        <v>1253</v>
      </c>
      <c r="K1834" t="s">
        <v>1254</v>
      </c>
      <c r="L1834" t="s">
        <v>1255</v>
      </c>
      <c r="M1834">
        <v>96</v>
      </c>
      <c r="N1834">
        <v>165</v>
      </c>
      <c r="O1834" t="s">
        <v>6960</v>
      </c>
      <c r="P1834" t="s">
        <v>5412</v>
      </c>
      <c r="Q1834" t="str">
        <f t="shared" si="28"/>
        <v>186_cazouls3_34#C</v>
      </c>
    </row>
    <row r="1835" spans="1:17">
      <c r="A1835">
        <v>1015</v>
      </c>
      <c r="B1835" t="s">
        <v>1276</v>
      </c>
      <c r="C1835">
        <v>186</v>
      </c>
      <c r="D1835" t="s">
        <v>1268</v>
      </c>
      <c r="E1835" t="s">
        <v>6942</v>
      </c>
      <c r="F1835">
        <v>511</v>
      </c>
      <c r="G1835" t="s">
        <v>1269</v>
      </c>
      <c r="H1835" t="s">
        <v>30</v>
      </c>
      <c r="I1835" t="s">
        <v>676</v>
      </c>
      <c r="J1835" t="s">
        <v>1253</v>
      </c>
      <c r="K1835" t="s">
        <v>1254</v>
      </c>
      <c r="L1835" t="s">
        <v>1255</v>
      </c>
      <c r="M1835">
        <v>96</v>
      </c>
      <c r="N1835">
        <v>165</v>
      </c>
      <c r="O1835" t="s">
        <v>6960</v>
      </c>
      <c r="P1835" t="s">
        <v>5412</v>
      </c>
      <c r="Q1835" t="str">
        <f t="shared" si="28"/>
        <v>186_cazouls3_34#C</v>
      </c>
    </row>
    <row r="1836" spans="1:17">
      <c r="A1836">
        <v>3234</v>
      </c>
      <c r="B1836" t="s">
        <v>4339</v>
      </c>
      <c r="C1836">
        <v>187</v>
      </c>
      <c r="D1836" t="s">
        <v>4340</v>
      </c>
      <c r="E1836" t="s">
        <v>7032</v>
      </c>
      <c r="F1836">
        <v>726</v>
      </c>
      <c r="G1836" t="s">
        <v>4341</v>
      </c>
      <c r="H1836" t="s">
        <v>723</v>
      </c>
      <c r="I1836" t="s">
        <v>1352</v>
      </c>
      <c r="J1836" t="s">
        <v>4342</v>
      </c>
      <c r="K1836" t="s">
        <v>4343</v>
      </c>
      <c r="L1836" t="s">
        <v>4344</v>
      </c>
      <c r="M1836">
        <v>429</v>
      </c>
      <c r="N1836">
        <v>174</v>
      </c>
      <c r="O1836" t="s">
        <v>7032</v>
      </c>
      <c r="P1836" t="s">
        <v>4340</v>
      </c>
      <c r="Q1836" t="str">
        <f t="shared" si="28"/>
        <v>187_oingt_69#Bois D'Oingt</v>
      </c>
    </row>
    <row r="1837" spans="1:17">
      <c r="A1837">
        <v>3235</v>
      </c>
      <c r="B1837" t="s">
        <v>4350</v>
      </c>
      <c r="C1837">
        <v>187</v>
      </c>
      <c r="D1837" t="s">
        <v>4340</v>
      </c>
      <c r="E1837" t="s">
        <v>7032</v>
      </c>
      <c r="F1837">
        <v>726</v>
      </c>
      <c r="G1837" t="s">
        <v>4341</v>
      </c>
      <c r="H1837" t="s">
        <v>723</v>
      </c>
      <c r="I1837" t="s">
        <v>1352</v>
      </c>
      <c r="J1837" t="s">
        <v>4351</v>
      </c>
      <c r="K1837" t="s">
        <v>4343</v>
      </c>
      <c r="L1837" t="s">
        <v>4344</v>
      </c>
      <c r="M1837">
        <v>429</v>
      </c>
      <c r="N1837">
        <v>174</v>
      </c>
      <c r="O1837" t="s">
        <v>7032</v>
      </c>
      <c r="P1837" t="s">
        <v>4340</v>
      </c>
      <c r="Q1837" t="str">
        <f t="shared" si="28"/>
        <v>187_oingt_69#Bois D'Oingt</v>
      </c>
    </row>
    <row r="1838" spans="1:17">
      <c r="A1838">
        <v>3237</v>
      </c>
      <c r="B1838" t="s">
        <v>4354</v>
      </c>
      <c r="C1838">
        <v>187</v>
      </c>
      <c r="D1838" t="s">
        <v>4340</v>
      </c>
      <c r="E1838" t="s">
        <v>7032</v>
      </c>
      <c r="F1838">
        <v>726</v>
      </c>
      <c r="G1838" t="s">
        <v>4341</v>
      </c>
      <c r="H1838" t="s">
        <v>723</v>
      </c>
      <c r="I1838" t="s">
        <v>1352</v>
      </c>
      <c r="J1838" t="s">
        <v>4355</v>
      </c>
      <c r="K1838" t="s">
        <v>4343</v>
      </c>
      <c r="L1838" t="s">
        <v>4344</v>
      </c>
      <c r="M1838">
        <v>429</v>
      </c>
      <c r="N1838">
        <v>174</v>
      </c>
      <c r="O1838" t="s">
        <v>7032</v>
      </c>
      <c r="P1838" t="s">
        <v>4340</v>
      </c>
      <c r="Q1838" t="str">
        <f t="shared" si="28"/>
        <v>187_oingt_69#Bois D'Oingt</v>
      </c>
    </row>
    <row r="1839" spans="1:17">
      <c r="A1839">
        <v>3238</v>
      </c>
      <c r="B1839" t="s">
        <v>4356</v>
      </c>
      <c r="C1839">
        <v>187</v>
      </c>
      <c r="D1839" t="s">
        <v>4340</v>
      </c>
      <c r="E1839" t="s">
        <v>7032</v>
      </c>
      <c r="F1839">
        <v>726</v>
      </c>
      <c r="G1839" t="s">
        <v>4341</v>
      </c>
      <c r="H1839" t="s">
        <v>723</v>
      </c>
      <c r="I1839" t="s">
        <v>1352</v>
      </c>
      <c r="J1839" t="s">
        <v>4353</v>
      </c>
      <c r="K1839" t="s">
        <v>4343</v>
      </c>
      <c r="L1839" t="s">
        <v>4344</v>
      </c>
      <c r="M1839">
        <v>429</v>
      </c>
      <c r="N1839">
        <v>174</v>
      </c>
      <c r="O1839" t="s">
        <v>7032</v>
      </c>
      <c r="P1839" t="s">
        <v>4340</v>
      </c>
      <c r="Q1839" t="str">
        <f t="shared" si="28"/>
        <v>187_oingt_69#Bois D'Oingt</v>
      </c>
    </row>
    <row r="1840" spans="1:17">
      <c r="A1840">
        <v>3239</v>
      </c>
      <c r="B1840" t="s">
        <v>4357</v>
      </c>
      <c r="C1840">
        <v>187</v>
      </c>
      <c r="D1840" t="s">
        <v>4340</v>
      </c>
      <c r="E1840" t="s">
        <v>7032</v>
      </c>
      <c r="F1840">
        <v>726</v>
      </c>
      <c r="G1840" t="s">
        <v>4341</v>
      </c>
      <c r="H1840" t="s">
        <v>723</v>
      </c>
      <c r="I1840" t="s">
        <v>1352</v>
      </c>
      <c r="J1840" t="s">
        <v>4358</v>
      </c>
      <c r="K1840" t="s">
        <v>4343</v>
      </c>
      <c r="L1840" t="s">
        <v>4344</v>
      </c>
      <c r="M1840">
        <v>429</v>
      </c>
      <c r="N1840">
        <v>174</v>
      </c>
      <c r="O1840" t="s">
        <v>7032</v>
      </c>
      <c r="P1840" t="s">
        <v>4340</v>
      </c>
      <c r="Q1840" t="str">
        <f t="shared" si="28"/>
        <v>187_oingt_69#Bois D'Oingt</v>
      </c>
    </row>
    <row r="1841" spans="1:17">
      <c r="A1841">
        <v>3240</v>
      </c>
      <c r="B1841" t="s">
        <v>4359</v>
      </c>
      <c r="C1841">
        <v>187</v>
      </c>
      <c r="D1841" t="s">
        <v>4340</v>
      </c>
      <c r="E1841" t="s">
        <v>7032</v>
      </c>
      <c r="F1841">
        <v>726</v>
      </c>
      <c r="G1841" t="s">
        <v>4341</v>
      </c>
      <c r="H1841" t="s">
        <v>723</v>
      </c>
      <c r="I1841" t="s">
        <v>1352</v>
      </c>
      <c r="J1841" t="s">
        <v>4358</v>
      </c>
      <c r="K1841" t="s">
        <v>4343</v>
      </c>
      <c r="L1841" t="s">
        <v>4344</v>
      </c>
      <c r="M1841">
        <v>429</v>
      </c>
      <c r="N1841">
        <v>174</v>
      </c>
      <c r="O1841" t="s">
        <v>7032</v>
      </c>
      <c r="P1841" t="s">
        <v>4340</v>
      </c>
      <c r="Q1841" t="str">
        <f t="shared" si="28"/>
        <v>187_oingt_69#Bois D'Oingt</v>
      </c>
    </row>
    <row r="1842" spans="1:17">
      <c r="A1842">
        <v>3241</v>
      </c>
      <c r="B1842" t="s">
        <v>4360</v>
      </c>
      <c r="C1842">
        <v>187</v>
      </c>
      <c r="D1842" t="s">
        <v>4340</v>
      </c>
      <c r="E1842" t="s">
        <v>7032</v>
      </c>
      <c r="F1842">
        <v>726</v>
      </c>
      <c r="G1842" t="s">
        <v>4341</v>
      </c>
      <c r="H1842" t="s">
        <v>723</v>
      </c>
      <c r="I1842" t="s">
        <v>1352</v>
      </c>
      <c r="J1842" t="s">
        <v>4358</v>
      </c>
      <c r="K1842" t="s">
        <v>4343</v>
      </c>
      <c r="L1842" t="s">
        <v>4344</v>
      </c>
      <c r="M1842">
        <v>429</v>
      </c>
      <c r="N1842">
        <v>174</v>
      </c>
      <c r="O1842" t="s">
        <v>7032</v>
      </c>
      <c r="P1842" t="s">
        <v>4340</v>
      </c>
      <c r="Q1842" t="str">
        <f t="shared" si="28"/>
        <v>187_oingt_69#Bois D'Oingt</v>
      </c>
    </row>
    <row r="1843" spans="1:17">
      <c r="A1843">
        <v>3242</v>
      </c>
      <c r="B1843" t="s">
        <v>4361</v>
      </c>
      <c r="C1843">
        <v>187</v>
      </c>
      <c r="D1843" t="s">
        <v>4340</v>
      </c>
      <c r="E1843" t="s">
        <v>7032</v>
      </c>
      <c r="F1843">
        <v>726</v>
      </c>
      <c r="G1843" t="s">
        <v>4341</v>
      </c>
      <c r="H1843" t="s">
        <v>723</v>
      </c>
      <c r="I1843" t="s">
        <v>1352</v>
      </c>
      <c r="J1843" t="s">
        <v>4362</v>
      </c>
      <c r="K1843" t="s">
        <v>4343</v>
      </c>
      <c r="L1843" t="s">
        <v>4344</v>
      </c>
      <c r="M1843">
        <v>429</v>
      </c>
      <c r="N1843">
        <v>174</v>
      </c>
      <c r="O1843" t="s">
        <v>7032</v>
      </c>
      <c r="P1843" t="s">
        <v>4340</v>
      </c>
      <c r="Q1843" t="str">
        <f t="shared" si="28"/>
        <v>187_oingt_69#Bois D'Oingt</v>
      </c>
    </row>
    <row r="1844" spans="1:17">
      <c r="A1844">
        <v>3243</v>
      </c>
      <c r="B1844" t="s">
        <v>4345</v>
      </c>
      <c r="C1844">
        <v>187</v>
      </c>
      <c r="D1844" t="s">
        <v>4340</v>
      </c>
      <c r="E1844" t="s">
        <v>7032</v>
      </c>
      <c r="F1844">
        <v>726</v>
      </c>
      <c r="G1844" t="s">
        <v>4341</v>
      </c>
      <c r="H1844" t="s">
        <v>723</v>
      </c>
      <c r="I1844" t="s">
        <v>1352</v>
      </c>
      <c r="J1844" t="s">
        <v>4346</v>
      </c>
      <c r="K1844" t="s">
        <v>4343</v>
      </c>
      <c r="L1844" t="s">
        <v>4344</v>
      </c>
      <c r="M1844">
        <v>429</v>
      </c>
      <c r="N1844">
        <v>174</v>
      </c>
      <c r="O1844" t="s">
        <v>7032</v>
      </c>
      <c r="P1844" t="s">
        <v>4340</v>
      </c>
      <c r="Q1844" t="str">
        <f t="shared" si="28"/>
        <v>187_oingt_69#Bois D'Oingt</v>
      </c>
    </row>
    <row r="1845" spans="1:17">
      <c r="A1845">
        <v>3236</v>
      </c>
      <c r="B1845" t="s">
        <v>4352</v>
      </c>
      <c r="C1845">
        <v>187</v>
      </c>
      <c r="D1845" t="s">
        <v>4340</v>
      </c>
      <c r="E1845" t="s">
        <v>7032</v>
      </c>
      <c r="F1845">
        <v>726</v>
      </c>
      <c r="G1845" t="s">
        <v>4341</v>
      </c>
      <c r="H1845" t="s">
        <v>723</v>
      </c>
      <c r="I1845" t="s">
        <v>1352</v>
      </c>
      <c r="J1845" t="s">
        <v>4353</v>
      </c>
      <c r="K1845" t="s">
        <v>4343</v>
      </c>
      <c r="L1845" t="s">
        <v>4344</v>
      </c>
      <c r="M1845">
        <v>429</v>
      </c>
      <c r="N1845">
        <v>174</v>
      </c>
      <c r="O1845" t="s">
        <v>7032</v>
      </c>
      <c r="P1845" t="s">
        <v>4340</v>
      </c>
      <c r="Q1845" t="str">
        <f t="shared" si="28"/>
        <v>187_oingt_69#Bois D'Oingt</v>
      </c>
    </row>
    <row r="1846" spans="1:17">
      <c r="A1846">
        <v>3245</v>
      </c>
      <c r="B1846" t="s">
        <v>4349</v>
      </c>
      <c r="C1846">
        <v>187</v>
      </c>
      <c r="D1846" t="s">
        <v>4340</v>
      </c>
      <c r="E1846" t="s">
        <v>7032</v>
      </c>
      <c r="F1846">
        <v>726</v>
      </c>
      <c r="G1846" t="s">
        <v>4341</v>
      </c>
      <c r="H1846" t="s">
        <v>723</v>
      </c>
      <c r="I1846" t="s">
        <v>1352</v>
      </c>
      <c r="J1846" t="s">
        <v>4348</v>
      </c>
      <c r="K1846" t="s">
        <v>4343</v>
      </c>
      <c r="L1846" t="s">
        <v>4344</v>
      </c>
      <c r="M1846">
        <v>429</v>
      </c>
      <c r="N1846">
        <v>174</v>
      </c>
      <c r="O1846" t="s">
        <v>7032</v>
      </c>
      <c r="P1846" t="s">
        <v>4340</v>
      </c>
      <c r="Q1846" t="str">
        <f t="shared" si="28"/>
        <v>187_oingt_69#Bois D'Oingt</v>
      </c>
    </row>
    <row r="1847" spans="1:17">
      <c r="A1847">
        <v>3244</v>
      </c>
      <c r="B1847" t="s">
        <v>4347</v>
      </c>
      <c r="C1847">
        <v>187</v>
      </c>
      <c r="D1847" t="s">
        <v>4340</v>
      </c>
      <c r="E1847" t="s">
        <v>7032</v>
      </c>
      <c r="F1847">
        <v>726</v>
      </c>
      <c r="G1847" t="s">
        <v>4341</v>
      </c>
      <c r="H1847" t="s">
        <v>723</v>
      </c>
      <c r="I1847" t="s">
        <v>1352</v>
      </c>
      <c r="J1847" t="s">
        <v>4348</v>
      </c>
      <c r="K1847" t="s">
        <v>4343</v>
      </c>
      <c r="L1847" t="s">
        <v>4344</v>
      </c>
      <c r="M1847">
        <v>429</v>
      </c>
      <c r="N1847">
        <v>174</v>
      </c>
      <c r="O1847" t="s">
        <v>7032</v>
      </c>
      <c r="P1847" t="s">
        <v>4340</v>
      </c>
      <c r="Q1847" t="str">
        <f t="shared" si="28"/>
        <v>187_oingt_69#Bois D'Oingt</v>
      </c>
    </row>
    <row r="1848" spans="1:17">
      <c r="A1848">
        <v>2099</v>
      </c>
      <c r="B1848" t="s">
        <v>3202</v>
      </c>
      <c r="C1848">
        <v>188</v>
      </c>
      <c r="D1848" t="s">
        <v>3203</v>
      </c>
      <c r="E1848" t="s">
        <v>6968</v>
      </c>
      <c r="F1848">
        <v>393</v>
      </c>
      <c r="G1848">
        <v>1</v>
      </c>
      <c r="H1848" t="s">
        <v>91</v>
      </c>
      <c r="I1848" t="s">
        <v>92</v>
      </c>
      <c r="J1848" t="s">
        <v>3204</v>
      </c>
      <c r="K1848" t="s">
        <v>3205</v>
      </c>
      <c r="L1848" t="s">
        <v>3206</v>
      </c>
      <c r="M1848">
        <v>108</v>
      </c>
      <c r="N1848">
        <v>79</v>
      </c>
      <c r="O1848" t="s">
        <v>6968</v>
      </c>
      <c r="P1848" t="s">
        <v>3203</v>
      </c>
      <c r="Q1848" t="str">
        <f t="shared" si="28"/>
        <v>188_maussane_13#Maussane</v>
      </c>
    </row>
    <row r="1849" spans="1:17">
      <c r="A1849">
        <v>2480</v>
      </c>
      <c r="B1849" t="s">
        <v>3215</v>
      </c>
      <c r="C1849">
        <v>188</v>
      </c>
      <c r="D1849" t="s">
        <v>3203</v>
      </c>
      <c r="E1849" t="s">
        <v>6968</v>
      </c>
      <c r="F1849">
        <v>393</v>
      </c>
      <c r="G1849">
        <v>1</v>
      </c>
      <c r="H1849" t="s">
        <v>91</v>
      </c>
      <c r="I1849" t="s">
        <v>92</v>
      </c>
      <c r="J1849" t="s">
        <v>3204</v>
      </c>
      <c r="K1849" t="s">
        <v>3205</v>
      </c>
      <c r="L1849" t="s">
        <v>3206</v>
      </c>
      <c r="M1849">
        <v>108</v>
      </c>
      <c r="N1849">
        <v>79</v>
      </c>
      <c r="O1849" t="s">
        <v>6968</v>
      </c>
      <c r="P1849" t="s">
        <v>3203</v>
      </c>
      <c r="Q1849" t="str">
        <f t="shared" si="28"/>
        <v>188_maussane_13#Maussane</v>
      </c>
    </row>
    <row r="1850" spans="1:17">
      <c r="A1850">
        <v>1390</v>
      </c>
      <c r="B1850" t="s">
        <v>3207</v>
      </c>
      <c r="C1850">
        <v>188</v>
      </c>
      <c r="D1850" t="s">
        <v>3203</v>
      </c>
      <c r="E1850" t="s">
        <v>6968</v>
      </c>
      <c r="F1850">
        <v>393</v>
      </c>
      <c r="G1850">
        <v>1</v>
      </c>
      <c r="H1850" t="s">
        <v>91</v>
      </c>
      <c r="I1850" t="s">
        <v>92</v>
      </c>
      <c r="J1850" t="s">
        <v>3204</v>
      </c>
      <c r="K1850" t="s">
        <v>3205</v>
      </c>
      <c r="L1850" t="s">
        <v>3206</v>
      </c>
      <c r="M1850">
        <v>108</v>
      </c>
      <c r="N1850">
        <v>79</v>
      </c>
      <c r="O1850" t="s">
        <v>6968</v>
      </c>
      <c r="P1850" t="s">
        <v>3203</v>
      </c>
      <c r="Q1850" t="str">
        <f t="shared" si="28"/>
        <v>188_maussane_13#Maussane</v>
      </c>
    </row>
    <row r="1851" spans="1:17">
      <c r="A1851">
        <v>1190</v>
      </c>
      <c r="B1851" t="s">
        <v>3209</v>
      </c>
      <c r="C1851">
        <v>188</v>
      </c>
      <c r="D1851" t="s">
        <v>3203</v>
      </c>
      <c r="E1851" t="s">
        <v>6968</v>
      </c>
      <c r="F1851">
        <v>393</v>
      </c>
      <c r="G1851">
        <v>1</v>
      </c>
      <c r="H1851" t="s">
        <v>91</v>
      </c>
      <c r="I1851" t="s">
        <v>92</v>
      </c>
      <c r="J1851" t="s">
        <v>3204</v>
      </c>
      <c r="K1851" t="s">
        <v>3205</v>
      </c>
      <c r="L1851" t="s">
        <v>3206</v>
      </c>
      <c r="M1851">
        <v>108</v>
      </c>
      <c r="N1851">
        <v>79</v>
      </c>
      <c r="O1851" t="s">
        <v>6968</v>
      </c>
      <c r="P1851" t="s">
        <v>3203</v>
      </c>
      <c r="Q1851" t="str">
        <f t="shared" si="28"/>
        <v>188_maussane_13#Maussane</v>
      </c>
    </row>
    <row r="1852" spans="1:17">
      <c r="A1852">
        <v>1366</v>
      </c>
      <c r="B1852" t="s">
        <v>3213</v>
      </c>
      <c r="C1852">
        <v>188</v>
      </c>
      <c r="D1852" t="s">
        <v>3203</v>
      </c>
      <c r="E1852" t="s">
        <v>6968</v>
      </c>
      <c r="F1852">
        <v>393</v>
      </c>
      <c r="G1852">
        <v>1</v>
      </c>
      <c r="H1852" t="s">
        <v>91</v>
      </c>
      <c r="I1852" t="s">
        <v>92</v>
      </c>
      <c r="J1852" t="s">
        <v>3204</v>
      </c>
      <c r="K1852" t="s">
        <v>3205</v>
      </c>
      <c r="L1852" t="s">
        <v>3206</v>
      </c>
      <c r="M1852">
        <v>108</v>
      </c>
      <c r="N1852">
        <v>79</v>
      </c>
      <c r="O1852" t="s">
        <v>6968</v>
      </c>
      <c r="P1852" t="s">
        <v>3203</v>
      </c>
      <c r="Q1852" t="str">
        <f t="shared" si="28"/>
        <v>188_maussane_13#Maussane</v>
      </c>
    </row>
    <row r="1853" spans="1:17">
      <c r="A1853">
        <v>1386</v>
      </c>
      <c r="B1853" t="s">
        <v>3208</v>
      </c>
      <c r="C1853">
        <v>188</v>
      </c>
      <c r="D1853" t="s">
        <v>3203</v>
      </c>
      <c r="E1853" t="s">
        <v>6968</v>
      </c>
      <c r="F1853">
        <v>393</v>
      </c>
      <c r="G1853">
        <v>1</v>
      </c>
      <c r="H1853" t="s">
        <v>91</v>
      </c>
      <c r="I1853" t="s">
        <v>92</v>
      </c>
      <c r="J1853" t="s">
        <v>3204</v>
      </c>
      <c r="K1853" t="s">
        <v>3205</v>
      </c>
      <c r="L1853" t="s">
        <v>3206</v>
      </c>
      <c r="M1853">
        <v>108</v>
      </c>
      <c r="N1853">
        <v>79</v>
      </c>
      <c r="O1853" t="s">
        <v>6968</v>
      </c>
      <c r="P1853" t="s">
        <v>3203</v>
      </c>
      <c r="Q1853" t="str">
        <f t="shared" si="28"/>
        <v>188_maussane_13#Maussane</v>
      </c>
    </row>
    <row r="1854" spans="1:17">
      <c r="A1854">
        <v>1387</v>
      </c>
      <c r="B1854" t="s">
        <v>3211</v>
      </c>
      <c r="C1854">
        <v>188</v>
      </c>
      <c r="D1854" t="s">
        <v>3203</v>
      </c>
      <c r="E1854" t="s">
        <v>6968</v>
      </c>
      <c r="F1854">
        <v>393</v>
      </c>
      <c r="G1854">
        <v>1</v>
      </c>
      <c r="H1854" t="s">
        <v>91</v>
      </c>
      <c r="I1854" t="s">
        <v>92</v>
      </c>
      <c r="J1854" t="s">
        <v>3204</v>
      </c>
      <c r="K1854" t="s">
        <v>3205</v>
      </c>
      <c r="L1854" t="s">
        <v>3206</v>
      </c>
      <c r="M1854">
        <v>108</v>
      </c>
      <c r="N1854">
        <v>79</v>
      </c>
      <c r="O1854" t="s">
        <v>6968</v>
      </c>
      <c r="P1854" t="s">
        <v>3203</v>
      </c>
      <c r="Q1854" t="str">
        <f t="shared" si="28"/>
        <v>188_maussane_13#Maussane</v>
      </c>
    </row>
    <row r="1855" spans="1:17">
      <c r="A1855">
        <v>1388</v>
      </c>
      <c r="B1855" t="s">
        <v>3212</v>
      </c>
      <c r="C1855">
        <v>188</v>
      </c>
      <c r="D1855" t="s">
        <v>3203</v>
      </c>
      <c r="E1855" t="s">
        <v>6968</v>
      </c>
      <c r="F1855">
        <v>393</v>
      </c>
      <c r="G1855">
        <v>1</v>
      </c>
      <c r="H1855" t="s">
        <v>91</v>
      </c>
      <c r="I1855" t="s">
        <v>92</v>
      </c>
      <c r="J1855" t="s">
        <v>3204</v>
      </c>
      <c r="K1855" t="s">
        <v>3205</v>
      </c>
      <c r="L1855" t="s">
        <v>3206</v>
      </c>
      <c r="M1855">
        <v>108</v>
      </c>
      <c r="N1855">
        <v>79</v>
      </c>
      <c r="O1855" t="s">
        <v>6968</v>
      </c>
      <c r="P1855" t="s">
        <v>3203</v>
      </c>
      <c r="Q1855" t="str">
        <f t="shared" si="28"/>
        <v>188_maussane_13#Maussane</v>
      </c>
    </row>
    <row r="1856" spans="1:17">
      <c r="A1856">
        <v>1490</v>
      </c>
      <c r="B1856" t="s">
        <v>3210</v>
      </c>
      <c r="C1856">
        <v>188</v>
      </c>
      <c r="D1856" t="s">
        <v>3203</v>
      </c>
      <c r="E1856" t="s">
        <v>6968</v>
      </c>
      <c r="F1856">
        <v>393</v>
      </c>
      <c r="G1856">
        <v>1</v>
      </c>
      <c r="H1856" t="s">
        <v>91</v>
      </c>
      <c r="I1856" t="s">
        <v>92</v>
      </c>
      <c r="J1856" t="s">
        <v>3204</v>
      </c>
      <c r="K1856" t="s">
        <v>3205</v>
      </c>
      <c r="L1856" t="s">
        <v>3206</v>
      </c>
      <c r="M1856">
        <v>108</v>
      </c>
      <c r="N1856">
        <v>79</v>
      </c>
      <c r="O1856" t="s">
        <v>6968</v>
      </c>
      <c r="P1856" t="s">
        <v>3203</v>
      </c>
      <c r="Q1856" t="str">
        <f t="shared" si="28"/>
        <v>188_maussane_13#Maussane</v>
      </c>
    </row>
    <row r="1857" spans="1:17">
      <c r="A1857">
        <v>1389</v>
      </c>
      <c r="B1857" t="s">
        <v>3214</v>
      </c>
      <c r="C1857">
        <v>188</v>
      </c>
      <c r="D1857" t="s">
        <v>3203</v>
      </c>
      <c r="E1857" t="s">
        <v>6968</v>
      </c>
      <c r="F1857">
        <v>393</v>
      </c>
      <c r="G1857">
        <v>1</v>
      </c>
      <c r="H1857" t="s">
        <v>91</v>
      </c>
      <c r="I1857" t="s">
        <v>92</v>
      </c>
      <c r="J1857" t="s">
        <v>3204</v>
      </c>
      <c r="K1857" t="s">
        <v>3205</v>
      </c>
      <c r="L1857" t="s">
        <v>3206</v>
      </c>
      <c r="M1857">
        <v>108</v>
      </c>
      <c r="N1857">
        <v>79</v>
      </c>
      <c r="O1857" t="s">
        <v>6968</v>
      </c>
      <c r="P1857" t="s">
        <v>3203</v>
      </c>
      <c r="Q1857" t="str">
        <f t="shared" si="28"/>
        <v>188_maussane_13#Maussane</v>
      </c>
    </row>
    <row r="1858" spans="1:17">
      <c r="A1858">
        <v>1531</v>
      </c>
      <c r="B1858" t="s">
        <v>2795</v>
      </c>
      <c r="C1858">
        <v>189</v>
      </c>
      <c r="D1858" t="s">
        <v>2786</v>
      </c>
      <c r="E1858" t="s">
        <v>2787</v>
      </c>
      <c r="F1858">
        <v>392</v>
      </c>
      <c r="G1858">
        <v>1</v>
      </c>
      <c r="H1858" t="s">
        <v>91</v>
      </c>
      <c r="I1858" t="s">
        <v>92</v>
      </c>
      <c r="J1858" t="s">
        <v>2787</v>
      </c>
      <c r="K1858" t="s">
        <v>2788</v>
      </c>
      <c r="L1858" t="s">
        <v>2789</v>
      </c>
      <c r="M1858">
        <v>162</v>
      </c>
      <c r="N1858">
        <v>64</v>
      </c>
      <c r="O1858" t="s">
        <v>2787</v>
      </c>
      <c r="P1858" t="s">
        <v>2786</v>
      </c>
      <c r="Q1858" t="str">
        <f t="shared" ref="Q1858:Q1921" si="29">CONCATENATE(C1858,"_",D1858,"#",E1858)</f>
        <v>189_lamanon_13#Lamanon</v>
      </c>
    </row>
    <row r="1859" spans="1:17">
      <c r="A1859">
        <v>156</v>
      </c>
      <c r="B1859" t="s">
        <v>2790</v>
      </c>
      <c r="C1859">
        <v>189</v>
      </c>
      <c r="D1859" t="s">
        <v>2786</v>
      </c>
      <c r="E1859" t="s">
        <v>2787</v>
      </c>
      <c r="F1859">
        <v>392</v>
      </c>
      <c r="G1859">
        <v>1</v>
      </c>
      <c r="H1859" t="s">
        <v>91</v>
      </c>
      <c r="I1859" t="s">
        <v>92</v>
      </c>
      <c r="J1859" t="s">
        <v>2787</v>
      </c>
      <c r="K1859" t="s">
        <v>2788</v>
      </c>
      <c r="L1859" t="s">
        <v>2789</v>
      </c>
      <c r="M1859">
        <v>162</v>
      </c>
      <c r="N1859">
        <v>64</v>
      </c>
      <c r="O1859" t="s">
        <v>2787</v>
      </c>
      <c r="P1859" t="s">
        <v>2786</v>
      </c>
      <c r="Q1859" t="str">
        <f t="shared" si="29"/>
        <v>189_lamanon_13#Lamanon</v>
      </c>
    </row>
    <row r="1860" spans="1:17">
      <c r="A1860">
        <v>399</v>
      </c>
      <c r="B1860" t="s">
        <v>2791</v>
      </c>
      <c r="C1860">
        <v>189</v>
      </c>
      <c r="D1860" t="s">
        <v>2786</v>
      </c>
      <c r="E1860" t="s">
        <v>2787</v>
      </c>
      <c r="F1860">
        <v>392</v>
      </c>
      <c r="G1860">
        <v>1</v>
      </c>
      <c r="H1860" t="s">
        <v>91</v>
      </c>
      <c r="I1860" t="s">
        <v>92</v>
      </c>
      <c r="J1860" t="s">
        <v>2787</v>
      </c>
      <c r="K1860" t="s">
        <v>2788</v>
      </c>
      <c r="L1860" t="s">
        <v>2789</v>
      </c>
      <c r="M1860">
        <v>162</v>
      </c>
      <c r="N1860">
        <v>64</v>
      </c>
      <c r="O1860" t="s">
        <v>2787</v>
      </c>
      <c r="P1860" t="s">
        <v>2786</v>
      </c>
      <c r="Q1860" t="str">
        <f t="shared" si="29"/>
        <v>189_lamanon_13#Lamanon</v>
      </c>
    </row>
    <row r="1861" spans="1:17">
      <c r="A1861">
        <v>608</v>
      </c>
      <c r="B1861" t="s">
        <v>2792</v>
      </c>
      <c r="C1861">
        <v>189</v>
      </c>
      <c r="D1861" t="s">
        <v>2786</v>
      </c>
      <c r="E1861" t="s">
        <v>2787</v>
      </c>
      <c r="F1861">
        <v>392</v>
      </c>
      <c r="G1861">
        <v>1</v>
      </c>
      <c r="H1861" t="s">
        <v>91</v>
      </c>
      <c r="I1861" t="s">
        <v>92</v>
      </c>
      <c r="J1861" t="s">
        <v>2787</v>
      </c>
      <c r="K1861" t="s">
        <v>2788</v>
      </c>
      <c r="L1861" t="s">
        <v>2789</v>
      </c>
      <c r="M1861">
        <v>162</v>
      </c>
      <c r="N1861">
        <v>64</v>
      </c>
      <c r="O1861" t="s">
        <v>2787</v>
      </c>
      <c r="P1861" t="s">
        <v>2786</v>
      </c>
      <c r="Q1861" t="str">
        <f t="shared" si="29"/>
        <v>189_lamanon_13#Lamanon</v>
      </c>
    </row>
    <row r="1862" spans="1:17">
      <c r="A1862">
        <v>694</v>
      </c>
      <c r="B1862" t="s">
        <v>2785</v>
      </c>
      <c r="C1862">
        <v>189</v>
      </c>
      <c r="D1862" t="s">
        <v>2786</v>
      </c>
      <c r="E1862" t="s">
        <v>2787</v>
      </c>
      <c r="F1862">
        <v>392</v>
      </c>
      <c r="G1862">
        <v>1</v>
      </c>
      <c r="H1862" t="s">
        <v>91</v>
      </c>
      <c r="I1862" t="s">
        <v>92</v>
      </c>
      <c r="J1862" t="s">
        <v>2787</v>
      </c>
      <c r="K1862" t="s">
        <v>2788</v>
      </c>
      <c r="L1862" t="s">
        <v>2789</v>
      </c>
      <c r="M1862">
        <v>162</v>
      </c>
      <c r="N1862">
        <v>64</v>
      </c>
      <c r="O1862" t="s">
        <v>2787</v>
      </c>
      <c r="P1862" t="s">
        <v>2786</v>
      </c>
      <c r="Q1862" t="str">
        <f t="shared" si="29"/>
        <v>189_lamanon_13#Lamanon</v>
      </c>
    </row>
    <row r="1863" spans="1:17">
      <c r="A1863">
        <v>2060</v>
      </c>
      <c r="B1863" t="s">
        <v>2793</v>
      </c>
      <c r="C1863">
        <v>189</v>
      </c>
      <c r="D1863" t="s">
        <v>2786</v>
      </c>
      <c r="E1863" t="s">
        <v>2787</v>
      </c>
      <c r="F1863">
        <v>392</v>
      </c>
      <c r="G1863">
        <v>1</v>
      </c>
      <c r="H1863" t="s">
        <v>91</v>
      </c>
      <c r="I1863" t="s">
        <v>92</v>
      </c>
      <c r="J1863" t="s">
        <v>2787</v>
      </c>
      <c r="K1863" t="s">
        <v>2788</v>
      </c>
      <c r="L1863" t="s">
        <v>2789</v>
      </c>
      <c r="M1863">
        <v>162</v>
      </c>
      <c r="N1863">
        <v>64</v>
      </c>
      <c r="O1863" t="s">
        <v>2787</v>
      </c>
      <c r="P1863" t="s">
        <v>2786</v>
      </c>
      <c r="Q1863" t="str">
        <f t="shared" si="29"/>
        <v>189_lamanon_13#Lamanon</v>
      </c>
    </row>
    <row r="1864" spans="1:17">
      <c r="A1864">
        <v>578</v>
      </c>
      <c r="B1864" t="s">
        <v>2796</v>
      </c>
      <c r="C1864">
        <v>189</v>
      </c>
      <c r="D1864" t="s">
        <v>2786</v>
      </c>
      <c r="E1864" t="s">
        <v>2787</v>
      </c>
      <c r="F1864">
        <v>392</v>
      </c>
      <c r="G1864">
        <v>1</v>
      </c>
      <c r="H1864" t="s">
        <v>91</v>
      </c>
      <c r="I1864" t="s">
        <v>92</v>
      </c>
      <c r="J1864" t="s">
        <v>2787</v>
      </c>
      <c r="K1864" t="s">
        <v>2788</v>
      </c>
      <c r="L1864" t="s">
        <v>2789</v>
      </c>
      <c r="M1864">
        <v>162</v>
      </c>
      <c r="N1864">
        <v>64</v>
      </c>
      <c r="O1864" t="s">
        <v>2787</v>
      </c>
      <c r="P1864" t="s">
        <v>2786</v>
      </c>
      <c r="Q1864" t="str">
        <f t="shared" si="29"/>
        <v>189_lamanon_13#Lamanon</v>
      </c>
    </row>
    <row r="1865" spans="1:17">
      <c r="A1865">
        <v>104</v>
      </c>
      <c r="B1865" t="s">
        <v>2794</v>
      </c>
      <c r="C1865">
        <v>189</v>
      </c>
      <c r="D1865" t="s">
        <v>2786</v>
      </c>
      <c r="E1865" t="s">
        <v>2787</v>
      </c>
      <c r="F1865">
        <v>392</v>
      </c>
      <c r="G1865">
        <v>1</v>
      </c>
      <c r="H1865" t="s">
        <v>91</v>
      </c>
      <c r="I1865" t="s">
        <v>92</v>
      </c>
      <c r="J1865" t="s">
        <v>2787</v>
      </c>
      <c r="K1865" t="s">
        <v>2788</v>
      </c>
      <c r="L1865" t="s">
        <v>2789</v>
      </c>
      <c r="M1865">
        <v>162</v>
      </c>
      <c r="N1865">
        <v>64</v>
      </c>
      <c r="O1865" t="s">
        <v>2787</v>
      </c>
      <c r="P1865" t="s">
        <v>2786</v>
      </c>
      <c r="Q1865" t="str">
        <f t="shared" si="29"/>
        <v>189_lamanon_13#Lamanon</v>
      </c>
    </row>
    <row r="1866" spans="1:17">
      <c r="A1866">
        <v>2638</v>
      </c>
      <c r="B1866" t="s">
        <v>4267</v>
      </c>
      <c r="C1866">
        <v>190</v>
      </c>
      <c r="D1866" t="s">
        <v>4262</v>
      </c>
      <c r="E1866" t="s">
        <v>6998</v>
      </c>
      <c r="F1866">
        <v>610</v>
      </c>
      <c r="G1866">
        <v>1</v>
      </c>
      <c r="H1866" t="s">
        <v>91</v>
      </c>
      <c r="I1866" t="s">
        <v>649</v>
      </c>
      <c r="J1866" t="s">
        <v>650</v>
      </c>
      <c r="K1866" t="s">
        <v>4263</v>
      </c>
      <c r="L1866" t="s">
        <v>4264</v>
      </c>
      <c r="M1866">
        <v>243</v>
      </c>
      <c r="N1866">
        <v>139</v>
      </c>
      <c r="O1866" t="s">
        <v>6998</v>
      </c>
      <c r="P1866" t="s">
        <v>4262</v>
      </c>
      <c r="Q1866" t="str">
        <f t="shared" si="29"/>
        <v>190_recoux_83#Recoux</v>
      </c>
    </row>
    <row r="1867" spans="1:17">
      <c r="A1867">
        <v>2641</v>
      </c>
      <c r="B1867" t="s">
        <v>4266</v>
      </c>
      <c r="C1867">
        <v>190</v>
      </c>
      <c r="D1867" t="s">
        <v>4262</v>
      </c>
      <c r="E1867" t="s">
        <v>6998</v>
      </c>
      <c r="F1867">
        <v>610</v>
      </c>
      <c r="G1867">
        <v>1</v>
      </c>
      <c r="H1867" t="s">
        <v>91</v>
      </c>
      <c r="I1867" t="s">
        <v>649</v>
      </c>
      <c r="J1867" t="s">
        <v>650</v>
      </c>
      <c r="K1867" t="s">
        <v>4263</v>
      </c>
      <c r="L1867" t="s">
        <v>4264</v>
      </c>
      <c r="M1867">
        <v>243</v>
      </c>
      <c r="N1867">
        <v>139</v>
      </c>
      <c r="O1867" t="s">
        <v>6998</v>
      </c>
      <c r="P1867" t="s">
        <v>4262</v>
      </c>
      <c r="Q1867" t="str">
        <f t="shared" si="29"/>
        <v>190_recoux_83#Recoux</v>
      </c>
    </row>
    <row r="1868" spans="1:17">
      <c r="A1868">
        <v>136</v>
      </c>
      <c r="B1868" t="s">
        <v>4261</v>
      </c>
      <c r="C1868">
        <v>190</v>
      </c>
      <c r="D1868" t="s">
        <v>4262</v>
      </c>
      <c r="E1868" t="s">
        <v>6998</v>
      </c>
      <c r="F1868">
        <v>610</v>
      </c>
      <c r="G1868">
        <v>1</v>
      </c>
      <c r="H1868" t="s">
        <v>91</v>
      </c>
      <c r="I1868" t="s">
        <v>649</v>
      </c>
      <c r="J1868" t="s">
        <v>650</v>
      </c>
      <c r="K1868" t="s">
        <v>4263</v>
      </c>
      <c r="L1868" t="s">
        <v>4264</v>
      </c>
      <c r="M1868">
        <v>243</v>
      </c>
      <c r="N1868">
        <v>139</v>
      </c>
      <c r="O1868" t="s">
        <v>6998</v>
      </c>
      <c r="P1868" t="s">
        <v>4262</v>
      </c>
      <c r="Q1868" t="str">
        <f t="shared" si="29"/>
        <v>190_recoux_83#Recoux</v>
      </c>
    </row>
    <row r="1869" spans="1:17">
      <c r="A1869">
        <v>138</v>
      </c>
      <c r="B1869" t="s">
        <v>4271</v>
      </c>
      <c r="C1869">
        <v>190</v>
      </c>
      <c r="D1869" t="s">
        <v>4262</v>
      </c>
      <c r="E1869" t="s">
        <v>6998</v>
      </c>
      <c r="F1869">
        <v>610</v>
      </c>
      <c r="G1869">
        <v>1</v>
      </c>
      <c r="H1869" t="s">
        <v>91</v>
      </c>
      <c r="I1869" t="s">
        <v>649</v>
      </c>
      <c r="J1869" t="s">
        <v>650</v>
      </c>
      <c r="K1869" t="s">
        <v>4263</v>
      </c>
      <c r="L1869" t="s">
        <v>4264</v>
      </c>
      <c r="M1869">
        <v>243</v>
      </c>
      <c r="N1869">
        <v>139</v>
      </c>
      <c r="O1869" t="s">
        <v>6998</v>
      </c>
      <c r="P1869" t="s">
        <v>4262</v>
      </c>
      <c r="Q1869" t="str">
        <f t="shared" si="29"/>
        <v>190_recoux_83#Recoux</v>
      </c>
    </row>
    <row r="1870" spans="1:17">
      <c r="A1870">
        <v>891</v>
      </c>
      <c r="B1870" t="s">
        <v>4270</v>
      </c>
      <c r="C1870">
        <v>190</v>
      </c>
      <c r="D1870" t="s">
        <v>4262</v>
      </c>
      <c r="E1870" t="s">
        <v>6998</v>
      </c>
      <c r="F1870">
        <v>610</v>
      </c>
      <c r="G1870">
        <v>1</v>
      </c>
      <c r="H1870" t="s">
        <v>91</v>
      </c>
      <c r="I1870" t="s">
        <v>649</v>
      </c>
      <c r="J1870" t="s">
        <v>650</v>
      </c>
      <c r="K1870" t="s">
        <v>4263</v>
      </c>
      <c r="L1870" t="s">
        <v>4264</v>
      </c>
      <c r="M1870">
        <v>243</v>
      </c>
      <c r="N1870">
        <v>139</v>
      </c>
      <c r="O1870" t="s">
        <v>6998</v>
      </c>
      <c r="P1870" t="s">
        <v>4262</v>
      </c>
      <c r="Q1870" t="str">
        <f t="shared" si="29"/>
        <v>190_recoux_83#Recoux</v>
      </c>
    </row>
    <row r="1871" spans="1:17">
      <c r="A1871">
        <v>1006</v>
      </c>
      <c r="B1871" t="s">
        <v>4269</v>
      </c>
      <c r="C1871">
        <v>190</v>
      </c>
      <c r="D1871" t="s">
        <v>4262</v>
      </c>
      <c r="E1871" t="s">
        <v>6998</v>
      </c>
      <c r="F1871">
        <v>610</v>
      </c>
      <c r="G1871">
        <v>1</v>
      </c>
      <c r="H1871" t="s">
        <v>91</v>
      </c>
      <c r="I1871" t="s">
        <v>649</v>
      </c>
      <c r="J1871" t="s">
        <v>650</v>
      </c>
      <c r="K1871" t="s">
        <v>4263</v>
      </c>
      <c r="L1871" t="s">
        <v>4264</v>
      </c>
      <c r="M1871">
        <v>243</v>
      </c>
      <c r="N1871">
        <v>139</v>
      </c>
      <c r="O1871" t="s">
        <v>6998</v>
      </c>
      <c r="P1871" t="s">
        <v>4262</v>
      </c>
      <c r="Q1871" t="str">
        <f t="shared" si="29"/>
        <v>190_recoux_83#Recoux</v>
      </c>
    </row>
    <row r="1872" spans="1:17">
      <c r="A1872">
        <v>137</v>
      </c>
      <c r="B1872" t="s">
        <v>4268</v>
      </c>
      <c r="C1872">
        <v>190</v>
      </c>
      <c r="D1872" t="s">
        <v>4262</v>
      </c>
      <c r="E1872" t="s">
        <v>6998</v>
      </c>
      <c r="F1872">
        <v>610</v>
      </c>
      <c r="G1872">
        <v>1</v>
      </c>
      <c r="H1872" t="s">
        <v>91</v>
      </c>
      <c r="I1872" t="s">
        <v>649</v>
      </c>
      <c r="J1872" t="s">
        <v>650</v>
      </c>
      <c r="K1872" t="s">
        <v>4263</v>
      </c>
      <c r="L1872" t="s">
        <v>4264</v>
      </c>
      <c r="M1872">
        <v>243</v>
      </c>
      <c r="N1872">
        <v>139</v>
      </c>
      <c r="O1872" t="s">
        <v>6998</v>
      </c>
      <c r="P1872" t="s">
        <v>4262</v>
      </c>
      <c r="Q1872" t="str">
        <f t="shared" si="29"/>
        <v>190_recoux_83#Recoux</v>
      </c>
    </row>
    <row r="1873" spans="1:17">
      <c r="A1873">
        <v>1798</v>
      </c>
      <c r="B1873" t="s">
        <v>4265</v>
      </c>
      <c r="C1873">
        <v>190</v>
      </c>
      <c r="D1873" t="s">
        <v>4262</v>
      </c>
      <c r="E1873" t="s">
        <v>6998</v>
      </c>
      <c r="F1873">
        <v>610</v>
      </c>
      <c r="G1873">
        <v>1</v>
      </c>
      <c r="H1873" t="s">
        <v>91</v>
      </c>
      <c r="I1873" t="s">
        <v>649</v>
      </c>
      <c r="J1873" t="s">
        <v>650</v>
      </c>
      <c r="K1873" t="s">
        <v>4263</v>
      </c>
      <c r="L1873" t="s">
        <v>4264</v>
      </c>
      <c r="M1873">
        <v>243</v>
      </c>
      <c r="N1873">
        <v>139</v>
      </c>
      <c r="O1873" t="s">
        <v>6998</v>
      </c>
      <c r="P1873" t="s">
        <v>4262</v>
      </c>
      <c r="Q1873" t="str">
        <f t="shared" si="29"/>
        <v>190_recoux_83#Recoux</v>
      </c>
    </row>
    <row r="1874" spans="1:17">
      <c r="A1874">
        <v>1979</v>
      </c>
      <c r="B1874" t="s">
        <v>3992</v>
      </c>
      <c r="C1874">
        <v>191</v>
      </c>
      <c r="D1874" t="s">
        <v>3966</v>
      </c>
      <c r="E1874" t="s">
        <v>7000</v>
      </c>
      <c r="F1874">
        <v>396</v>
      </c>
      <c r="G1874">
        <v>1</v>
      </c>
      <c r="H1874" t="s">
        <v>91</v>
      </c>
      <c r="I1874" t="s">
        <v>92</v>
      </c>
      <c r="J1874" t="s">
        <v>93</v>
      </c>
      <c r="K1874" t="s">
        <v>3967</v>
      </c>
      <c r="L1874" t="s">
        <v>3968</v>
      </c>
      <c r="M1874">
        <v>432</v>
      </c>
      <c r="N1874">
        <v>95</v>
      </c>
      <c r="O1874" t="s">
        <v>6938</v>
      </c>
      <c r="P1874" t="s">
        <v>5411</v>
      </c>
      <c r="Q1874" t="str">
        <f t="shared" si="29"/>
        <v>191_pichauris1_13#Pca</v>
      </c>
    </row>
    <row r="1875" spans="1:17">
      <c r="A1875">
        <v>2475</v>
      </c>
      <c r="B1875" t="s">
        <v>3988</v>
      </c>
      <c r="C1875">
        <v>191</v>
      </c>
      <c r="D1875" t="s">
        <v>3966</v>
      </c>
      <c r="E1875" t="s">
        <v>7000</v>
      </c>
      <c r="F1875">
        <v>396</v>
      </c>
      <c r="G1875">
        <v>1</v>
      </c>
      <c r="H1875" t="s">
        <v>91</v>
      </c>
      <c r="I1875" t="s">
        <v>92</v>
      </c>
      <c r="J1875" t="s">
        <v>93</v>
      </c>
      <c r="K1875" t="s">
        <v>3967</v>
      </c>
      <c r="L1875" t="s">
        <v>3968</v>
      </c>
      <c r="M1875">
        <v>432</v>
      </c>
      <c r="N1875">
        <v>95</v>
      </c>
      <c r="O1875" t="s">
        <v>6938</v>
      </c>
      <c r="P1875" t="s">
        <v>5411</v>
      </c>
      <c r="Q1875" t="str">
        <f t="shared" si="29"/>
        <v>191_pichauris1_13#Pca</v>
      </c>
    </row>
    <row r="1876" spans="1:17">
      <c r="A1876">
        <v>152</v>
      </c>
      <c r="B1876" t="s">
        <v>3993</v>
      </c>
      <c r="C1876">
        <v>191</v>
      </c>
      <c r="D1876" t="s">
        <v>3966</v>
      </c>
      <c r="E1876" t="s">
        <v>7000</v>
      </c>
      <c r="F1876">
        <v>396</v>
      </c>
      <c r="G1876">
        <v>1</v>
      </c>
      <c r="H1876" t="s">
        <v>91</v>
      </c>
      <c r="I1876" t="s">
        <v>92</v>
      </c>
      <c r="J1876" t="s">
        <v>93</v>
      </c>
      <c r="K1876" t="s">
        <v>3967</v>
      </c>
      <c r="L1876" t="s">
        <v>3968</v>
      </c>
      <c r="M1876">
        <v>432</v>
      </c>
      <c r="N1876">
        <v>95</v>
      </c>
      <c r="O1876" t="s">
        <v>6938</v>
      </c>
      <c r="P1876" t="s">
        <v>5411</v>
      </c>
      <c r="Q1876" t="str">
        <f t="shared" si="29"/>
        <v>191_pichauris1_13#Pca</v>
      </c>
    </row>
    <row r="1877" spans="1:17">
      <c r="A1877">
        <v>720</v>
      </c>
      <c r="B1877" t="s">
        <v>3989</v>
      </c>
      <c r="C1877">
        <v>191</v>
      </c>
      <c r="D1877" t="s">
        <v>3966</v>
      </c>
      <c r="E1877" t="s">
        <v>7000</v>
      </c>
      <c r="F1877">
        <v>396</v>
      </c>
      <c r="G1877">
        <v>1</v>
      </c>
      <c r="H1877" t="s">
        <v>91</v>
      </c>
      <c r="I1877" t="s">
        <v>92</v>
      </c>
      <c r="J1877" t="s">
        <v>93</v>
      </c>
      <c r="K1877" t="s">
        <v>3967</v>
      </c>
      <c r="L1877" t="s">
        <v>3968</v>
      </c>
      <c r="M1877">
        <v>432</v>
      </c>
      <c r="N1877">
        <v>95</v>
      </c>
      <c r="O1877" t="s">
        <v>6938</v>
      </c>
      <c r="P1877" t="s">
        <v>5411</v>
      </c>
      <c r="Q1877" t="str">
        <f t="shared" si="29"/>
        <v>191_pichauris1_13#Pca</v>
      </c>
    </row>
    <row r="1878" spans="1:17">
      <c r="A1878">
        <v>883</v>
      </c>
      <c r="B1878" t="s">
        <v>3990</v>
      </c>
      <c r="C1878">
        <v>191</v>
      </c>
      <c r="D1878" t="s">
        <v>3966</v>
      </c>
      <c r="E1878" t="s">
        <v>7000</v>
      </c>
      <c r="F1878">
        <v>396</v>
      </c>
      <c r="G1878">
        <v>1</v>
      </c>
      <c r="H1878" t="s">
        <v>91</v>
      </c>
      <c r="I1878" t="s">
        <v>92</v>
      </c>
      <c r="J1878" t="s">
        <v>93</v>
      </c>
      <c r="K1878" t="s">
        <v>3967</v>
      </c>
      <c r="L1878" t="s">
        <v>3968</v>
      </c>
      <c r="M1878">
        <v>432</v>
      </c>
      <c r="N1878">
        <v>95</v>
      </c>
      <c r="O1878" t="s">
        <v>6938</v>
      </c>
      <c r="P1878" t="s">
        <v>5411</v>
      </c>
      <c r="Q1878" t="str">
        <f t="shared" si="29"/>
        <v>191_pichauris1_13#Pca</v>
      </c>
    </row>
    <row r="1879" spans="1:17">
      <c r="A1879">
        <v>122</v>
      </c>
      <c r="B1879" t="s">
        <v>3981</v>
      </c>
      <c r="C1879">
        <v>191</v>
      </c>
      <c r="D1879" t="s">
        <v>3966</v>
      </c>
      <c r="E1879" t="s">
        <v>7000</v>
      </c>
      <c r="F1879">
        <v>396</v>
      </c>
      <c r="G1879">
        <v>1</v>
      </c>
      <c r="H1879" t="s">
        <v>91</v>
      </c>
      <c r="I1879" t="s">
        <v>92</v>
      </c>
      <c r="J1879" t="s">
        <v>93</v>
      </c>
      <c r="K1879" t="s">
        <v>3967</v>
      </c>
      <c r="L1879" t="s">
        <v>3968</v>
      </c>
      <c r="M1879">
        <v>432</v>
      </c>
      <c r="N1879">
        <v>95</v>
      </c>
      <c r="O1879" t="s">
        <v>6938</v>
      </c>
      <c r="P1879" t="s">
        <v>5411</v>
      </c>
      <c r="Q1879" t="str">
        <f t="shared" si="29"/>
        <v>191_pichauris1_13#Pca</v>
      </c>
    </row>
    <row r="1880" spans="1:17">
      <c r="A1880">
        <v>1147</v>
      </c>
      <c r="B1880" t="s">
        <v>3991</v>
      </c>
      <c r="C1880">
        <v>191</v>
      </c>
      <c r="D1880" t="s">
        <v>3966</v>
      </c>
      <c r="E1880" t="s">
        <v>7000</v>
      </c>
      <c r="F1880">
        <v>396</v>
      </c>
      <c r="G1880">
        <v>1</v>
      </c>
      <c r="H1880" t="s">
        <v>91</v>
      </c>
      <c r="I1880" t="s">
        <v>92</v>
      </c>
      <c r="J1880" t="s">
        <v>93</v>
      </c>
      <c r="K1880" t="s">
        <v>3967</v>
      </c>
      <c r="L1880" t="s">
        <v>3968</v>
      </c>
      <c r="M1880">
        <v>432</v>
      </c>
      <c r="N1880">
        <v>95</v>
      </c>
      <c r="O1880" t="s">
        <v>6938</v>
      </c>
      <c r="P1880" t="s">
        <v>5411</v>
      </c>
      <c r="Q1880" t="str">
        <f t="shared" si="29"/>
        <v>191_pichauris1_13#Pca</v>
      </c>
    </row>
    <row r="1881" spans="1:17">
      <c r="A1881">
        <v>179</v>
      </c>
      <c r="B1881" t="s">
        <v>3965</v>
      </c>
      <c r="C1881">
        <v>191</v>
      </c>
      <c r="D1881" t="s">
        <v>3966</v>
      </c>
      <c r="E1881" t="s">
        <v>7000</v>
      </c>
      <c r="F1881">
        <v>396</v>
      </c>
      <c r="G1881">
        <v>1</v>
      </c>
      <c r="H1881" t="s">
        <v>91</v>
      </c>
      <c r="I1881" t="s">
        <v>92</v>
      </c>
      <c r="J1881" t="s">
        <v>93</v>
      </c>
      <c r="K1881" t="s">
        <v>3967</v>
      </c>
      <c r="L1881" t="s">
        <v>3968</v>
      </c>
      <c r="M1881">
        <v>432</v>
      </c>
      <c r="N1881">
        <v>95</v>
      </c>
      <c r="O1881" t="s">
        <v>6938</v>
      </c>
      <c r="P1881" t="s">
        <v>5411</v>
      </c>
      <c r="Q1881" t="str">
        <f t="shared" si="29"/>
        <v>191_pichauris1_13#Pca</v>
      </c>
    </row>
    <row r="1882" spans="1:17">
      <c r="A1882">
        <v>180</v>
      </c>
      <c r="B1882" t="s">
        <v>3994</v>
      </c>
      <c r="C1882">
        <v>191</v>
      </c>
      <c r="D1882" t="s">
        <v>3966</v>
      </c>
      <c r="E1882" t="s">
        <v>7000</v>
      </c>
      <c r="F1882">
        <v>397</v>
      </c>
      <c r="G1882">
        <v>2</v>
      </c>
      <c r="H1882" t="s">
        <v>91</v>
      </c>
      <c r="I1882" t="s">
        <v>92</v>
      </c>
      <c r="J1882" t="s">
        <v>93</v>
      </c>
      <c r="K1882" t="s">
        <v>3967</v>
      </c>
      <c r="L1882" t="s">
        <v>3968</v>
      </c>
      <c r="M1882">
        <v>432</v>
      </c>
      <c r="N1882">
        <v>95</v>
      </c>
      <c r="O1882" t="s">
        <v>6938</v>
      </c>
      <c r="P1882" t="s">
        <v>5411</v>
      </c>
      <c r="Q1882" t="str">
        <f t="shared" si="29"/>
        <v>191_pichauris1_13#Pca</v>
      </c>
    </row>
    <row r="1883" spans="1:17">
      <c r="A1883">
        <v>2351</v>
      </c>
      <c r="B1883" t="s">
        <v>3969</v>
      </c>
      <c r="C1883">
        <v>191</v>
      </c>
      <c r="D1883" t="s">
        <v>3966</v>
      </c>
      <c r="E1883" t="s">
        <v>7000</v>
      </c>
      <c r="F1883">
        <v>397</v>
      </c>
      <c r="G1883">
        <v>2</v>
      </c>
      <c r="H1883" t="s">
        <v>91</v>
      </c>
      <c r="I1883" t="s">
        <v>92</v>
      </c>
      <c r="J1883" t="s">
        <v>93</v>
      </c>
      <c r="K1883" t="s">
        <v>3967</v>
      </c>
      <c r="L1883" t="s">
        <v>3968</v>
      </c>
      <c r="M1883">
        <v>432</v>
      </c>
      <c r="N1883">
        <v>95</v>
      </c>
      <c r="O1883" t="s">
        <v>6938</v>
      </c>
      <c r="P1883" t="s">
        <v>5411</v>
      </c>
      <c r="Q1883" t="str">
        <f t="shared" si="29"/>
        <v>191_pichauris1_13#Pca</v>
      </c>
    </row>
    <row r="1884" spans="1:17">
      <c r="A1884">
        <v>845</v>
      </c>
      <c r="B1884" t="s">
        <v>3970</v>
      </c>
      <c r="C1884">
        <v>191</v>
      </c>
      <c r="D1884" t="s">
        <v>3966</v>
      </c>
      <c r="E1884" t="s">
        <v>7000</v>
      </c>
      <c r="F1884">
        <v>397</v>
      </c>
      <c r="G1884">
        <v>2</v>
      </c>
      <c r="H1884" t="s">
        <v>91</v>
      </c>
      <c r="I1884" t="s">
        <v>92</v>
      </c>
      <c r="J1884" t="s">
        <v>93</v>
      </c>
      <c r="K1884" t="s">
        <v>3967</v>
      </c>
      <c r="L1884" t="s">
        <v>3968</v>
      </c>
      <c r="M1884">
        <v>432</v>
      </c>
      <c r="N1884">
        <v>95</v>
      </c>
      <c r="O1884" t="s">
        <v>6938</v>
      </c>
      <c r="P1884" t="s">
        <v>5411</v>
      </c>
      <c r="Q1884" t="str">
        <f t="shared" si="29"/>
        <v>191_pichauris1_13#Pca</v>
      </c>
    </row>
    <row r="1885" spans="1:17">
      <c r="A1885">
        <v>1321</v>
      </c>
      <c r="B1885" t="s">
        <v>3739</v>
      </c>
      <c r="C1885">
        <v>192</v>
      </c>
      <c r="D1885" t="s">
        <v>3721</v>
      </c>
      <c r="E1885" t="s">
        <v>3722</v>
      </c>
      <c r="F1885">
        <v>543</v>
      </c>
      <c r="G1885">
        <v>1</v>
      </c>
      <c r="H1885" t="s">
        <v>30</v>
      </c>
      <c r="I1885" t="s">
        <v>676</v>
      </c>
      <c r="J1885" t="s">
        <v>3722</v>
      </c>
      <c r="K1885" t="s">
        <v>3723</v>
      </c>
      <c r="L1885" t="s">
        <v>3724</v>
      </c>
      <c r="M1885">
        <v>69</v>
      </c>
      <c r="N1885">
        <v>108</v>
      </c>
      <c r="O1885" t="s">
        <v>3722</v>
      </c>
      <c r="P1885" t="s">
        <v>3721</v>
      </c>
      <c r="Q1885" t="str">
        <f t="shared" si="29"/>
        <v>192_olonzac_34#Olonzac</v>
      </c>
    </row>
    <row r="1886" spans="1:17">
      <c r="A1886">
        <v>2701</v>
      </c>
      <c r="B1886" t="s">
        <v>3720</v>
      </c>
      <c r="C1886">
        <v>192</v>
      </c>
      <c r="D1886" t="s">
        <v>3721</v>
      </c>
      <c r="E1886" t="s">
        <v>3722</v>
      </c>
      <c r="F1886">
        <v>543</v>
      </c>
      <c r="G1886">
        <v>1</v>
      </c>
      <c r="H1886" t="s">
        <v>30</v>
      </c>
      <c r="I1886" t="s">
        <v>676</v>
      </c>
      <c r="J1886" t="s">
        <v>3722</v>
      </c>
      <c r="K1886" t="s">
        <v>3723</v>
      </c>
      <c r="L1886" t="s">
        <v>3724</v>
      </c>
      <c r="M1886">
        <v>69</v>
      </c>
      <c r="N1886">
        <v>108</v>
      </c>
      <c r="O1886" t="s">
        <v>3722</v>
      </c>
      <c r="P1886" t="s">
        <v>3721</v>
      </c>
      <c r="Q1886" t="str">
        <f t="shared" si="29"/>
        <v>192_olonzac_34#Olonzac</v>
      </c>
    </row>
    <row r="1887" spans="1:17">
      <c r="A1887">
        <v>2224</v>
      </c>
      <c r="B1887" t="s">
        <v>3737</v>
      </c>
      <c r="C1887">
        <v>192</v>
      </c>
      <c r="D1887" t="s">
        <v>3721</v>
      </c>
      <c r="E1887" t="s">
        <v>3722</v>
      </c>
      <c r="F1887">
        <v>543</v>
      </c>
      <c r="G1887">
        <v>1</v>
      </c>
      <c r="H1887" t="s">
        <v>30</v>
      </c>
      <c r="I1887" t="s">
        <v>676</v>
      </c>
      <c r="J1887" t="s">
        <v>3738</v>
      </c>
      <c r="K1887" t="s">
        <v>3723</v>
      </c>
      <c r="L1887" t="s">
        <v>3724</v>
      </c>
      <c r="M1887">
        <v>69</v>
      </c>
      <c r="N1887">
        <v>108</v>
      </c>
      <c r="O1887" t="s">
        <v>3722</v>
      </c>
      <c r="P1887" t="s">
        <v>3721</v>
      </c>
      <c r="Q1887" t="str">
        <f t="shared" si="29"/>
        <v>192_olonzac_34#Olonzac</v>
      </c>
    </row>
    <row r="1888" spans="1:17">
      <c r="A1888">
        <v>2704</v>
      </c>
      <c r="B1888" t="s">
        <v>3741</v>
      </c>
      <c r="C1888">
        <v>192</v>
      </c>
      <c r="D1888" t="s">
        <v>3721</v>
      </c>
      <c r="E1888" t="s">
        <v>3722</v>
      </c>
      <c r="F1888">
        <v>543</v>
      </c>
      <c r="G1888">
        <v>1</v>
      </c>
      <c r="H1888" t="s">
        <v>30</v>
      </c>
      <c r="I1888" t="s">
        <v>676</v>
      </c>
      <c r="J1888" t="s">
        <v>3722</v>
      </c>
      <c r="K1888" t="s">
        <v>3723</v>
      </c>
      <c r="L1888" t="s">
        <v>3724</v>
      </c>
      <c r="M1888">
        <v>69</v>
      </c>
      <c r="N1888">
        <v>108</v>
      </c>
      <c r="O1888" t="s">
        <v>3722</v>
      </c>
      <c r="P1888" t="s">
        <v>3721</v>
      </c>
      <c r="Q1888" t="str">
        <f t="shared" si="29"/>
        <v>192_olonzac_34#Olonzac</v>
      </c>
    </row>
    <row r="1889" spans="1:17">
      <c r="A1889">
        <v>1877</v>
      </c>
      <c r="B1889" t="s">
        <v>3742</v>
      </c>
      <c r="C1889">
        <v>192</v>
      </c>
      <c r="D1889" t="s">
        <v>3721</v>
      </c>
      <c r="E1889" t="s">
        <v>3722</v>
      </c>
      <c r="F1889">
        <v>543</v>
      </c>
      <c r="G1889">
        <v>1</v>
      </c>
      <c r="H1889" t="s">
        <v>30</v>
      </c>
      <c r="I1889" t="s">
        <v>676</v>
      </c>
      <c r="J1889" t="s">
        <v>3722</v>
      </c>
      <c r="K1889" t="s">
        <v>3723</v>
      </c>
      <c r="L1889" t="s">
        <v>3724</v>
      </c>
      <c r="M1889">
        <v>69</v>
      </c>
      <c r="N1889">
        <v>108</v>
      </c>
      <c r="O1889" t="s">
        <v>3722</v>
      </c>
      <c r="P1889" t="s">
        <v>3721</v>
      </c>
      <c r="Q1889" t="str">
        <f t="shared" si="29"/>
        <v>192_olonzac_34#Olonzac</v>
      </c>
    </row>
    <row r="1890" spans="1:17">
      <c r="A1890">
        <v>16</v>
      </c>
      <c r="B1890" t="s">
        <v>3735</v>
      </c>
      <c r="C1890">
        <v>192</v>
      </c>
      <c r="D1890" t="s">
        <v>3721</v>
      </c>
      <c r="E1890" t="s">
        <v>3722</v>
      </c>
      <c r="F1890">
        <v>543</v>
      </c>
      <c r="G1890">
        <v>1</v>
      </c>
      <c r="H1890" t="s">
        <v>30</v>
      </c>
      <c r="I1890" t="s">
        <v>676</v>
      </c>
      <c r="J1890" t="s">
        <v>3722</v>
      </c>
      <c r="K1890" t="s">
        <v>3723</v>
      </c>
      <c r="L1890" t="s">
        <v>3724</v>
      </c>
      <c r="M1890">
        <v>69</v>
      </c>
      <c r="N1890">
        <v>108</v>
      </c>
      <c r="O1890" t="s">
        <v>3722</v>
      </c>
      <c r="P1890" t="s">
        <v>3721</v>
      </c>
      <c r="Q1890" t="str">
        <f t="shared" si="29"/>
        <v>192_olonzac_34#Olonzac</v>
      </c>
    </row>
    <row r="1891" spans="1:17">
      <c r="A1891">
        <v>2508</v>
      </c>
      <c r="B1891" t="s">
        <v>3740</v>
      </c>
      <c r="C1891">
        <v>192</v>
      </c>
      <c r="D1891" t="s">
        <v>3721</v>
      </c>
      <c r="E1891" t="s">
        <v>3722</v>
      </c>
      <c r="F1891">
        <v>543</v>
      </c>
      <c r="G1891">
        <v>1</v>
      </c>
      <c r="H1891" t="s">
        <v>30</v>
      </c>
      <c r="I1891" t="s">
        <v>676</v>
      </c>
      <c r="J1891" t="s">
        <v>3722</v>
      </c>
      <c r="K1891" t="s">
        <v>3723</v>
      </c>
      <c r="L1891" t="s">
        <v>3724</v>
      </c>
      <c r="M1891">
        <v>69</v>
      </c>
      <c r="N1891">
        <v>108</v>
      </c>
      <c r="O1891" t="s">
        <v>3722</v>
      </c>
      <c r="P1891" t="s">
        <v>3721</v>
      </c>
      <c r="Q1891" t="str">
        <f t="shared" si="29"/>
        <v>192_olonzac_34#Olonzac</v>
      </c>
    </row>
    <row r="1892" spans="1:17">
      <c r="A1892">
        <v>2160</v>
      </c>
      <c r="B1892" t="s">
        <v>3736</v>
      </c>
      <c r="C1892">
        <v>192</v>
      </c>
      <c r="D1892" t="s">
        <v>3721</v>
      </c>
      <c r="E1892" t="s">
        <v>3722</v>
      </c>
      <c r="F1892">
        <v>543</v>
      </c>
      <c r="G1892">
        <v>1</v>
      </c>
      <c r="H1892" t="s">
        <v>30</v>
      </c>
      <c r="I1892" t="s">
        <v>676</v>
      </c>
      <c r="J1892" t="s">
        <v>3722</v>
      </c>
      <c r="K1892" t="s">
        <v>3723</v>
      </c>
      <c r="L1892" t="s">
        <v>3724</v>
      </c>
      <c r="M1892">
        <v>69</v>
      </c>
      <c r="N1892">
        <v>108</v>
      </c>
      <c r="O1892" t="s">
        <v>3722</v>
      </c>
      <c r="P1892" t="s">
        <v>3721</v>
      </c>
      <c r="Q1892" t="str">
        <f t="shared" si="29"/>
        <v>192_olonzac_34#Olonzac</v>
      </c>
    </row>
    <row r="1893" spans="1:17">
      <c r="A1893">
        <v>1871</v>
      </c>
      <c r="B1893" t="s">
        <v>3743</v>
      </c>
      <c r="C1893">
        <v>192</v>
      </c>
      <c r="D1893" t="s">
        <v>3721</v>
      </c>
      <c r="E1893" t="s">
        <v>3722</v>
      </c>
      <c r="F1893">
        <v>543</v>
      </c>
      <c r="G1893">
        <v>1</v>
      </c>
      <c r="H1893" t="s">
        <v>30</v>
      </c>
      <c r="I1893" t="s">
        <v>676</v>
      </c>
      <c r="J1893" t="s">
        <v>3722</v>
      </c>
      <c r="K1893" t="s">
        <v>3723</v>
      </c>
      <c r="L1893" t="s">
        <v>3724</v>
      </c>
      <c r="M1893">
        <v>69</v>
      </c>
      <c r="N1893">
        <v>108</v>
      </c>
      <c r="O1893" t="s">
        <v>3722</v>
      </c>
      <c r="P1893" t="s">
        <v>3721</v>
      </c>
      <c r="Q1893" t="str">
        <f t="shared" si="29"/>
        <v>192_olonzac_34#Olonzac</v>
      </c>
    </row>
    <row r="1894" spans="1:17">
      <c r="A1894">
        <v>527</v>
      </c>
      <c r="B1894" t="s">
        <v>3731</v>
      </c>
      <c r="C1894">
        <v>192</v>
      </c>
      <c r="D1894" t="s">
        <v>3721</v>
      </c>
      <c r="E1894" t="s">
        <v>3722</v>
      </c>
      <c r="F1894">
        <v>544</v>
      </c>
      <c r="G1894">
        <v>2</v>
      </c>
      <c r="H1894" t="s">
        <v>30</v>
      </c>
      <c r="I1894" t="s">
        <v>676</v>
      </c>
      <c r="J1894" t="s">
        <v>3722</v>
      </c>
      <c r="K1894" t="s">
        <v>3723</v>
      </c>
      <c r="L1894" t="s">
        <v>3724</v>
      </c>
      <c r="M1894">
        <v>69</v>
      </c>
      <c r="N1894">
        <v>108</v>
      </c>
      <c r="O1894" t="s">
        <v>3722</v>
      </c>
      <c r="P1894" t="s">
        <v>3721</v>
      </c>
      <c r="Q1894" t="str">
        <f t="shared" si="29"/>
        <v>192_olonzac_34#Olonzac</v>
      </c>
    </row>
    <row r="1895" spans="1:17">
      <c r="A1895">
        <v>1903</v>
      </c>
      <c r="B1895" t="s">
        <v>3732</v>
      </c>
      <c r="C1895">
        <v>192</v>
      </c>
      <c r="D1895" t="s">
        <v>3721</v>
      </c>
      <c r="E1895" t="s">
        <v>3722</v>
      </c>
      <c r="F1895">
        <v>544</v>
      </c>
      <c r="G1895">
        <v>2</v>
      </c>
      <c r="H1895" t="s">
        <v>30</v>
      </c>
      <c r="I1895" t="s">
        <v>676</v>
      </c>
      <c r="J1895" t="s">
        <v>3722</v>
      </c>
      <c r="K1895" t="s">
        <v>3723</v>
      </c>
      <c r="L1895" t="s">
        <v>3724</v>
      </c>
      <c r="M1895">
        <v>69</v>
      </c>
      <c r="N1895">
        <v>108</v>
      </c>
      <c r="O1895" t="s">
        <v>3722</v>
      </c>
      <c r="P1895" t="s">
        <v>3721</v>
      </c>
      <c r="Q1895" t="str">
        <f t="shared" si="29"/>
        <v>192_olonzac_34#Olonzac</v>
      </c>
    </row>
    <row r="1896" spans="1:17">
      <c r="A1896">
        <v>70</v>
      </c>
      <c r="B1896" t="s">
        <v>3727</v>
      </c>
      <c r="C1896">
        <v>192</v>
      </c>
      <c r="D1896" t="s">
        <v>3721</v>
      </c>
      <c r="E1896" t="s">
        <v>3722</v>
      </c>
      <c r="F1896">
        <v>544</v>
      </c>
      <c r="G1896">
        <v>2</v>
      </c>
      <c r="H1896" t="s">
        <v>30</v>
      </c>
      <c r="I1896" t="s">
        <v>676</v>
      </c>
      <c r="J1896" t="s">
        <v>3722</v>
      </c>
      <c r="K1896" t="s">
        <v>3723</v>
      </c>
      <c r="L1896" t="s">
        <v>3724</v>
      </c>
      <c r="M1896">
        <v>69</v>
      </c>
      <c r="N1896">
        <v>108</v>
      </c>
      <c r="O1896" t="s">
        <v>3722</v>
      </c>
      <c r="P1896" t="s">
        <v>3721</v>
      </c>
      <c r="Q1896" t="str">
        <f t="shared" si="29"/>
        <v>192_olonzac_34#Olonzac</v>
      </c>
    </row>
    <row r="1897" spans="1:17">
      <c r="A1897">
        <v>274</v>
      </c>
      <c r="B1897" t="s">
        <v>3733</v>
      </c>
      <c r="C1897">
        <v>192</v>
      </c>
      <c r="D1897" t="s">
        <v>3721</v>
      </c>
      <c r="E1897" t="s">
        <v>3722</v>
      </c>
      <c r="F1897">
        <v>544</v>
      </c>
      <c r="G1897">
        <v>2</v>
      </c>
      <c r="H1897" t="s">
        <v>30</v>
      </c>
      <c r="I1897" t="s">
        <v>676</v>
      </c>
      <c r="J1897" t="s">
        <v>3722</v>
      </c>
      <c r="K1897" t="s">
        <v>3723</v>
      </c>
      <c r="L1897" t="s">
        <v>3724</v>
      </c>
      <c r="M1897">
        <v>69</v>
      </c>
      <c r="N1897">
        <v>108</v>
      </c>
      <c r="O1897" t="s">
        <v>3722</v>
      </c>
      <c r="P1897" t="s">
        <v>3721</v>
      </c>
      <c r="Q1897" t="str">
        <f t="shared" si="29"/>
        <v>192_olonzac_34#Olonzac</v>
      </c>
    </row>
    <row r="1898" spans="1:17">
      <c r="A1898">
        <v>1964</v>
      </c>
      <c r="B1898" t="s">
        <v>3725</v>
      </c>
      <c r="C1898">
        <v>192</v>
      </c>
      <c r="D1898" t="s">
        <v>3721</v>
      </c>
      <c r="E1898" t="s">
        <v>3722</v>
      </c>
      <c r="F1898">
        <v>544</v>
      </c>
      <c r="G1898">
        <v>2</v>
      </c>
      <c r="H1898" t="s">
        <v>30</v>
      </c>
      <c r="I1898" t="s">
        <v>676</v>
      </c>
      <c r="J1898" t="s">
        <v>3722</v>
      </c>
      <c r="K1898" t="s">
        <v>3723</v>
      </c>
      <c r="L1898" t="s">
        <v>3724</v>
      </c>
      <c r="M1898">
        <v>69</v>
      </c>
      <c r="N1898">
        <v>108</v>
      </c>
      <c r="O1898" t="s">
        <v>3722</v>
      </c>
      <c r="P1898" t="s">
        <v>3721</v>
      </c>
      <c r="Q1898" t="str">
        <f t="shared" si="29"/>
        <v>192_olonzac_34#Olonzac</v>
      </c>
    </row>
    <row r="1899" spans="1:17">
      <c r="A1899">
        <v>283</v>
      </c>
      <c r="B1899" t="s">
        <v>3728</v>
      </c>
      <c r="C1899">
        <v>192</v>
      </c>
      <c r="D1899" t="s">
        <v>3721</v>
      </c>
      <c r="E1899" t="s">
        <v>3722</v>
      </c>
      <c r="F1899">
        <v>544</v>
      </c>
      <c r="G1899">
        <v>2</v>
      </c>
      <c r="H1899" t="s">
        <v>30</v>
      </c>
      <c r="I1899" t="s">
        <v>676</v>
      </c>
      <c r="J1899" t="s">
        <v>3722</v>
      </c>
      <c r="K1899" t="s">
        <v>3723</v>
      </c>
      <c r="L1899" t="s">
        <v>3724</v>
      </c>
      <c r="M1899">
        <v>69</v>
      </c>
      <c r="N1899">
        <v>108</v>
      </c>
      <c r="O1899" t="s">
        <v>3722</v>
      </c>
      <c r="P1899" t="s">
        <v>3721</v>
      </c>
      <c r="Q1899" t="str">
        <f t="shared" si="29"/>
        <v>192_olonzac_34#Olonzac</v>
      </c>
    </row>
    <row r="1900" spans="1:17">
      <c r="A1900">
        <v>2156</v>
      </c>
      <c r="B1900" t="s">
        <v>3730</v>
      </c>
      <c r="C1900">
        <v>192</v>
      </c>
      <c r="D1900" t="s">
        <v>3721</v>
      </c>
      <c r="E1900" t="s">
        <v>3722</v>
      </c>
      <c r="F1900">
        <v>544</v>
      </c>
      <c r="G1900">
        <v>2</v>
      </c>
      <c r="H1900" t="s">
        <v>30</v>
      </c>
      <c r="I1900" t="s">
        <v>676</v>
      </c>
      <c r="J1900" t="s">
        <v>3722</v>
      </c>
      <c r="K1900" t="s">
        <v>3723</v>
      </c>
      <c r="L1900" t="s">
        <v>3724</v>
      </c>
      <c r="M1900">
        <v>69</v>
      </c>
      <c r="N1900">
        <v>108</v>
      </c>
      <c r="O1900" t="s">
        <v>3722</v>
      </c>
      <c r="P1900" t="s">
        <v>3721</v>
      </c>
      <c r="Q1900" t="str">
        <f t="shared" si="29"/>
        <v>192_olonzac_34#Olonzac</v>
      </c>
    </row>
    <row r="1901" spans="1:17">
      <c r="A1901">
        <v>2040</v>
      </c>
      <c r="B1901" t="s">
        <v>3734</v>
      </c>
      <c r="C1901">
        <v>192</v>
      </c>
      <c r="D1901" t="s">
        <v>3721</v>
      </c>
      <c r="E1901" t="s">
        <v>3722</v>
      </c>
      <c r="F1901">
        <v>544</v>
      </c>
      <c r="G1901">
        <v>2</v>
      </c>
      <c r="H1901" t="s">
        <v>30</v>
      </c>
      <c r="I1901" t="s">
        <v>676</v>
      </c>
      <c r="J1901" t="s">
        <v>3722</v>
      </c>
      <c r="K1901" t="s">
        <v>3723</v>
      </c>
      <c r="L1901" t="s">
        <v>3724</v>
      </c>
      <c r="M1901">
        <v>69</v>
      </c>
      <c r="N1901">
        <v>108</v>
      </c>
      <c r="O1901" t="s">
        <v>3722</v>
      </c>
      <c r="P1901" t="s">
        <v>3721</v>
      </c>
      <c r="Q1901" t="str">
        <f t="shared" si="29"/>
        <v>192_olonzac_34#Olonzac</v>
      </c>
    </row>
    <row r="1902" spans="1:17">
      <c r="A1902">
        <v>2159</v>
      </c>
      <c r="B1902" t="s">
        <v>3726</v>
      </c>
      <c r="C1902">
        <v>192</v>
      </c>
      <c r="D1902" t="s">
        <v>3721</v>
      </c>
      <c r="E1902" t="s">
        <v>3722</v>
      </c>
      <c r="F1902">
        <v>544</v>
      </c>
      <c r="G1902">
        <v>2</v>
      </c>
      <c r="H1902" t="s">
        <v>30</v>
      </c>
      <c r="I1902" t="s">
        <v>676</v>
      </c>
      <c r="J1902" t="s">
        <v>3722</v>
      </c>
      <c r="K1902" t="s">
        <v>3723</v>
      </c>
      <c r="L1902" t="s">
        <v>3724</v>
      </c>
      <c r="M1902">
        <v>69</v>
      </c>
      <c r="N1902">
        <v>108</v>
      </c>
      <c r="O1902" t="s">
        <v>3722</v>
      </c>
      <c r="P1902" t="s">
        <v>3721</v>
      </c>
      <c r="Q1902" t="str">
        <f t="shared" si="29"/>
        <v>192_olonzac_34#Olonzac</v>
      </c>
    </row>
    <row r="1903" spans="1:17">
      <c r="A1903">
        <v>2182</v>
      </c>
      <c r="B1903" t="s">
        <v>3729</v>
      </c>
      <c r="C1903">
        <v>192</v>
      </c>
      <c r="D1903" t="s">
        <v>3721</v>
      </c>
      <c r="E1903" t="s">
        <v>3722</v>
      </c>
      <c r="F1903">
        <v>544</v>
      </c>
      <c r="G1903">
        <v>2</v>
      </c>
      <c r="H1903" t="s">
        <v>30</v>
      </c>
      <c r="I1903" t="s">
        <v>676</v>
      </c>
      <c r="J1903" t="s">
        <v>3722</v>
      </c>
      <c r="K1903" t="s">
        <v>3723</v>
      </c>
      <c r="L1903" t="s">
        <v>3724</v>
      </c>
      <c r="M1903">
        <v>69</v>
      </c>
      <c r="N1903">
        <v>108</v>
      </c>
      <c r="O1903" t="s">
        <v>3722</v>
      </c>
      <c r="P1903" t="s">
        <v>3721</v>
      </c>
      <c r="Q1903" t="str">
        <f t="shared" si="29"/>
        <v>192_olonzac_34#Olonzac</v>
      </c>
    </row>
    <row r="1904" spans="1:17">
      <c r="A1904">
        <v>2636</v>
      </c>
      <c r="B1904" t="s">
        <v>3973</v>
      </c>
      <c r="C1904">
        <v>193</v>
      </c>
      <c r="D1904" t="s">
        <v>3972</v>
      </c>
      <c r="E1904" t="s">
        <v>6939</v>
      </c>
      <c r="F1904">
        <v>397</v>
      </c>
      <c r="G1904">
        <v>2</v>
      </c>
      <c r="H1904" t="s">
        <v>91</v>
      </c>
      <c r="I1904" t="s">
        <v>92</v>
      </c>
      <c r="J1904" t="s">
        <v>93</v>
      </c>
      <c r="K1904" t="s">
        <v>3967</v>
      </c>
      <c r="L1904" t="s">
        <v>3968</v>
      </c>
      <c r="M1904">
        <v>432</v>
      </c>
      <c r="N1904">
        <v>95</v>
      </c>
      <c r="O1904" t="s">
        <v>6938</v>
      </c>
      <c r="P1904" t="s">
        <v>5411</v>
      </c>
      <c r="Q1904" t="str">
        <f t="shared" si="29"/>
        <v>193_pichauris2_13#Pcb</v>
      </c>
    </row>
    <row r="1905" spans="1:17">
      <c r="A1905">
        <v>1296</v>
      </c>
      <c r="B1905" t="s">
        <v>3974</v>
      </c>
      <c r="C1905">
        <v>193</v>
      </c>
      <c r="D1905" t="s">
        <v>3972</v>
      </c>
      <c r="E1905" t="s">
        <v>6939</v>
      </c>
      <c r="F1905">
        <v>397</v>
      </c>
      <c r="G1905">
        <v>2</v>
      </c>
      <c r="H1905" t="s">
        <v>91</v>
      </c>
      <c r="I1905" t="s">
        <v>92</v>
      </c>
      <c r="J1905" t="s">
        <v>93</v>
      </c>
      <c r="K1905" t="s">
        <v>3967</v>
      </c>
      <c r="L1905" t="s">
        <v>3968</v>
      </c>
      <c r="M1905">
        <v>432</v>
      </c>
      <c r="N1905">
        <v>95</v>
      </c>
      <c r="O1905" t="s">
        <v>6938</v>
      </c>
      <c r="P1905" t="s">
        <v>5411</v>
      </c>
      <c r="Q1905" t="str">
        <f t="shared" si="29"/>
        <v>193_pichauris2_13#Pcb</v>
      </c>
    </row>
    <row r="1906" spans="1:17">
      <c r="A1906">
        <v>142</v>
      </c>
      <c r="B1906" t="s">
        <v>3971</v>
      </c>
      <c r="C1906">
        <v>193</v>
      </c>
      <c r="D1906" t="s">
        <v>3972</v>
      </c>
      <c r="E1906" t="s">
        <v>6939</v>
      </c>
      <c r="F1906">
        <v>397</v>
      </c>
      <c r="G1906">
        <v>2</v>
      </c>
      <c r="H1906" t="s">
        <v>91</v>
      </c>
      <c r="I1906" t="s">
        <v>92</v>
      </c>
      <c r="J1906" t="s">
        <v>93</v>
      </c>
      <c r="K1906" t="s">
        <v>3967</v>
      </c>
      <c r="L1906" t="s">
        <v>3968</v>
      </c>
      <c r="M1906">
        <v>432</v>
      </c>
      <c r="N1906">
        <v>95</v>
      </c>
      <c r="O1906" t="s">
        <v>6938</v>
      </c>
      <c r="P1906" t="s">
        <v>5411</v>
      </c>
      <c r="Q1906" t="str">
        <f t="shared" si="29"/>
        <v>193_pichauris2_13#Pcb</v>
      </c>
    </row>
    <row r="1907" spans="1:17">
      <c r="A1907">
        <v>908</v>
      </c>
      <c r="B1907" t="s">
        <v>3975</v>
      </c>
      <c r="C1907">
        <v>193</v>
      </c>
      <c r="D1907" t="s">
        <v>3972</v>
      </c>
      <c r="E1907" t="s">
        <v>6939</v>
      </c>
      <c r="F1907">
        <v>397</v>
      </c>
      <c r="G1907">
        <v>2</v>
      </c>
      <c r="H1907" t="s">
        <v>91</v>
      </c>
      <c r="I1907" t="s">
        <v>92</v>
      </c>
      <c r="J1907" t="s">
        <v>93</v>
      </c>
      <c r="K1907" t="s">
        <v>3967</v>
      </c>
      <c r="L1907" t="s">
        <v>3968</v>
      </c>
      <c r="M1907">
        <v>432</v>
      </c>
      <c r="N1907">
        <v>95</v>
      </c>
      <c r="O1907" t="s">
        <v>6938</v>
      </c>
      <c r="P1907" t="s">
        <v>5411</v>
      </c>
      <c r="Q1907" t="str">
        <f t="shared" si="29"/>
        <v>193_pichauris2_13#Pcb</v>
      </c>
    </row>
    <row r="1908" spans="1:17">
      <c r="A1908">
        <v>896</v>
      </c>
      <c r="B1908" t="s">
        <v>3976</v>
      </c>
      <c r="C1908">
        <v>193</v>
      </c>
      <c r="D1908" t="s">
        <v>3972</v>
      </c>
      <c r="E1908" t="s">
        <v>6939</v>
      </c>
      <c r="F1908">
        <v>397</v>
      </c>
      <c r="G1908">
        <v>2</v>
      </c>
      <c r="H1908" t="s">
        <v>91</v>
      </c>
      <c r="I1908" t="s">
        <v>92</v>
      </c>
      <c r="J1908" t="s">
        <v>93</v>
      </c>
      <c r="K1908" t="s">
        <v>3967</v>
      </c>
      <c r="L1908" t="s">
        <v>3968</v>
      </c>
      <c r="M1908">
        <v>432</v>
      </c>
      <c r="N1908">
        <v>95</v>
      </c>
      <c r="O1908" t="s">
        <v>6938</v>
      </c>
      <c r="P1908" t="s">
        <v>5411</v>
      </c>
      <c r="Q1908" t="str">
        <f t="shared" si="29"/>
        <v>193_pichauris2_13#Pcb</v>
      </c>
    </row>
    <row r="1909" spans="1:17">
      <c r="A1909">
        <v>3478</v>
      </c>
      <c r="B1909" t="s">
        <v>3977</v>
      </c>
      <c r="C1909">
        <v>193</v>
      </c>
      <c r="D1909" t="s">
        <v>3972</v>
      </c>
      <c r="E1909" t="s">
        <v>6939</v>
      </c>
      <c r="F1909">
        <v>757</v>
      </c>
      <c r="G1909">
        <v>3</v>
      </c>
      <c r="H1909" t="s">
        <v>91</v>
      </c>
      <c r="I1909" t="s">
        <v>92</v>
      </c>
      <c r="J1909" t="s">
        <v>93</v>
      </c>
      <c r="K1909" t="s">
        <v>3967</v>
      </c>
      <c r="L1909" t="s">
        <v>3968</v>
      </c>
      <c r="M1909">
        <v>432</v>
      </c>
      <c r="N1909">
        <v>95</v>
      </c>
      <c r="O1909" t="s">
        <v>6938</v>
      </c>
      <c r="P1909" t="s">
        <v>5411</v>
      </c>
      <c r="Q1909" t="str">
        <f t="shared" si="29"/>
        <v>193_pichauris2_13#Pcb</v>
      </c>
    </row>
    <row r="1910" spans="1:17">
      <c r="A1910">
        <v>3483</v>
      </c>
      <c r="B1910" t="s">
        <v>3985</v>
      </c>
      <c r="C1910">
        <v>193</v>
      </c>
      <c r="D1910" t="s">
        <v>3972</v>
      </c>
      <c r="E1910" t="s">
        <v>6939</v>
      </c>
      <c r="F1910">
        <v>757</v>
      </c>
      <c r="G1910">
        <v>3</v>
      </c>
      <c r="H1910" t="s">
        <v>91</v>
      </c>
      <c r="I1910" t="s">
        <v>92</v>
      </c>
      <c r="J1910" t="s">
        <v>93</v>
      </c>
      <c r="K1910" t="s">
        <v>3967</v>
      </c>
      <c r="L1910" t="s">
        <v>3968</v>
      </c>
      <c r="M1910">
        <v>432</v>
      </c>
      <c r="N1910">
        <v>95</v>
      </c>
      <c r="O1910" t="s">
        <v>6938</v>
      </c>
      <c r="P1910" t="s">
        <v>5411</v>
      </c>
      <c r="Q1910" t="str">
        <f t="shared" si="29"/>
        <v>193_pichauris2_13#Pcb</v>
      </c>
    </row>
    <row r="1911" spans="1:17">
      <c r="A1911">
        <v>583</v>
      </c>
      <c r="B1911" t="s">
        <v>3565</v>
      </c>
      <c r="C1911">
        <v>194</v>
      </c>
      <c r="D1911" t="s">
        <v>3556</v>
      </c>
      <c r="E1911" t="s">
        <v>520</v>
      </c>
      <c r="F1911">
        <v>539</v>
      </c>
      <c r="G1911" t="s">
        <v>520</v>
      </c>
      <c r="H1911" t="s">
        <v>30</v>
      </c>
      <c r="I1911" t="s">
        <v>676</v>
      </c>
      <c r="J1911" t="s">
        <v>3557</v>
      </c>
      <c r="K1911" t="s">
        <v>3558</v>
      </c>
      <c r="L1911" t="s">
        <v>3559</v>
      </c>
      <c r="M1911">
        <v>289</v>
      </c>
      <c r="N1911">
        <v>117</v>
      </c>
      <c r="O1911" t="s">
        <v>3557</v>
      </c>
      <c r="P1911" t="s">
        <v>5420</v>
      </c>
      <c r="Q1911" t="str">
        <f t="shared" si="29"/>
        <v>194_montpeyroux1_34#Nord</v>
      </c>
    </row>
    <row r="1912" spans="1:17">
      <c r="A1912">
        <v>2186</v>
      </c>
      <c r="B1912" t="s">
        <v>3562</v>
      </c>
      <c r="C1912">
        <v>194</v>
      </c>
      <c r="D1912" t="s">
        <v>3556</v>
      </c>
      <c r="E1912" t="s">
        <v>520</v>
      </c>
      <c r="F1912">
        <v>539</v>
      </c>
      <c r="G1912" t="s">
        <v>520</v>
      </c>
      <c r="H1912" t="s">
        <v>30</v>
      </c>
      <c r="I1912" t="s">
        <v>676</v>
      </c>
      <c r="J1912" t="s">
        <v>3563</v>
      </c>
      <c r="K1912" t="s">
        <v>3558</v>
      </c>
      <c r="L1912" t="s">
        <v>3559</v>
      </c>
      <c r="M1912">
        <v>289</v>
      </c>
      <c r="N1912">
        <v>117</v>
      </c>
      <c r="O1912" t="s">
        <v>3557</v>
      </c>
      <c r="P1912" t="s">
        <v>5420</v>
      </c>
      <c r="Q1912" t="str">
        <f t="shared" si="29"/>
        <v>194_montpeyroux1_34#Nord</v>
      </c>
    </row>
    <row r="1913" spans="1:17">
      <c r="A1913">
        <v>1520</v>
      </c>
      <c r="B1913" t="s">
        <v>3560</v>
      </c>
      <c r="C1913">
        <v>194</v>
      </c>
      <c r="D1913" t="s">
        <v>3556</v>
      </c>
      <c r="E1913" t="s">
        <v>520</v>
      </c>
      <c r="F1913">
        <v>539</v>
      </c>
      <c r="G1913" t="s">
        <v>520</v>
      </c>
      <c r="H1913" t="s">
        <v>30</v>
      </c>
      <c r="I1913" t="s">
        <v>676</v>
      </c>
      <c r="J1913" t="s">
        <v>3557</v>
      </c>
      <c r="K1913" t="s">
        <v>3558</v>
      </c>
      <c r="L1913" t="s">
        <v>3559</v>
      </c>
      <c r="M1913">
        <v>289</v>
      </c>
      <c r="N1913">
        <v>117</v>
      </c>
      <c r="O1913" t="s">
        <v>3557</v>
      </c>
      <c r="P1913" t="s">
        <v>5420</v>
      </c>
      <c r="Q1913" t="str">
        <f t="shared" si="29"/>
        <v>194_montpeyroux1_34#Nord</v>
      </c>
    </row>
    <row r="1914" spans="1:17">
      <c r="A1914">
        <v>1521</v>
      </c>
      <c r="B1914" t="s">
        <v>3555</v>
      </c>
      <c r="C1914">
        <v>194</v>
      </c>
      <c r="D1914" t="s">
        <v>3556</v>
      </c>
      <c r="E1914" t="s">
        <v>520</v>
      </c>
      <c r="F1914">
        <v>539</v>
      </c>
      <c r="G1914" t="s">
        <v>520</v>
      </c>
      <c r="H1914" t="s">
        <v>30</v>
      </c>
      <c r="I1914" t="s">
        <v>676</v>
      </c>
      <c r="J1914" t="s">
        <v>3557</v>
      </c>
      <c r="K1914" t="s">
        <v>3558</v>
      </c>
      <c r="L1914" t="s">
        <v>3559</v>
      </c>
      <c r="M1914">
        <v>289</v>
      </c>
      <c r="N1914">
        <v>117</v>
      </c>
      <c r="O1914" t="s">
        <v>3557</v>
      </c>
      <c r="P1914" t="s">
        <v>5420</v>
      </c>
      <c r="Q1914" t="str">
        <f t="shared" si="29"/>
        <v>194_montpeyroux1_34#Nord</v>
      </c>
    </row>
    <row r="1915" spans="1:17">
      <c r="A1915">
        <v>2413</v>
      </c>
      <c r="B1915" t="s">
        <v>3566</v>
      </c>
      <c r="C1915">
        <v>194</v>
      </c>
      <c r="D1915" t="s">
        <v>3556</v>
      </c>
      <c r="E1915" t="s">
        <v>520</v>
      </c>
      <c r="F1915">
        <v>539</v>
      </c>
      <c r="G1915" t="s">
        <v>520</v>
      </c>
      <c r="H1915" t="s">
        <v>30</v>
      </c>
      <c r="I1915" t="s">
        <v>676</v>
      </c>
      <c r="J1915" t="s">
        <v>3557</v>
      </c>
      <c r="K1915" t="s">
        <v>3558</v>
      </c>
      <c r="L1915" t="s">
        <v>3559</v>
      </c>
      <c r="M1915">
        <v>289</v>
      </c>
      <c r="N1915">
        <v>117</v>
      </c>
      <c r="O1915" t="s">
        <v>3557</v>
      </c>
      <c r="P1915" t="s">
        <v>5420</v>
      </c>
      <c r="Q1915" t="str">
        <f t="shared" si="29"/>
        <v>194_montpeyroux1_34#Nord</v>
      </c>
    </row>
    <row r="1916" spans="1:17">
      <c r="A1916">
        <v>2187</v>
      </c>
      <c r="B1916" t="s">
        <v>3564</v>
      </c>
      <c r="C1916">
        <v>194</v>
      </c>
      <c r="D1916" t="s">
        <v>3556</v>
      </c>
      <c r="E1916" t="s">
        <v>520</v>
      </c>
      <c r="F1916">
        <v>539</v>
      </c>
      <c r="G1916" t="s">
        <v>520</v>
      </c>
      <c r="H1916" t="s">
        <v>30</v>
      </c>
      <c r="I1916" t="s">
        <v>676</v>
      </c>
      <c r="J1916" t="s">
        <v>3557</v>
      </c>
      <c r="K1916" t="s">
        <v>3558</v>
      </c>
      <c r="L1916" t="s">
        <v>3559</v>
      </c>
      <c r="M1916">
        <v>289</v>
      </c>
      <c r="N1916">
        <v>117</v>
      </c>
      <c r="O1916" t="s">
        <v>3557</v>
      </c>
      <c r="P1916" t="s">
        <v>5420</v>
      </c>
      <c r="Q1916" t="str">
        <f t="shared" si="29"/>
        <v>194_montpeyroux1_34#Nord</v>
      </c>
    </row>
    <row r="1917" spans="1:17">
      <c r="A1917">
        <v>2188</v>
      </c>
      <c r="B1917" t="s">
        <v>3567</v>
      </c>
      <c r="C1917">
        <v>194</v>
      </c>
      <c r="D1917" t="s">
        <v>3556</v>
      </c>
      <c r="E1917" t="s">
        <v>520</v>
      </c>
      <c r="F1917">
        <v>539</v>
      </c>
      <c r="G1917" t="s">
        <v>520</v>
      </c>
      <c r="H1917" t="s">
        <v>30</v>
      </c>
      <c r="I1917" t="s">
        <v>676</v>
      </c>
      <c r="J1917" t="s">
        <v>3557</v>
      </c>
      <c r="K1917" t="s">
        <v>3558</v>
      </c>
      <c r="L1917" t="s">
        <v>3559</v>
      </c>
      <c r="M1917">
        <v>289</v>
      </c>
      <c r="N1917">
        <v>117</v>
      </c>
      <c r="O1917" t="s">
        <v>3557</v>
      </c>
      <c r="P1917" t="s">
        <v>5420</v>
      </c>
      <c r="Q1917" t="str">
        <f t="shared" si="29"/>
        <v>194_montpeyroux1_34#Nord</v>
      </c>
    </row>
    <row r="1918" spans="1:17">
      <c r="A1918">
        <v>2609</v>
      </c>
      <c r="B1918" t="s">
        <v>3561</v>
      </c>
      <c r="C1918">
        <v>194</v>
      </c>
      <c r="D1918" t="s">
        <v>3556</v>
      </c>
      <c r="E1918" t="s">
        <v>520</v>
      </c>
      <c r="F1918">
        <v>539</v>
      </c>
      <c r="G1918" t="s">
        <v>520</v>
      </c>
      <c r="H1918" t="s">
        <v>30</v>
      </c>
      <c r="I1918" t="s">
        <v>676</v>
      </c>
      <c r="J1918" t="s">
        <v>3557</v>
      </c>
      <c r="K1918" t="s">
        <v>3558</v>
      </c>
      <c r="L1918" t="s">
        <v>3559</v>
      </c>
      <c r="M1918">
        <v>289</v>
      </c>
      <c r="N1918">
        <v>117</v>
      </c>
      <c r="O1918" t="s">
        <v>3557</v>
      </c>
      <c r="P1918" t="s">
        <v>5420</v>
      </c>
      <c r="Q1918" t="str">
        <f t="shared" si="29"/>
        <v>194_montpeyroux1_34#Nord</v>
      </c>
    </row>
    <row r="1919" spans="1:17">
      <c r="A1919">
        <v>3655</v>
      </c>
      <c r="B1919" t="s">
        <v>5168</v>
      </c>
      <c r="C1919">
        <v>195</v>
      </c>
      <c r="D1919" t="s">
        <v>5162</v>
      </c>
      <c r="E1919" t="s">
        <v>5163</v>
      </c>
      <c r="F1919">
        <v>780</v>
      </c>
      <c r="G1919">
        <v>1</v>
      </c>
      <c r="H1919" t="s">
        <v>30</v>
      </c>
      <c r="I1919" t="s">
        <v>31</v>
      </c>
      <c r="J1919" t="s">
        <v>5163</v>
      </c>
      <c r="K1919" t="s">
        <v>5164</v>
      </c>
      <c r="L1919" t="s">
        <v>5165</v>
      </c>
      <c r="M1919">
        <v>255</v>
      </c>
      <c r="N1919">
        <v>206</v>
      </c>
      <c r="O1919" t="s">
        <v>6997</v>
      </c>
      <c r="P1919" t="s">
        <v>5162</v>
      </c>
      <c r="Q1919" t="str">
        <f t="shared" si="29"/>
        <v>195_vaux_31#Vaux</v>
      </c>
    </row>
    <row r="1920" spans="1:17">
      <c r="A1920">
        <v>3660</v>
      </c>
      <c r="B1920" t="s">
        <v>5174</v>
      </c>
      <c r="C1920">
        <v>195</v>
      </c>
      <c r="D1920" t="s">
        <v>5162</v>
      </c>
      <c r="E1920" t="s">
        <v>5163</v>
      </c>
      <c r="F1920">
        <v>780</v>
      </c>
      <c r="G1920">
        <v>1</v>
      </c>
      <c r="H1920" t="s">
        <v>30</v>
      </c>
      <c r="I1920" t="s">
        <v>31</v>
      </c>
      <c r="J1920" t="s">
        <v>5163</v>
      </c>
      <c r="K1920" t="s">
        <v>5164</v>
      </c>
      <c r="L1920" t="s">
        <v>5165</v>
      </c>
      <c r="M1920">
        <v>255</v>
      </c>
      <c r="N1920">
        <v>206</v>
      </c>
      <c r="O1920" t="s">
        <v>6997</v>
      </c>
      <c r="P1920" t="s">
        <v>5162</v>
      </c>
      <c r="Q1920" t="str">
        <f t="shared" si="29"/>
        <v>195_vaux_31#Vaux</v>
      </c>
    </row>
    <row r="1921" spans="1:17">
      <c r="A1921">
        <v>3661</v>
      </c>
      <c r="B1921" t="s">
        <v>5167</v>
      </c>
      <c r="C1921">
        <v>195</v>
      </c>
      <c r="D1921" t="s">
        <v>5162</v>
      </c>
      <c r="E1921" t="s">
        <v>5163</v>
      </c>
      <c r="F1921">
        <v>780</v>
      </c>
      <c r="G1921">
        <v>1</v>
      </c>
      <c r="H1921" t="s">
        <v>30</v>
      </c>
      <c r="I1921" t="s">
        <v>31</v>
      </c>
      <c r="J1921" t="s">
        <v>5163</v>
      </c>
      <c r="K1921" t="s">
        <v>5164</v>
      </c>
      <c r="L1921" t="s">
        <v>5165</v>
      </c>
      <c r="M1921">
        <v>255</v>
      </c>
      <c r="N1921">
        <v>206</v>
      </c>
      <c r="O1921" t="s">
        <v>6997</v>
      </c>
      <c r="P1921" t="s">
        <v>5162</v>
      </c>
      <c r="Q1921" t="str">
        <f t="shared" si="29"/>
        <v>195_vaux_31#Vaux</v>
      </c>
    </row>
    <row r="1922" spans="1:17">
      <c r="A1922">
        <v>3662</v>
      </c>
      <c r="B1922" t="s">
        <v>5166</v>
      </c>
      <c r="C1922">
        <v>195</v>
      </c>
      <c r="D1922" t="s">
        <v>5162</v>
      </c>
      <c r="E1922" t="s">
        <v>5163</v>
      </c>
      <c r="F1922">
        <v>780</v>
      </c>
      <c r="G1922">
        <v>1</v>
      </c>
      <c r="H1922" t="s">
        <v>30</v>
      </c>
      <c r="I1922" t="s">
        <v>31</v>
      </c>
      <c r="J1922" t="s">
        <v>5163</v>
      </c>
      <c r="K1922" t="s">
        <v>5164</v>
      </c>
      <c r="L1922" t="s">
        <v>5165</v>
      </c>
      <c r="M1922">
        <v>255</v>
      </c>
      <c r="N1922">
        <v>206</v>
      </c>
      <c r="O1922" t="s">
        <v>6997</v>
      </c>
      <c r="P1922" t="s">
        <v>5162</v>
      </c>
      <c r="Q1922" t="str">
        <f t="shared" ref="Q1922:Q1985" si="30">CONCATENATE(C1922,"_",D1922,"#",E1922)</f>
        <v>195_vaux_31#Vaux</v>
      </c>
    </row>
    <row r="1923" spans="1:17">
      <c r="A1923">
        <v>3657</v>
      </c>
      <c r="B1923" t="s">
        <v>5173</v>
      </c>
      <c r="C1923">
        <v>195</v>
      </c>
      <c r="D1923" t="s">
        <v>5162</v>
      </c>
      <c r="E1923" t="s">
        <v>5163</v>
      </c>
      <c r="F1923">
        <v>780</v>
      </c>
      <c r="G1923">
        <v>1</v>
      </c>
      <c r="H1923" t="s">
        <v>30</v>
      </c>
      <c r="I1923" t="s">
        <v>31</v>
      </c>
      <c r="J1923" t="s">
        <v>5163</v>
      </c>
      <c r="K1923" t="s">
        <v>5164</v>
      </c>
      <c r="L1923" t="s">
        <v>5165</v>
      </c>
      <c r="M1923">
        <v>255</v>
      </c>
      <c r="N1923">
        <v>206</v>
      </c>
      <c r="O1923" t="s">
        <v>6997</v>
      </c>
      <c r="P1923" t="s">
        <v>5162</v>
      </c>
      <c r="Q1923" t="str">
        <f t="shared" si="30"/>
        <v>195_vaux_31#Vaux</v>
      </c>
    </row>
    <row r="1924" spans="1:17">
      <c r="A1924">
        <v>3658</v>
      </c>
      <c r="B1924" t="s">
        <v>5171</v>
      </c>
      <c r="C1924">
        <v>195</v>
      </c>
      <c r="D1924" t="s">
        <v>5162</v>
      </c>
      <c r="E1924" t="s">
        <v>5163</v>
      </c>
      <c r="F1924">
        <v>780</v>
      </c>
      <c r="G1924">
        <v>1</v>
      </c>
      <c r="H1924" t="s">
        <v>30</v>
      </c>
      <c r="I1924" t="s">
        <v>31</v>
      </c>
      <c r="J1924" t="s">
        <v>5163</v>
      </c>
      <c r="K1924" t="s">
        <v>5164</v>
      </c>
      <c r="L1924" t="s">
        <v>5165</v>
      </c>
      <c r="M1924">
        <v>255</v>
      </c>
      <c r="N1924">
        <v>206</v>
      </c>
      <c r="O1924" t="s">
        <v>6997</v>
      </c>
      <c r="P1924" t="s">
        <v>5162</v>
      </c>
      <c r="Q1924" t="str">
        <f t="shared" si="30"/>
        <v>195_vaux_31#Vaux</v>
      </c>
    </row>
    <row r="1925" spans="1:17">
      <c r="A1925">
        <v>3659</v>
      </c>
      <c r="B1925" t="s">
        <v>5172</v>
      </c>
      <c r="C1925">
        <v>195</v>
      </c>
      <c r="D1925" t="s">
        <v>5162</v>
      </c>
      <c r="E1925" t="s">
        <v>5163</v>
      </c>
      <c r="F1925">
        <v>780</v>
      </c>
      <c r="G1925">
        <v>1</v>
      </c>
      <c r="H1925" t="s">
        <v>30</v>
      </c>
      <c r="I1925" t="s">
        <v>31</v>
      </c>
      <c r="J1925" t="s">
        <v>5163</v>
      </c>
      <c r="K1925" t="s">
        <v>5164</v>
      </c>
      <c r="L1925" t="s">
        <v>5165</v>
      </c>
      <c r="M1925">
        <v>255</v>
      </c>
      <c r="N1925">
        <v>206</v>
      </c>
      <c r="O1925" t="s">
        <v>6997</v>
      </c>
      <c r="P1925" t="s">
        <v>5162</v>
      </c>
      <c r="Q1925" t="str">
        <f t="shared" si="30"/>
        <v>195_vaux_31#Vaux</v>
      </c>
    </row>
    <row r="1926" spans="1:17">
      <c r="A1926">
        <v>3654</v>
      </c>
      <c r="B1926" t="s">
        <v>5169</v>
      </c>
      <c r="C1926">
        <v>195</v>
      </c>
      <c r="D1926" t="s">
        <v>5162</v>
      </c>
      <c r="E1926" t="s">
        <v>5163</v>
      </c>
      <c r="F1926">
        <v>780</v>
      </c>
      <c r="G1926">
        <v>1</v>
      </c>
      <c r="H1926" t="s">
        <v>30</v>
      </c>
      <c r="I1926" t="s">
        <v>31</v>
      </c>
      <c r="J1926" t="s">
        <v>5163</v>
      </c>
      <c r="K1926" t="s">
        <v>5164</v>
      </c>
      <c r="L1926" t="s">
        <v>5165</v>
      </c>
      <c r="M1926">
        <v>255</v>
      </c>
      <c r="N1926">
        <v>206</v>
      </c>
      <c r="O1926" t="s">
        <v>6997</v>
      </c>
      <c r="P1926" t="s">
        <v>5162</v>
      </c>
      <c r="Q1926" t="str">
        <f t="shared" si="30"/>
        <v>195_vaux_31#Vaux</v>
      </c>
    </row>
    <row r="1927" spans="1:17">
      <c r="A1927">
        <v>3653</v>
      </c>
      <c r="B1927" t="s">
        <v>5170</v>
      </c>
      <c r="C1927">
        <v>195</v>
      </c>
      <c r="D1927" t="s">
        <v>5162</v>
      </c>
      <c r="E1927" t="s">
        <v>5163</v>
      </c>
      <c r="F1927">
        <v>780</v>
      </c>
      <c r="G1927">
        <v>1</v>
      </c>
      <c r="H1927" t="s">
        <v>30</v>
      </c>
      <c r="I1927" t="s">
        <v>31</v>
      </c>
      <c r="J1927" t="s">
        <v>5163</v>
      </c>
      <c r="K1927" t="s">
        <v>5164</v>
      </c>
      <c r="L1927" t="s">
        <v>5165</v>
      </c>
      <c r="M1927">
        <v>255</v>
      </c>
      <c r="N1927">
        <v>206</v>
      </c>
      <c r="O1927" t="s">
        <v>6997</v>
      </c>
      <c r="P1927" t="s">
        <v>5162</v>
      </c>
      <c r="Q1927" t="str">
        <f t="shared" si="30"/>
        <v>195_vaux_31#Vaux</v>
      </c>
    </row>
    <row r="1928" spans="1:17">
      <c r="A1928">
        <v>3656</v>
      </c>
      <c r="B1928" t="s">
        <v>5161</v>
      </c>
      <c r="C1928">
        <v>195</v>
      </c>
      <c r="D1928" t="s">
        <v>5162</v>
      </c>
      <c r="E1928" t="s">
        <v>5163</v>
      </c>
      <c r="F1928">
        <v>780</v>
      </c>
      <c r="G1928">
        <v>1</v>
      </c>
      <c r="H1928" t="s">
        <v>30</v>
      </c>
      <c r="I1928" t="s">
        <v>31</v>
      </c>
      <c r="J1928" t="s">
        <v>5163</v>
      </c>
      <c r="K1928" t="s">
        <v>5164</v>
      </c>
      <c r="L1928" t="s">
        <v>5165</v>
      </c>
      <c r="M1928">
        <v>255</v>
      </c>
      <c r="N1928">
        <v>206</v>
      </c>
      <c r="O1928" t="s">
        <v>6997</v>
      </c>
      <c r="P1928" t="s">
        <v>5162</v>
      </c>
      <c r="Q1928" t="str">
        <f t="shared" si="30"/>
        <v>195_vaux_31#Vaux</v>
      </c>
    </row>
    <row r="1929" spans="1:17">
      <c r="A1929">
        <v>1517</v>
      </c>
      <c r="B1929" t="s">
        <v>2001</v>
      </c>
      <c r="C1929">
        <v>196</v>
      </c>
      <c r="D1929" t="s">
        <v>1993</v>
      </c>
      <c r="E1929" t="s">
        <v>6944</v>
      </c>
      <c r="F1929">
        <v>444</v>
      </c>
      <c r="G1929">
        <v>1</v>
      </c>
      <c r="H1929" t="s">
        <v>30</v>
      </c>
      <c r="I1929" t="s">
        <v>64</v>
      </c>
      <c r="J1929" t="s">
        <v>1994</v>
      </c>
      <c r="K1929" t="s">
        <v>1995</v>
      </c>
      <c r="L1929" t="s">
        <v>1996</v>
      </c>
      <c r="M1929">
        <v>143</v>
      </c>
      <c r="N1929">
        <v>176</v>
      </c>
      <c r="O1929" t="s">
        <v>6944</v>
      </c>
      <c r="P1929" t="s">
        <v>1993</v>
      </c>
      <c r="Q1929" t="str">
        <f t="shared" si="30"/>
        <v>196_estezargues_30#Estezargues</v>
      </c>
    </row>
    <row r="1930" spans="1:17">
      <c r="A1930">
        <v>2146</v>
      </c>
      <c r="B1930" t="s">
        <v>2004</v>
      </c>
      <c r="C1930">
        <v>196</v>
      </c>
      <c r="D1930" t="s">
        <v>1993</v>
      </c>
      <c r="E1930" t="s">
        <v>6944</v>
      </c>
      <c r="F1930">
        <v>444</v>
      </c>
      <c r="G1930">
        <v>1</v>
      </c>
      <c r="H1930" t="s">
        <v>30</v>
      </c>
      <c r="I1930" t="s">
        <v>64</v>
      </c>
      <c r="J1930" t="s">
        <v>1994</v>
      </c>
      <c r="K1930" t="s">
        <v>1995</v>
      </c>
      <c r="L1930" t="s">
        <v>1996</v>
      </c>
      <c r="M1930">
        <v>143</v>
      </c>
      <c r="N1930">
        <v>176</v>
      </c>
      <c r="O1930" t="s">
        <v>6944</v>
      </c>
      <c r="P1930" t="s">
        <v>1993</v>
      </c>
      <c r="Q1930" t="str">
        <f t="shared" si="30"/>
        <v>196_estezargues_30#Estezargues</v>
      </c>
    </row>
    <row r="1931" spans="1:17">
      <c r="A1931">
        <v>1514</v>
      </c>
      <c r="B1931" t="s">
        <v>1992</v>
      </c>
      <c r="C1931">
        <v>196</v>
      </c>
      <c r="D1931" t="s">
        <v>1993</v>
      </c>
      <c r="E1931" t="s">
        <v>6944</v>
      </c>
      <c r="F1931">
        <v>444</v>
      </c>
      <c r="G1931">
        <v>1</v>
      </c>
      <c r="H1931" t="s">
        <v>30</v>
      </c>
      <c r="I1931" t="s">
        <v>64</v>
      </c>
      <c r="J1931" t="s">
        <v>1994</v>
      </c>
      <c r="K1931" t="s">
        <v>1995</v>
      </c>
      <c r="L1931" t="s">
        <v>1996</v>
      </c>
      <c r="M1931">
        <v>143</v>
      </c>
      <c r="N1931">
        <v>176</v>
      </c>
      <c r="O1931" t="s">
        <v>6944</v>
      </c>
      <c r="P1931" t="s">
        <v>1993</v>
      </c>
      <c r="Q1931" t="str">
        <f t="shared" si="30"/>
        <v>196_estezargues_30#Estezargues</v>
      </c>
    </row>
    <row r="1932" spans="1:17">
      <c r="A1932">
        <v>1460</v>
      </c>
      <c r="B1932" t="s">
        <v>1997</v>
      </c>
      <c r="C1932">
        <v>196</v>
      </c>
      <c r="D1932" t="s">
        <v>1993</v>
      </c>
      <c r="E1932" t="s">
        <v>6944</v>
      </c>
      <c r="F1932">
        <v>444</v>
      </c>
      <c r="G1932">
        <v>1</v>
      </c>
      <c r="H1932" t="s">
        <v>30</v>
      </c>
      <c r="I1932" t="s">
        <v>64</v>
      </c>
      <c r="J1932" t="s">
        <v>1994</v>
      </c>
      <c r="K1932" t="s">
        <v>1995</v>
      </c>
      <c r="L1932" t="s">
        <v>1996</v>
      </c>
      <c r="M1932">
        <v>143</v>
      </c>
      <c r="N1932">
        <v>176</v>
      </c>
      <c r="O1932" t="s">
        <v>6944</v>
      </c>
      <c r="P1932" t="s">
        <v>1993</v>
      </c>
      <c r="Q1932" t="str">
        <f t="shared" si="30"/>
        <v>196_estezargues_30#Estezargues</v>
      </c>
    </row>
    <row r="1933" spans="1:17">
      <c r="A1933">
        <v>546</v>
      </c>
      <c r="B1933" t="s">
        <v>2002</v>
      </c>
      <c r="C1933">
        <v>196</v>
      </c>
      <c r="D1933" t="s">
        <v>1993</v>
      </c>
      <c r="E1933" t="s">
        <v>6944</v>
      </c>
      <c r="F1933">
        <v>444</v>
      </c>
      <c r="G1933">
        <v>1</v>
      </c>
      <c r="H1933" t="s">
        <v>30</v>
      </c>
      <c r="I1933" t="s">
        <v>64</v>
      </c>
      <c r="J1933" t="s">
        <v>1994</v>
      </c>
      <c r="K1933" t="s">
        <v>1995</v>
      </c>
      <c r="L1933" t="s">
        <v>1996</v>
      </c>
      <c r="M1933">
        <v>143</v>
      </c>
      <c r="N1933">
        <v>176</v>
      </c>
      <c r="O1933" t="s">
        <v>6944</v>
      </c>
      <c r="P1933" t="s">
        <v>1993</v>
      </c>
      <c r="Q1933" t="str">
        <f t="shared" si="30"/>
        <v>196_estezargues_30#Estezargues</v>
      </c>
    </row>
    <row r="1934" spans="1:17">
      <c r="A1934">
        <v>2675</v>
      </c>
      <c r="B1934" t="s">
        <v>2000</v>
      </c>
      <c r="C1934">
        <v>196</v>
      </c>
      <c r="D1934" t="s">
        <v>1993</v>
      </c>
      <c r="E1934" t="s">
        <v>6944</v>
      </c>
      <c r="F1934">
        <v>444</v>
      </c>
      <c r="G1934">
        <v>1</v>
      </c>
      <c r="H1934" t="s">
        <v>30</v>
      </c>
      <c r="I1934" t="s">
        <v>64</v>
      </c>
      <c r="J1934" t="s">
        <v>1994</v>
      </c>
      <c r="K1934" t="s">
        <v>1995</v>
      </c>
      <c r="L1934" t="s">
        <v>1996</v>
      </c>
      <c r="M1934">
        <v>143</v>
      </c>
      <c r="N1934">
        <v>176</v>
      </c>
      <c r="O1934" t="s">
        <v>6944</v>
      </c>
      <c r="P1934" t="s">
        <v>1993</v>
      </c>
      <c r="Q1934" t="str">
        <f t="shared" si="30"/>
        <v>196_estezargues_30#Estezargues</v>
      </c>
    </row>
    <row r="1935" spans="1:17">
      <c r="A1935">
        <v>1515</v>
      </c>
      <c r="B1935" t="s">
        <v>1998</v>
      </c>
      <c r="C1935">
        <v>196</v>
      </c>
      <c r="D1935" t="s">
        <v>1993</v>
      </c>
      <c r="E1935" t="s">
        <v>6944</v>
      </c>
      <c r="F1935">
        <v>444</v>
      </c>
      <c r="G1935">
        <v>1</v>
      </c>
      <c r="H1935" t="s">
        <v>30</v>
      </c>
      <c r="I1935" t="s">
        <v>64</v>
      </c>
      <c r="J1935" t="s">
        <v>1994</v>
      </c>
      <c r="K1935" t="s">
        <v>1995</v>
      </c>
      <c r="L1935" t="s">
        <v>1996</v>
      </c>
      <c r="M1935">
        <v>143</v>
      </c>
      <c r="N1935">
        <v>176</v>
      </c>
      <c r="O1935" t="s">
        <v>6944</v>
      </c>
      <c r="P1935" t="s">
        <v>1993</v>
      </c>
      <c r="Q1935" t="str">
        <f t="shared" si="30"/>
        <v>196_estezargues_30#Estezargues</v>
      </c>
    </row>
    <row r="1936" spans="1:17">
      <c r="A1936">
        <v>1459</v>
      </c>
      <c r="B1936" t="s">
        <v>2005</v>
      </c>
      <c r="C1936">
        <v>196</v>
      </c>
      <c r="D1936" t="s">
        <v>1993</v>
      </c>
      <c r="E1936" t="s">
        <v>6944</v>
      </c>
      <c r="F1936">
        <v>444</v>
      </c>
      <c r="G1936">
        <v>1</v>
      </c>
      <c r="H1936" t="s">
        <v>30</v>
      </c>
      <c r="I1936" t="s">
        <v>64</v>
      </c>
      <c r="J1936" t="s">
        <v>1994</v>
      </c>
      <c r="K1936" t="s">
        <v>1995</v>
      </c>
      <c r="L1936" t="s">
        <v>1996</v>
      </c>
      <c r="M1936">
        <v>143</v>
      </c>
      <c r="N1936">
        <v>176</v>
      </c>
      <c r="O1936" t="s">
        <v>6944</v>
      </c>
      <c r="P1936" t="s">
        <v>1993</v>
      </c>
      <c r="Q1936" t="str">
        <f t="shared" si="30"/>
        <v>196_estezargues_30#Estezargues</v>
      </c>
    </row>
    <row r="1937" spans="1:17">
      <c r="A1937">
        <v>1516</v>
      </c>
      <c r="B1937" t="s">
        <v>1999</v>
      </c>
      <c r="C1937">
        <v>196</v>
      </c>
      <c r="D1937" t="s">
        <v>1993</v>
      </c>
      <c r="E1937" t="s">
        <v>6944</v>
      </c>
      <c r="F1937">
        <v>444</v>
      </c>
      <c r="G1937">
        <v>1</v>
      </c>
      <c r="H1937" t="s">
        <v>30</v>
      </c>
      <c r="I1937" t="s">
        <v>64</v>
      </c>
      <c r="J1937" t="s">
        <v>1994</v>
      </c>
      <c r="K1937" t="s">
        <v>1995</v>
      </c>
      <c r="L1937" t="s">
        <v>1996</v>
      </c>
      <c r="M1937">
        <v>143</v>
      </c>
      <c r="N1937">
        <v>176</v>
      </c>
      <c r="O1937" t="s">
        <v>6944</v>
      </c>
      <c r="P1937" t="s">
        <v>1993</v>
      </c>
      <c r="Q1937" t="str">
        <f t="shared" si="30"/>
        <v>196_estezargues_30#Estezargues</v>
      </c>
    </row>
    <row r="1938" spans="1:17">
      <c r="A1938">
        <v>1458</v>
      </c>
      <c r="B1938" t="s">
        <v>2003</v>
      </c>
      <c r="C1938">
        <v>196</v>
      </c>
      <c r="D1938" t="s">
        <v>1993</v>
      </c>
      <c r="E1938" t="s">
        <v>6944</v>
      </c>
      <c r="F1938">
        <v>444</v>
      </c>
      <c r="G1938">
        <v>1</v>
      </c>
      <c r="H1938" t="s">
        <v>30</v>
      </c>
      <c r="I1938" t="s">
        <v>64</v>
      </c>
      <c r="J1938" t="s">
        <v>1994</v>
      </c>
      <c r="K1938" t="s">
        <v>1995</v>
      </c>
      <c r="L1938" t="s">
        <v>1996</v>
      </c>
      <c r="M1938">
        <v>143</v>
      </c>
      <c r="N1938">
        <v>176</v>
      </c>
      <c r="O1938" t="s">
        <v>6944</v>
      </c>
      <c r="P1938" t="s">
        <v>1993</v>
      </c>
      <c r="Q1938" t="str">
        <f t="shared" si="30"/>
        <v>196_estezargues_30#Estezargues</v>
      </c>
    </row>
    <row r="1939" spans="1:17">
      <c r="A1939">
        <v>1814</v>
      </c>
      <c r="B1939" t="s">
        <v>1032</v>
      </c>
      <c r="C1939">
        <v>197</v>
      </c>
      <c r="D1939" t="s">
        <v>1013</v>
      </c>
      <c r="E1939" t="s">
        <v>296</v>
      </c>
      <c r="F1939">
        <v>507</v>
      </c>
      <c r="G1939" t="s">
        <v>1014</v>
      </c>
      <c r="H1939" t="s">
        <v>30</v>
      </c>
      <c r="I1939" t="s">
        <v>676</v>
      </c>
      <c r="J1939" t="s">
        <v>1015</v>
      </c>
      <c r="K1939" t="s">
        <v>981</v>
      </c>
      <c r="L1939" t="s">
        <v>982</v>
      </c>
      <c r="M1939">
        <v>136</v>
      </c>
      <c r="N1939">
        <v>129</v>
      </c>
      <c r="O1939" t="s">
        <v>6930</v>
      </c>
      <c r="P1939" t="s">
        <v>5402</v>
      </c>
      <c r="Q1939" t="str">
        <f t="shared" si="30"/>
        <v>197_caux1_34#Sud</v>
      </c>
    </row>
    <row r="1940" spans="1:17">
      <c r="A1940">
        <v>2577</v>
      </c>
      <c r="B1940" t="s">
        <v>1012</v>
      </c>
      <c r="C1940">
        <v>197</v>
      </c>
      <c r="D1940" t="s">
        <v>1013</v>
      </c>
      <c r="E1940" t="s">
        <v>296</v>
      </c>
      <c r="F1940">
        <v>507</v>
      </c>
      <c r="G1940" t="s">
        <v>1014</v>
      </c>
      <c r="H1940" t="s">
        <v>30</v>
      </c>
      <c r="I1940" t="s">
        <v>676</v>
      </c>
      <c r="J1940" t="s">
        <v>1015</v>
      </c>
      <c r="K1940" t="s">
        <v>981</v>
      </c>
      <c r="L1940" t="s">
        <v>982</v>
      </c>
      <c r="M1940">
        <v>136</v>
      </c>
      <c r="N1940">
        <v>129</v>
      </c>
      <c r="O1940" t="s">
        <v>6930</v>
      </c>
      <c r="P1940" t="s">
        <v>5402</v>
      </c>
      <c r="Q1940" t="str">
        <f t="shared" si="30"/>
        <v>197_caux1_34#Sud</v>
      </c>
    </row>
    <row r="1941" spans="1:17">
      <c r="A1941">
        <v>1816</v>
      </c>
      <c r="B1941" t="s">
        <v>1027</v>
      </c>
      <c r="C1941">
        <v>197</v>
      </c>
      <c r="D1941" t="s">
        <v>1013</v>
      </c>
      <c r="E1941" t="s">
        <v>296</v>
      </c>
      <c r="F1941">
        <v>507</v>
      </c>
      <c r="G1941" t="s">
        <v>1014</v>
      </c>
      <c r="H1941" t="s">
        <v>30</v>
      </c>
      <c r="I1941" t="s">
        <v>676</v>
      </c>
      <c r="J1941" t="s">
        <v>1015</v>
      </c>
      <c r="K1941" t="s">
        <v>981</v>
      </c>
      <c r="L1941" t="s">
        <v>982</v>
      </c>
      <c r="M1941">
        <v>136</v>
      </c>
      <c r="N1941">
        <v>129</v>
      </c>
      <c r="O1941" t="s">
        <v>6930</v>
      </c>
      <c r="P1941" t="s">
        <v>5402</v>
      </c>
      <c r="Q1941" t="str">
        <f t="shared" si="30"/>
        <v>197_caux1_34#Sud</v>
      </c>
    </row>
    <row r="1942" spans="1:17">
      <c r="A1942">
        <v>1168</v>
      </c>
      <c r="B1942" t="s">
        <v>1030</v>
      </c>
      <c r="C1942">
        <v>197</v>
      </c>
      <c r="D1942" t="s">
        <v>1013</v>
      </c>
      <c r="E1942" t="s">
        <v>296</v>
      </c>
      <c r="F1942">
        <v>507</v>
      </c>
      <c r="G1942" t="s">
        <v>1014</v>
      </c>
      <c r="H1942" t="s">
        <v>30</v>
      </c>
      <c r="I1942" t="s">
        <v>676</v>
      </c>
      <c r="J1942" t="s">
        <v>1015</v>
      </c>
      <c r="K1942" t="s">
        <v>981</v>
      </c>
      <c r="L1942" t="s">
        <v>982</v>
      </c>
      <c r="M1942">
        <v>136</v>
      </c>
      <c r="N1942">
        <v>129</v>
      </c>
      <c r="O1942" t="s">
        <v>6930</v>
      </c>
      <c r="P1942" t="s">
        <v>5402</v>
      </c>
      <c r="Q1942" t="str">
        <f t="shared" si="30"/>
        <v>197_caux1_34#Sud</v>
      </c>
    </row>
    <row r="1943" spans="1:17">
      <c r="A1943">
        <v>2152</v>
      </c>
      <c r="B1943" t="s">
        <v>1026</v>
      </c>
      <c r="C1943">
        <v>197</v>
      </c>
      <c r="D1943" t="s">
        <v>1013</v>
      </c>
      <c r="E1943" t="s">
        <v>296</v>
      </c>
      <c r="F1943">
        <v>507</v>
      </c>
      <c r="G1943" t="s">
        <v>1014</v>
      </c>
      <c r="H1943" t="s">
        <v>30</v>
      </c>
      <c r="I1943" t="s">
        <v>676</v>
      </c>
      <c r="J1943" t="s">
        <v>1015</v>
      </c>
      <c r="K1943" t="s">
        <v>981</v>
      </c>
      <c r="L1943" t="s">
        <v>982</v>
      </c>
      <c r="M1943">
        <v>136</v>
      </c>
      <c r="N1943">
        <v>129</v>
      </c>
      <c r="O1943" t="s">
        <v>6930</v>
      </c>
      <c r="P1943" t="s">
        <v>5402</v>
      </c>
      <c r="Q1943" t="str">
        <f t="shared" si="30"/>
        <v>197_caux1_34#Sud</v>
      </c>
    </row>
    <row r="1944" spans="1:17">
      <c r="A1944">
        <v>1815</v>
      </c>
      <c r="B1944" t="s">
        <v>1033</v>
      </c>
      <c r="C1944">
        <v>197</v>
      </c>
      <c r="D1944" t="s">
        <v>1013</v>
      </c>
      <c r="E1944" t="s">
        <v>296</v>
      </c>
      <c r="F1944">
        <v>507</v>
      </c>
      <c r="G1944" t="s">
        <v>1014</v>
      </c>
      <c r="H1944" t="s">
        <v>30</v>
      </c>
      <c r="I1944" t="s">
        <v>676</v>
      </c>
      <c r="J1944" t="s">
        <v>1015</v>
      </c>
      <c r="K1944" t="s">
        <v>981</v>
      </c>
      <c r="L1944" t="s">
        <v>982</v>
      </c>
      <c r="M1944">
        <v>136</v>
      </c>
      <c r="N1944">
        <v>129</v>
      </c>
      <c r="O1944" t="s">
        <v>6930</v>
      </c>
      <c r="P1944" t="s">
        <v>5402</v>
      </c>
      <c r="Q1944" t="str">
        <f t="shared" si="30"/>
        <v>197_caux1_34#Sud</v>
      </c>
    </row>
    <row r="1945" spans="1:17">
      <c r="A1945">
        <v>627</v>
      </c>
      <c r="B1945" t="s">
        <v>1028</v>
      </c>
      <c r="C1945">
        <v>197</v>
      </c>
      <c r="D1945" t="s">
        <v>1013</v>
      </c>
      <c r="E1945" t="s">
        <v>296</v>
      </c>
      <c r="F1945">
        <v>507</v>
      </c>
      <c r="G1945" t="s">
        <v>1014</v>
      </c>
      <c r="H1945" t="s">
        <v>30</v>
      </c>
      <c r="I1945" t="s">
        <v>676</v>
      </c>
      <c r="J1945" t="s">
        <v>1015</v>
      </c>
      <c r="K1945" t="s">
        <v>981</v>
      </c>
      <c r="L1945" t="s">
        <v>982</v>
      </c>
      <c r="M1945">
        <v>136</v>
      </c>
      <c r="N1945">
        <v>129</v>
      </c>
      <c r="O1945" t="s">
        <v>6930</v>
      </c>
      <c r="P1945" t="s">
        <v>5402</v>
      </c>
      <c r="Q1945" t="str">
        <f t="shared" si="30"/>
        <v>197_caux1_34#Sud</v>
      </c>
    </row>
    <row r="1946" spans="1:17">
      <c r="A1946">
        <v>1813</v>
      </c>
      <c r="B1946" t="s">
        <v>1029</v>
      </c>
      <c r="C1946">
        <v>197</v>
      </c>
      <c r="D1946" t="s">
        <v>1013</v>
      </c>
      <c r="E1946" t="s">
        <v>296</v>
      </c>
      <c r="F1946">
        <v>507</v>
      </c>
      <c r="G1946" t="s">
        <v>1014</v>
      </c>
      <c r="H1946" t="s">
        <v>30</v>
      </c>
      <c r="I1946" t="s">
        <v>676</v>
      </c>
      <c r="J1946" t="s">
        <v>1015</v>
      </c>
      <c r="K1946" t="s">
        <v>981</v>
      </c>
      <c r="L1946" t="s">
        <v>982</v>
      </c>
      <c r="M1946">
        <v>136</v>
      </c>
      <c r="N1946">
        <v>129</v>
      </c>
      <c r="O1946" t="s">
        <v>6930</v>
      </c>
      <c r="P1946" t="s">
        <v>5402</v>
      </c>
      <c r="Q1946" t="str">
        <f t="shared" si="30"/>
        <v>197_caux1_34#Sud</v>
      </c>
    </row>
    <row r="1947" spans="1:17">
      <c r="A1947">
        <v>285</v>
      </c>
      <c r="B1947" t="s">
        <v>1031</v>
      </c>
      <c r="C1947">
        <v>197</v>
      </c>
      <c r="D1947" t="s">
        <v>1013</v>
      </c>
      <c r="E1947" t="s">
        <v>296</v>
      </c>
      <c r="F1947">
        <v>507</v>
      </c>
      <c r="G1947" t="s">
        <v>1014</v>
      </c>
      <c r="H1947" t="s">
        <v>30</v>
      </c>
      <c r="I1947" t="s">
        <v>676</v>
      </c>
      <c r="J1947" t="s">
        <v>1015</v>
      </c>
      <c r="K1947" t="s">
        <v>981</v>
      </c>
      <c r="L1947" t="s">
        <v>982</v>
      </c>
      <c r="M1947">
        <v>136</v>
      </c>
      <c r="N1947">
        <v>129</v>
      </c>
      <c r="O1947" t="s">
        <v>6930</v>
      </c>
      <c r="P1947" t="s">
        <v>5402</v>
      </c>
      <c r="Q1947" t="str">
        <f t="shared" si="30"/>
        <v>197_caux1_34#Sud</v>
      </c>
    </row>
    <row r="1948" spans="1:17">
      <c r="A1948">
        <v>3638</v>
      </c>
      <c r="B1948" t="s">
        <v>2388</v>
      </c>
      <c r="C1948">
        <v>198</v>
      </c>
      <c r="D1948" t="s">
        <v>2382</v>
      </c>
      <c r="E1948" t="s">
        <v>296</v>
      </c>
      <c r="F1948">
        <v>778</v>
      </c>
      <c r="G1948" t="s">
        <v>296</v>
      </c>
      <c r="H1948" t="s">
        <v>30</v>
      </c>
      <c r="I1948" t="s">
        <v>31</v>
      </c>
      <c r="J1948" t="s">
        <v>2371</v>
      </c>
      <c r="K1948" t="s">
        <v>2372</v>
      </c>
      <c r="L1948" t="s">
        <v>2373</v>
      </c>
      <c r="M1948">
        <v>141</v>
      </c>
      <c r="N1948">
        <v>40</v>
      </c>
      <c r="O1948" t="s">
        <v>7070</v>
      </c>
      <c r="P1948" t="s">
        <v>5423</v>
      </c>
      <c r="Q1948" t="str">
        <f t="shared" si="30"/>
        <v>198_fronton2_31#Sud</v>
      </c>
    </row>
    <row r="1949" spans="1:17">
      <c r="A1949">
        <v>3639</v>
      </c>
      <c r="B1949" t="s">
        <v>2387</v>
      </c>
      <c r="C1949">
        <v>198</v>
      </c>
      <c r="D1949" t="s">
        <v>2382</v>
      </c>
      <c r="E1949" t="s">
        <v>296</v>
      </c>
      <c r="F1949">
        <v>778</v>
      </c>
      <c r="G1949" t="s">
        <v>296</v>
      </c>
      <c r="H1949" t="s">
        <v>30</v>
      </c>
      <c r="I1949" t="s">
        <v>31</v>
      </c>
      <c r="J1949" t="s">
        <v>2371</v>
      </c>
      <c r="K1949" t="s">
        <v>2372</v>
      </c>
      <c r="L1949" t="s">
        <v>2373</v>
      </c>
      <c r="M1949">
        <v>141</v>
      </c>
      <c r="N1949">
        <v>40</v>
      </c>
      <c r="O1949" t="s">
        <v>7070</v>
      </c>
      <c r="P1949" t="s">
        <v>5423</v>
      </c>
      <c r="Q1949" t="str">
        <f t="shared" si="30"/>
        <v>198_fronton2_31#Sud</v>
      </c>
    </row>
    <row r="1950" spans="1:17">
      <c r="A1950">
        <v>3640</v>
      </c>
      <c r="B1950" t="s">
        <v>2383</v>
      </c>
      <c r="C1950">
        <v>198</v>
      </c>
      <c r="D1950" t="s">
        <v>2382</v>
      </c>
      <c r="E1950" t="s">
        <v>296</v>
      </c>
      <c r="F1950">
        <v>778</v>
      </c>
      <c r="G1950" t="s">
        <v>296</v>
      </c>
      <c r="H1950" t="s">
        <v>30</v>
      </c>
      <c r="I1950" t="s">
        <v>31</v>
      </c>
      <c r="J1950" t="s">
        <v>2371</v>
      </c>
      <c r="K1950" t="s">
        <v>2372</v>
      </c>
      <c r="L1950" t="s">
        <v>2373</v>
      </c>
      <c r="M1950">
        <v>141</v>
      </c>
      <c r="N1950">
        <v>40</v>
      </c>
      <c r="O1950" t="s">
        <v>7070</v>
      </c>
      <c r="P1950" t="s">
        <v>5423</v>
      </c>
      <c r="Q1950" t="str">
        <f t="shared" si="30"/>
        <v>198_fronton2_31#Sud</v>
      </c>
    </row>
    <row r="1951" spans="1:17">
      <c r="A1951">
        <v>3641</v>
      </c>
      <c r="B1951" t="s">
        <v>2386</v>
      </c>
      <c r="C1951">
        <v>198</v>
      </c>
      <c r="D1951" t="s">
        <v>2382</v>
      </c>
      <c r="E1951" t="s">
        <v>296</v>
      </c>
      <c r="F1951">
        <v>778</v>
      </c>
      <c r="G1951" t="s">
        <v>296</v>
      </c>
      <c r="H1951" t="s">
        <v>30</v>
      </c>
      <c r="I1951" t="s">
        <v>31</v>
      </c>
      <c r="J1951" t="s">
        <v>2371</v>
      </c>
      <c r="K1951" t="s">
        <v>2372</v>
      </c>
      <c r="L1951" t="s">
        <v>2373</v>
      </c>
      <c r="M1951">
        <v>141</v>
      </c>
      <c r="N1951">
        <v>40</v>
      </c>
      <c r="O1951" t="s">
        <v>7070</v>
      </c>
      <c r="P1951" t="s">
        <v>5423</v>
      </c>
      <c r="Q1951" t="str">
        <f t="shared" si="30"/>
        <v>198_fronton2_31#Sud</v>
      </c>
    </row>
    <row r="1952" spans="1:17">
      <c r="A1952">
        <v>3642</v>
      </c>
      <c r="B1952" t="s">
        <v>2389</v>
      </c>
      <c r="C1952">
        <v>198</v>
      </c>
      <c r="D1952" t="s">
        <v>2382</v>
      </c>
      <c r="E1952" t="s">
        <v>296</v>
      </c>
      <c r="F1952">
        <v>778</v>
      </c>
      <c r="G1952" t="s">
        <v>296</v>
      </c>
      <c r="H1952" t="s">
        <v>30</v>
      </c>
      <c r="I1952" t="s">
        <v>31</v>
      </c>
      <c r="J1952" t="s">
        <v>2371</v>
      </c>
      <c r="K1952" t="s">
        <v>2372</v>
      </c>
      <c r="L1952" t="s">
        <v>2373</v>
      </c>
      <c r="M1952">
        <v>141</v>
      </c>
      <c r="N1952">
        <v>40</v>
      </c>
      <c r="O1952" t="s">
        <v>7070</v>
      </c>
      <c r="P1952" t="s">
        <v>5423</v>
      </c>
      <c r="Q1952" t="str">
        <f t="shared" si="30"/>
        <v>198_fronton2_31#Sud</v>
      </c>
    </row>
    <row r="1953" spans="1:17">
      <c r="A1953">
        <v>3643</v>
      </c>
      <c r="B1953" t="s">
        <v>2384</v>
      </c>
      <c r="C1953">
        <v>198</v>
      </c>
      <c r="D1953" t="s">
        <v>2382</v>
      </c>
      <c r="E1953" t="s">
        <v>296</v>
      </c>
      <c r="F1953">
        <v>778</v>
      </c>
      <c r="G1953" t="s">
        <v>296</v>
      </c>
      <c r="H1953" t="s">
        <v>30</v>
      </c>
      <c r="I1953" t="s">
        <v>31</v>
      </c>
      <c r="J1953" t="s">
        <v>2371</v>
      </c>
      <c r="K1953" t="s">
        <v>2372</v>
      </c>
      <c r="L1953" t="s">
        <v>2373</v>
      </c>
      <c r="M1953">
        <v>141</v>
      </c>
      <c r="N1953">
        <v>40</v>
      </c>
      <c r="O1953" t="s">
        <v>7070</v>
      </c>
      <c r="P1953" t="s">
        <v>5423</v>
      </c>
      <c r="Q1953" t="str">
        <f t="shared" si="30"/>
        <v>198_fronton2_31#Sud</v>
      </c>
    </row>
    <row r="1954" spans="1:17">
      <c r="A1954">
        <v>3644</v>
      </c>
      <c r="B1954" t="s">
        <v>2385</v>
      </c>
      <c r="C1954">
        <v>198</v>
      </c>
      <c r="D1954" t="s">
        <v>2382</v>
      </c>
      <c r="E1954" t="s">
        <v>296</v>
      </c>
      <c r="F1954">
        <v>778</v>
      </c>
      <c r="G1954" t="s">
        <v>296</v>
      </c>
      <c r="H1954" t="s">
        <v>30</v>
      </c>
      <c r="I1954" t="s">
        <v>31</v>
      </c>
      <c r="J1954" t="s">
        <v>2371</v>
      </c>
      <c r="K1954" t="s">
        <v>2372</v>
      </c>
      <c r="L1954" t="s">
        <v>2373</v>
      </c>
      <c r="M1954">
        <v>141</v>
      </c>
      <c r="N1954">
        <v>40</v>
      </c>
      <c r="O1954" t="s">
        <v>7070</v>
      </c>
      <c r="P1954" t="s">
        <v>5423</v>
      </c>
      <c r="Q1954" t="str">
        <f t="shared" si="30"/>
        <v>198_fronton2_31#Sud</v>
      </c>
    </row>
    <row r="1955" spans="1:17">
      <c r="A1955">
        <v>3645</v>
      </c>
      <c r="B1955" t="s">
        <v>2390</v>
      </c>
      <c r="C1955">
        <v>198</v>
      </c>
      <c r="D1955" t="s">
        <v>2382</v>
      </c>
      <c r="E1955" t="s">
        <v>296</v>
      </c>
      <c r="F1955">
        <v>778</v>
      </c>
      <c r="G1955" t="s">
        <v>296</v>
      </c>
      <c r="H1955" t="s">
        <v>30</v>
      </c>
      <c r="I1955" t="s">
        <v>31</v>
      </c>
      <c r="J1955" t="s">
        <v>2371</v>
      </c>
      <c r="K1955" t="s">
        <v>2372</v>
      </c>
      <c r="L1955" t="s">
        <v>2373</v>
      </c>
      <c r="M1955">
        <v>141</v>
      </c>
      <c r="N1955">
        <v>40</v>
      </c>
      <c r="O1955" t="s">
        <v>7070</v>
      </c>
      <c r="P1955" t="s">
        <v>5423</v>
      </c>
      <c r="Q1955" t="str">
        <f t="shared" si="30"/>
        <v>198_fronton2_31#Sud</v>
      </c>
    </row>
    <row r="1956" spans="1:17">
      <c r="A1956">
        <v>3646</v>
      </c>
      <c r="B1956" t="s">
        <v>2381</v>
      </c>
      <c r="C1956">
        <v>198</v>
      </c>
      <c r="D1956" t="s">
        <v>2382</v>
      </c>
      <c r="E1956" t="s">
        <v>296</v>
      </c>
      <c r="F1956">
        <v>778</v>
      </c>
      <c r="G1956" t="s">
        <v>296</v>
      </c>
      <c r="H1956" t="s">
        <v>30</v>
      </c>
      <c r="I1956" t="s">
        <v>31</v>
      </c>
      <c r="J1956" t="s">
        <v>2371</v>
      </c>
      <c r="K1956" t="s">
        <v>2372</v>
      </c>
      <c r="L1956" t="s">
        <v>2373</v>
      </c>
      <c r="M1956">
        <v>141</v>
      </c>
      <c r="N1956">
        <v>40</v>
      </c>
      <c r="O1956" t="s">
        <v>7070</v>
      </c>
      <c r="P1956" t="s">
        <v>5423</v>
      </c>
      <c r="Q1956" t="str">
        <f t="shared" si="30"/>
        <v>198_fronton2_31#Sud</v>
      </c>
    </row>
    <row r="1957" spans="1:17">
      <c r="A1957">
        <v>303</v>
      </c>
      <c r="B1957" t="s">
        <v>803</v>
      </c>
      <c r="C1957">
        <v>199</v>
      </c>
      <c r="D1957" t="s">
        <v>799</v>
      </c>
      <c r="E1957" t="s">
        <v>800</v>
      </c>
      <c r="F1957">
        <v>503</v>
      </c>
      <c r="G1957">
        <v>1</v>
      </c>
      <c r="H1957" t="s">
        <v>30</v>
      </c>
      <c r="I1957" t="s">
        <v>160</v>
      </c>
      <c r="J1957" t="s">
        <v>800</v>
      </c>
      <c r="K1957" t="s">
        <v>801</v>
      </c>
      <c r="L1957" t="s">
        <v>802</v>
      </c>
      <c r="M1957">
        <v>30</v>
      </c>
      <c r="N1957">
        <v>207</v>
      </c>
      <c r="O1957" t="s">
        <v>800</v>
      </c>
      <c r="P1957" t="s">
        <v>799</v>
      </c>
      <c r="Q1957" t="str">
        <f t="shared" si="30"/>
        <v>199_cabestany_66#Cabestany</v>
      </c>
    </row>
    <row r="1958" spans="1:17">
      <c r="A1958">
        <v>1768</v>
      </c>
      <c r="B1958" t="s">
        <v>804</v>
      </c>
      <c r="C1958">
        <v>199</v>
      </c>
      <c r="D1958" t="s">
        <v>799</v>
      </c>
      <c r="E1958" t="s">
        <v>800</v>
      </c>
      <c r="F1958">
        <v>503</v>
      </c>
      <c r="G1958">
        <v>1</v>
      </c>
      <c r="H1958" t="s">
        <v>30</v>
      </c>
      <c r="I1958" t="s">
        <v>160</v>
      </c>
      <c r="J1958" t="s">
        <v>800</v>
      </c>
      <c r="K1958" t="s">
        <v>801</v>
      </c>
      <c r="L1958" t="s">
        <v>802</v>
      </c>
      <c r="M1958">
        <v>30</v>
      </c>
      <c r="N1958">
        <v>207</v>
      </c>
      <c r="O1958" t="s">
        <v>800</v>
      </c>
      <c r="P1958" t="s">
        <v>799</v>
      </c>
      <c r="Q1958" t="str">
        <f t="shared" si="30"/>
        <v>199_cabestany_66#Cabestany</v>
      </c>
    </row>
    <row r="1959" spans="1:17">
      <c r="A1959">
        <v>304</v>
      </c>
      <c r="B1959" t="s">
        <v>805</v>
      </c>
      <c r="C1959">
        <v>199</v>
      </c>
      <c r="D1959" t="s">
        <v>799</v>
      </c>
      <c r="E1959" t="s">
        <v>800</v>
      </c>
      <c r="F1959">
        <v>503</v>
      </c>
      <c r="G1959">
        <v>1</v>
      </c>
      <c r="H1959" t="s">
        <v>30</v>
      </c>
      <c r="I1959" t="s">
        <v>160</v>
      </c>
      <c r="J1959" t="s">
        <v>800</v>
      </c>
      <c r="K1959" t="s">
        <v>801</v>
      </c>
      <c r="L1959" t="s">
        <v>802</v>
      </c>
      <c r="M1959">
        <v>30</v>
      </c>
      <c r="N1959">
        <v>207</v>
      </c>
      <c r="O1959" t="s">
        <v>800</v>
      </c>
      <c r="P1959" t="s">
        <v>799</v>
      </c>
      <c r="Q1959" t="str">
        <f t="shared" si="30"/>
        <v>199_cabestany_66#Cabestany</v>
      </c>
    </row>
    <row r="1960" spans="1:17">
      <c r="A1960">
        <v>302</v>
      </c>
      <c r="B1960" t="s">
        <v>798</v>
      </c>
      <c r="C1960">
        <v>199</v>
      </c>
      <c r="D1960" t="s">
        <v>799</v>
      </c>
      <c r="E1960" t="s">
        <v>800</v>
      </c>
      <c r="F1960">
        <v>503</v>
      </c>
      <c r="G1960">
        <v>1</v>
      </c>
      <c r="H1960" t="s">
        <v>30</v>
      </c>
      <c r="I1960" t="s">
        <v>160</v>
      </c>
      <c r="J1960" t="s">
        <v>800</v>
      </c>
      <c r="K1960" t="s">
        <v>801</v>
      </c>
      <c r="L1960" t="s">
        <v>802</v>
      </c>
      <c r="M1960">
        <v>30</v>
      </c>
      <c r="N1960">
        <v>207</v>
      </c>
      <c r="O1960" t="s">
        <v>800</v>
      </c>
      <c r="P1960" t="s">
        <v>799</v>
      </c>
      <c r="Q1960" t="str">
        <f t="shared" si="30"/>
        <v>199_cabestany_66#Cabestany</v>
      </c>
    </row>
    <row r="1961" spans="1:17">
      <c r="A1961">
        <v>2597</v>
      </c>
      <c r="B1961" t="s">
        <v>1973</v>
      </c>
      <c r="C1961">
        <v>200</v>
      </c>
      <c r="D1961" t="s">
        <v>1967</v>
      </c>
      <c r="E1961" t="s">
        <v>1968</v>
      </c>
      <c r="F1961">
        <v>566</v>
      </c>
      <c r="G1961">
        <v>1</v>
      </c>
      <c r="H1961" t="s">
        <v>30</v>
      </c>
      <c r="I1961" t="s">
        <v>460</v>
      </c>
      <c r="J1961" t="s">
        <v>1968</v>
      </c>
      <c r="K1961" t="s">
        <v>1969</v>
      </c>
      <c r="L1961" t="s">
        <v>1970</v>
      </c>
      <c r="M1961">
        <v>1309</v>
      </c>
      <c r="N1961">
        <v>77</v>
      </c>
      <c r="O1961" t="s">
        <v>1968</v>
      </c>
      <c r="P1961" t="s">
        <v>1967</v>
      </c>
      <c r="Q1961" t="str">
        <f t="shared" si="30"/>
        <v>200_estables_48#Estables</v>
      </c>
    </row>
    <row r="1962" spans="1:17">
      <c r="A1962">
        <v>468</v>
      </c>
      <c r="B1962" t="s">
        <v>1978</v>
      </c>
      <c r="C1962">
        <v>200</v>
      </c>
      <c r="D1962" t="s">
        <v>1967</v>
      </c>
      <c r="E1962" t="s">
        <v>1968</v>
      </c>
      <c r="F1962">
        <v>566</v>
      </c>
      <c r="G1962">
        <v>1</v>
      </c>
      <c r="H1962" t="s">
        <v>30</v>
      </c>
      <c r="I1962" t="s">
        <v>460</v>
      </c>
      <c r="J1962" t="s">
        <v>1968</v>
      </c>
      <c r="K1962" t="s">
        <v>1969</v>
      </c>
      <c r="L1962" t="s">
        <v>1970</v>
      </c>
      <c r="M1962">
        <v>1309</v>
      </c>
      <c r="N1962">
        <v>77</v>
      </c>
      <c r="O1962" t="s">
        <v>1968</v>
      </c>
      <c r="P1962" t="s">
        <v>1967</v>
      </c>
      <c r="Q1962" t="str">
        <f t="shared" si="30"/>
        <v>200_estables_48#Estables</v>
      </c>
    </row>
    <row r="1963" spans="1:17">
      <c r="A1963">
        <v>1882</v>
      </c>
      <c r="B1963" t="s">
        <v>1972</v>
      </c>
      <c r="C1963">
        <v>200</v>
      </c>
      <c r="D1963" t="s">
        <v>1967</v>
      </c>
      <c r="E1963" t="s">
        <v>1968</v>
      </c>
      <c r="F1963">
        <v>566</v>
      </c>
      <c r="G1963">
        <v>1</v>
      </c>
      <c r="H1963" t="s">
        <v>30</v>
      </c>
      <c r="I1963" t="s">
        <v>460</v>
      </c>
      <c r="J1963" t="s">
        <v>1968</v>
      </c>
      <c r="K1963" t="s">
        <v>1969</v>
      </c>
      <c r="L1963" t="s">
        <v>1970</v>
      </c>
      <c r="M1963">
        <v>1309</v>
      </c>
      <c r="N1963">
        <v>77</v>
      </c>
      <c r="O1963" t="s">
        <v>1968</v>
      </c>
      <c r="P1963" t="s">
        <v>1967</v>
      </c>
      <c r="Q1963" t="str">
        <f t="shared" si="30"/>
        <v>200_estables_48#Estables</v>
      </c>
    </row>
    <row r="1964" spans="1:17">
      <c r="A1964">
        <v>2528</v>
      </c>
      <c r="B1964" t="s">
        <v>1966</v>
      </c>
      <c r="C1964">
        <v>200</v>
      </c>
      <c r="D1964" t="s">
        <v>1967</v>
      </c>
      <c r="E1964" t="s">
        <v>1968</v>
      </c>
      <c r="F1964">
        <v>566</v>
      </c>
      <c r="G1964">
        <v>1</v>
      </c>
      <c r="H1964" t="s">
        <v>30</v>
      </c>
      <c r="I1964" t="s">
        <v>460</v>
      </c>
      <c r="J1964" t="s">
        <v>1968</v>
      </c>
      <c r="K1964" t="s">
        <v>1969</v>
      </c>
      <c r="L1964" t="s">
        <v>1970</v>
      </c>
      <c r="M1964">
        <v>1309</v>
      </c>
      <c r="N1964">
        <v>77</v>
      </c>
      <c r="O1964" t="s">
        <v>1968</v>
      </c>
      <c r="P1964" t="s">
        <v>1967</v>
      </c>
      <c r="Q1964" t="str">
        <f t="shared" si="30"/>
        <v>200_estables_48#Estables</v>
      </c>
    </row>
    <row r="1965" spans="1:17">
      <c r="A1965">
        <v>2265</v>
      </c>
      <c r="B1965" t="s">
        <v>1971</v>
      </c>
      <c r="C1965">
        <v>200</v>
      </c>
      <c r="D1965" t="s">
        <v>1967</v>
      </c>
      <c r="E1965" t="s">
        <v>1968</v>
      </c>
      <c r="F1965">
        <v>566</v>
      </c>
      <c r="G1965">
        <v>1</v>
      </c>
      <c r="H1965" t="s">
        <v>30</v>
      </c>
      <c r="I1965" t="s">
        <v>460</v>
      </c>
      <c r="J1965" t="s">
        <v>1968</v>
      </c>
      <c r="K1965" t="s">
        <v>1969</v>
      </c>
      <c r="L1965" t="s">
        <v>1970</v>
      </c>
      <c r="M1965">
        <v>1309</v>
      </c>
      <c r="N1965">
        <v>77</v>
      </c>
      <c r="O1965" t="s">
        <v>1968</v>
      </c>
      <c r="P1965" t="s">
        <v>1967</v>
      </c>
      <c r="Q1965" t="str">
        <f t="shared" si="30"/>
        <v>200_estables_48#Estables</v>
      </c>
    </row>
    <row r="1966" spans="1:17">
      <c r="A1966">
        <v>2352</v>
      </c>
      <c r="B1966" t="s">
        <v>1979</v>
      </c>
      <c r="C1966">
        <v>200</v>
      </c>
      <c r="D1966" t="s">
        <v>1967</v>
      </c>
      <c r="E1966" t="s">
        <v>1968</v>
      </c>
      <c r="F1966">
        <v>566</v>
      </c>
      <c r="G1966">
        <v>1</v>
      </c>
      <c r="H1966" t="s">
        <v>30</v>
      </c>
      <c r="I1966" t="s">
        <v>460</v>
      </c>
      <c r="J1966" t="s">
        <v>1968</v>
      </c>
      <c r="K1966" t="s">
        <v>1969</v>
      </c>
      <c r="L1966" t="s">
        <v>1970</v>
      </c>
      <c r="M1966">
        <v>1309</v>
      </c>
      <c r="N1966">
        <v>77</v>
      </c>
      <c r="O1966" t="s">
        <v>1968</v>
      </c>
      <c r="P1966" t="s">
        <v>1967</v>
      </c>
      <c r="Q1966" t="str">
        <f t="shared" si="30"/>
        <v>200_estables_48#Estables</v>
      </c>
    </row>
    <row r="1967" spans="1:17">
      <c r="A1967">
        <v>2596</v>
      </c>
      <c r="B1967" t="s">
        <v>1974</v>
      </c>
      <c r="C1967">
        <v>200</v>
      </c>
      <c r="D1967" t="s">
        <v>1967</v>
      </c>
      <c r="E1967" t="s">
        <v>1968</v>
      </c>
      <c r="F1967">
        <v>566</v>
      </c>
      <c r="G1967">
        <v>1</v>
      </c>
      <c r="H1967" t="s">
        <v>30</v>
      </c>
      <c r="I1967" t="s">
        <v>460</v>
      </c>
      <c r="J1967" t="s">
        <v>1968</v>
      </c>
      <c r="K1967" t="s">
        <v>1969</v>
      </c>
      <c r="L1967" t="s">
        <v>1970</v>
      </c>
      <c r="M1967">
        <v>1309</v>
      </c>
      <c r="N1967">
        <v>77</v>
      </c>
      <c r="O1967" t="s">
        <v>1968</v>
      </c>
      <c r="P1967" t="s">
        <v>1967</v>
      </c>
      <c r="Q1967" t="str">
        <f t="shared" si="30"/>
        <v>200_estables_48#Estables</v>
      </c>
    </row>
    <row r="1968" spans="1:17">
      <c r="A1968">
        <v>2269</v>
      </c>
      <c r="B1968" t="s">
        <v>1976</v>
      </c>
      <c r="C1968">
        <v>200</v>
      </c>
      <c r="D1968" t="s">
        <v>1967</v>
      </c>
      <c r="E1968" t="s">
        <v>1968</v>
      </c>
      <c r="F1968">
        <v>566</v>
      </c>
      <c r="G1968">
        <v>1</v>
      </c>
      <c r="H1968" t="s">
        <v>30</v>
      </c>
      <c r="I1968" t="s">
        <v>460</v>
      </c>
      <c r="J1968" t="s">
        <v>1968</v>
      </c>
      <c r="K1968" t="s">
        <v>1969</v>
      </c>
      <c r="L1968" t="s">
        <v>1970</v>
      </c>
      <c r="M1968">
        <v>1309</v>
      </c>
      <c r="N1968">
        <v>77</v>
      </c>
      <c r="O1968" t="s">
        <v>1968</v>
      </c>
      <c r="P1968" t="s">
        <v>1967</v>
      </c>
      <c r="Q1968" t="str">
        <f t="shared" si="30"/>
        <v>200_estables_48#Estables</v>
      </c>
    </row>
    <row r="1969" spans="1:17">
      <c r="A1969">
        <v>1755</v>
      </c>
      <c r="B1969" t="s">
        <v>1977</v>
      </c>
      <c r="C1969">
        <v>200</v>
      </c>
      <c r="D1969" t="s">
        <v>1967</v>
      </c>
      <c r="E1969" t="s">
        <v>1968</v>
      </c>
      <c r="F1969">
        <v>566</v>
      </c>
      <c r="G1969">
        <v>1</v>
      </c>
      <c r="H1969" t="s">
        <v>30</v>
      </c>
      <c r="I1969" t="s">
        <v>460</v>
      </c>
      <c r="J1969" t="s">
        <v>1968</v>
      </c>
      <c r="K1969" t="s">
        <v>1969</v>
      </c>
      <c r="L1969" t="s">
        <v>1970</v>
      </c>
      <c r="M1969">
        <v>1309</v>
      </c>
      <c r="N1969">
        <v>77</v>
      </c>
      <c r="O1969" t="s">
        <v>1968</v>
      </c>
      <c r="P1969" t="s">
        <v>1967</v>
      </c>
      <c r="Q1969" t="str">
        <f t="shared" si="30"/>
        <v>200_estables_48#Estables</v>
      </c>
    </row>
    <row r="1970" spans="1:17">
      <c r="A1970">
        <v>2595</v>
      </c>
      <c r="B1970" t="s">
        <v>1975</v>
      </c>
      <c r="C1970">
        <v>200</v>
      </c>
      <c r="D1970" t="s">
        <v>1967</v>
      </c>
      <c r="E1970" t="s">
        <v>1968</v>
      </c>
      <c r="F1970">
        <v>566</v>
      </c>
      <c r="G1970">
        <v>1</v>
      </c>
      <c r="H1970" t="s">
        <v>30</v>
      </c>
      <c r="I1970" t="s">
        <v>460</v>
      </c>
      <c r="J1970" t="s">
        <v>1968</v>
      </c>
      <c r="K1970" t="s">
        <v>1969</v>
      </c>
      <c r="L1970" t="s">
        <v>1970</v>
      </c>
      <c r="M1970">
        <v>1309</v>
      </c>
      <c r="N1970">
        <v>77</v>
      </c>
      <c r="O1970" t="s">
        <v>1968</v>
      </c>
      <c r="P1970" t="s">
        <v>1967</v>
      </c>
      <c r="Q1970" t="str">
        <f t="shared" si="30"/>
        <v>200_estables_48#Estables</v>
      </c>
    </row>
    <row r="1971" spans="1:17">
      <c r="A1971">
        <v>2433</v>
      </c>
      <c r="B1971" t="s">
        <v>3607</v>
      </c>
      <c r="C1971">
        <v>201</v>
      </c>
      <c r="D1971" t="s">
        <v>3600</v>
      </c>
      <c r="E1971" t="s">
        <v>296</v>
      </c>
      <c r="F1971">
        <v>626</v>
      </c>
      <c r="G1971">
        <v>3</v>
      </c>
      <c r="H1971" t="s">
        <v>91</v>
      </c>
      <c r="I1971" t="s">
        <v>92</v>
      </c>
      <c r="J1971" t="s">
        <v>3593</v>
      </c>
      <c r="K1971" t="s">
        <v>3594</v>
      </c>
      <c r="L1971" t="s">
        <v>3595</v>
      </c>
      <c r="M1971">
        <v>105</v>
      </c>
      <c r="N1971">
        <v>99</v>
      </c>
      <c r="O1971" t="s">
        <v>3593</v>
      </c>
      <c r="P1971" t="s">
        <v>5429</v>
      </c>
      <c r="Q1971" t="str">
        <f t="shared" si="30"/>
        <v>201_mouries2_13#Sud</v>
      </c>
    </row>
    <row r="1972" spans="1:17">
      <c r="A1972">
        <v>2542</v>
      </c>
      <c r="B1972" t="s">
        <v>3604</v>
      </c>
      <c r="C1972">
        <v>201</v>
      </c>
      <c r="D1972" t="s">
        <v>3600</v>
      </c>
      <c r="E1972" t="s">
        <v>296</v>
      </c>
      <c r="F1972">
        <v>626</v>
      </c>
      <c r="G1972">
        <v>3</v>
      </c>
      <c r="H1972" t="s">
        <v>91</v>
      </c>
      <c r="I1972" t="s">
        <v>92</v>
      </c>
      <c r="J1972" t="s">
        <v>3593</v>
      </c>
      <c r="K1972" t="s">
        <v>3594</v>
      </c>
      <c r="L1972" t="s">
        <v>3595</v>
      </c>
      <c r="M1972">
        <v>105</v>
      </c>
      <c r="N1972">
        <v>99</v>
      </c>
      <c r="O1972" t="s">
        <v>3593</v>
      </c>
      <c r="P1972" t="s">
        <v>5429</v>
      </c>
      <c r="Q1972" t="str">
        <f t="shared" si="30"/>
        <v>201_mouries2_13#Sud</v>
      </c>
    </row>
    <row r="1973" spans="1:17">
      <c r="A1973">
        <v>1318</v>
      </c>
      <c r="B1973" t="s">
        <v>3608</v>
      </c>
      <c r="C1973">
        <v>201</v>
      </c>
      <c r="D1973" t="s">
        <v>3600</v>
      </c>
      <c r="E1973" t="s">
        <v>296</v>
      </c>
      <c r="F1973">
        <v>626</v>
      </c>
      <c r="G1973">
        <v>3</v>
      </c>
      <c r="H1973" t="s">
        <v>91</v>
      </c>
      <c r="I1973" t="s">
        <v>92</v>
      </c>
      <c r="J1973" t="s">
        <v>3593</v>
      </c>
      <c r="K1973" t="s">
        <v>3594</v>
      </c>
      <c r="L1973" t="s">
        <v>3595</v>
      </c>
      <c r="M1973">
        <v>105</v>
      </c>
      <c r="N1973">
        <v>99</v>
      </c>
      <c r="O1973" t="s">
        <v>3593</v>
      </c>
      <c r="P1973" t="s">
        <v>5429</v>
      </c>
      <c r="Q1973" t="str">
        <f t="shared" si="30"/>
        <v>201_mouries2_13#Sud</v>
      </c>
    </row>
    <row r="1974" spans="1:17">
      <c r="A1974">
        <v>1212</v>
      </c>
      <c r="B1974" t="s">
        <v>3601</v>
      </c>
      <c r="C1974">
        <v>201</v>
      </c>
      <c r="D1974" t="s">
        <v>3600</v>
      </c>
      <c r="E1974" t="s">
        <v>296</v>
      </c>
      <c r="F1974">
        <v>626</v>
      </c>
      <c r="G1974">
        <v>3</v>
      </c>
      <c r="H1974" t="s">
        <v>91</v>
      </c>
      <c r="I1974" t="s">
        <v>92</v>
      </c>
      <c r="J1974" t="s">
        <v>3593</v>
      </c>
      <c r="K1974" t="s">
        <v>3594</v>
      </c>
      <c r="L1974" t="s">
        <v>3595</v>
      </c>
      <c r="M1974">
        <v>105</v>
      </c>
      <c r="N1974">
        <v>99</v>
      </c>
      <c r="O1974" t="s">
        <v>3593</v>
      </c>
      <c r="P1974" t="s">
        <v>5429</v>
      </c>
      <c r="Q1974" t="str">
        <f t="shared" si="30"/>
        <v>201_mouries2_13#Sud</v>
      </c>
    </row>
    <row r="1975" spans="1:17">
      <c r="A1975">
        <v>1284</v>
      </c>
      <c r="B1975" t="s">
        <v>3605</v>
      </c>
      <c r="C1975">
        <v>201</v>
      </c>
      <c r="D1975" t="s">
        <v>3600</v>
      </c>
      <c r="E1975" t="s">
        <v>296</v>
      </c>
      <c r="F1975">
        <v>626</v>
      </c>
      <c r="G1975">
        <v>3</v>
      </c>
      <c r="H1975" t="s">
        <v>91</v>
      </c>
      <c r="I1975" t="s">
        <v>92</v>
      </c>
      <c r="J1975" t="s">
        <v>3593</v>
      </c>
      <c r="K1975" t="s">
        <v>3594</v>
      </c>
      <c r="L1975" t="s">
        <v>3595</v>
      </c>
      <c r="M1975">
        <v>105</v>
      </c>
      <c r="N1975">
        <v>99</v>
      </c>
      <c r="O1975" t="s">
        <v>3593</v>
      </c>
      <c r="P1975" t="s">
        <v>5429</v>
      </c>
      <c r="Q1975" t="str">
        <f t="shared" si="30"/>
        <v>201_mouries2_13#Sud</v>
      </c>
    </row>
    <row r="1976" spans="1:17">
      <c r="A1976">
        <v>1427</v>
      </c>
      <c r="B1976" t="s">
        <v>3602</v>
      </c>
      <c r="C1976">
        <v>201</v>
      </c>
      <c r="D1976" t="s">
        <v>3600</v>
      </c>
      <c r="E1976" t="s">
        <v>296</v>
      </c>
      <c r="F1976">
        <v>626</v>
      </c>
      <c r="G1976">
        <v>3</v>
      </c>
      <c r="H1976" t="s">
        <v>91</v>
      </c>
      <c r="I1976" t="s">
        <v>92</v>
      </c>
      <c r="J1976" t="s">
        <v>3593</v>
      </c>
      <c r="K1976" t="s">
        <v>3594</v>
      </c>
      <c r="L1976" t="s">
        <v>3595</v>
      </c>
      <c r="M1976">
        <v>105</v>
      </c>
      <c r="N1976">
        <v>99</v>
      </c>
      <c r="O1976" t="s">
        <v>3593</v>
      </c>
      <c r="P1976" t="s">
        <v>5429</v>
      </c>
      <c r="Q1976" t="str">
        <f t="shared" si="30"/>
        <v>201_mouries2_13#Sud</v>
      </c>
    </row>
    <row r="1977" spans="1:17">
      <c r="A1977">
        <v>1965</v>
      </c>
      <c r="B1977" t="s">
        <v>3606</v>
      </c>
      <c r="C1977">
        <v>201</v>
      </c>
      <c r="D1977" t="s">
        <v>3600</v>
      </c>
      <c r="E1977" t="s">
        <v>296</v>
      </c>
      <c r="F1977">
        <v>626</v>
      </c>
      <c r="G1977">
        <v>3</v>
      </c>
      <c r="H1977" t="s">
        <v>91</v>
      </c>
      <c r="I1977" t="s">
        <v>92</v>
      </c>
      <c r="J1977" t="s">
        <v>3593</v>
      </c>
      <c r="K1977" t="s">
        <v>3594</v>
      </c>
      <c r="L1977" t="s">
        <v>3595</v>
      </c>
      <c r="M1977">
        <v>105</v>
      </c>
      <c r="N1977">
        <v>99</v>
      </c>
      <c r="O1977" t="s">
        <v>3593</v>
      </c>
      <c r="P1977" t="s">
        <v>5429</v>
      </c>
      <c r="Q1977" t="str">
        <f t="shared" si="30"/>
        <v>201_mouries2_13#Sud</v>
      </c>
    </row>
    <row r="1978" spans="1:17">
      <c r="A1978">
        <v>273</v>
      </c>
      <c r="B1978" t="s">
        <v>3612</v>
      </c>
      <c r="C1978">
        <v>201</v>
      </c>
      <c r="D1978" t="s">
        <v>3600</v>
      </c>
      <c r="E1978" t="s">
        <v>296</v>
      </c>
      <c r="F1978">
        <v>627</v>
      </c>
      <c r="G1978">
        <v>4</v>
      </c>
      <c r="H1978" t="s">
        <v>91</v>
      </c>
      <c r="I1978" t="s">
        <v>92</v>
      </c>
      <c r="J1978" t="s">
        <v>3593</v>
      </c>
      <c r="K1978" t="s">
        <v>3594</v>
      </c>
      <c r="L1978" t="s">
        <v>3595</v>
      </c>
      <c r="M1978">
        <v>105</v>
      </c>
      <c r="N1978">
        <v>99</v>
      </c>
      <c r="O1978" t="s">
        <v>3593</v>
      </c>
      <c r="P1978" t="s">
        <v>5429</v>
      </c>
      <c r="Q1978" t="str">
        <f t="shared" si="30"/>
        <v>201_mouries2_13#Sud</v>
      </c>
    </row>
    <row r="1979" spans="1:17">
      <c r="A1979">
        <v>971</v>
      </c>
      <c r="B1979" t="s">
        <v>3614</v>
      </c>
      <c r="C1979">
        <v>201</v>
      </c>
      <c r="D1979" t="s">
        <v>3600</v>
      </c>
      <c r="E1979" t="s">
        <v>296</v>
      </c>
      <c r="F1979">
        <v>627</v>
      </c>
      <c r="G1979">
        <v>4</v>
      </c>
      <c r="H1979" t="s">
        <v>91</v>
      </c>
      <c r="I1979" t="s">
        <v>92</v>
      </c>
      <c r="J1979" t="s">
        <v>3593</v>
      </c>
      <c r="K1979" t="s">
        <v>3594</v>
      </c>
      <c r="L1979" t="s">
        <v>3595</v>
      </c>
      <c r="M1979">
        <v>105</v>
      </c>
      <c r="N1979">
        <v>99</v>
      </c>
      <c r="O1979" t="s">
        <v>3593</v>
      </c>
      <c r="P1979" t="s">
        <v>5429</v>
      </c>
      <c r="Q1979" t="str">
        <f t="shared" si="30"/>
        <v>201_mouries2_13#Sud</v>
      </c>
    </row>
    <row r="1980" spans="1:17">
      <c r="A1980">
        <v>934</v>
      </c>
      <c r="B1980" t="s">
        <v>3599</v>
      </c>
      <c r="C1980">
        <v>201</v>
      </c>
      <c r="D1980" t="s">
        <v>3600</v>
      </c>
      <c r="E1980" t="s">
        <v>296</v>
      </c>
      <c r="F1980">
        <v>627</v>
      </c>
      <c r="G1980">
        <v>4</v>
      </c>
      <c r="H1980" t="s">
        <v>91</v>
      </c>
      <c r="I1980" t="s">
        <v>92</v>
      </c>
      <c r="J1980" t="s">
        <v>3593</v>
      </c>
      <c r="K1980" t="s">
        <v>3594</v>
      </c>
      <c r="L1980" t="s">
        <v>3595</v>
      </c>
      <c r="M1980">
        <v>105</v>
      </c>
      <c r="N1980">
        <v>99</v>
      </c>
      <c r="O1980" t="s">
        <v>3593</v>
      </c>
      <c r="P1980" t="s">
        <v>5429</v>
      </c>
      <c r="Q1980" t="str">
        <f t="shared" si="30"/>
        <v>201_mouries2_13#Sud</v>
      </c>
    </row>
    <row r="1981" spans="1:17">
      <c r="A1981">
        <v>2375</v>
      </c>
      <c r="B1981" t="s">
        <v>3609</v>
      </c>
      <c r="C1981">
        <v>201</v>
      </c>
      <c r="D1981" t="s">
        <v>3600</v>
      </c>
      <c r="E1981" t="s">
        <v>296</v>
      </c>
      <c r="F1981">
        <v>627</v>
      </c>
      <c r="G1981">
        <v>4</v>
      </c>
      <c r="H1981" t="s">
        <v>91</v>
      </c>
      <c r="I1981" t="s">
        <v>92</v>
      </c>
      <c r="J1981" t="s">
        <v>3593</v>
      </c>
      <c r="K1981" t="s">
        <v>3594</v>
      </c>
      <c r="L1981" t="s">
        <v>3595</v>
      </c>
      <c r="M1981">
        <v>105</v>
      </c>
      <c r="N1981">
        <v>99</v>
      </c>
      <c r="O1981" t="s">
        <v>3593</v>
      </c>
      <c r="P1981" t="s">
        <v>5429</v>
      </c>
      <c r="Q1981" t="str">
        <f t="shared" si="30"/>
        <v>201_mouries2_13#Sud</v>
      </c>
    </row>
    <row r="1982" spans="1:17">
      <c r="A1982">
        <v>771</v>
      </c>
      <c r="B1982" t="s">
        <v>3615</v>
      </c>
      <c r="C1982">
        <v>201</v>
      </c>
      <c r="D1982" t="s">
        <v>3600</v>
      </c>
      <c r="E1982" t="s">
        <v>296</v>
      </c>
      <c r="F1982">
        <v>627</v>
      </c>
      <c r="G1982">
        <v>4</v>
      </c>
      <c r="H1982" t="s">
        <v>91</v>
      </c>
      <c r="I1982" t="s">
        <v>92</v>
      </c>
      <c r="J1982" t="s">
        <v>3593</v>
      </c>
      <c r="K1982" t="s">
        <v>3594</v>
      </c>
      <c r="L1982" t="s">
        <v>3595</v>
      </c>
      <c r="M1982">
        <v>105</v>
      </c>
      <c r="N1982">
        <v>99</v>
      </c>
      <c r="O1982" t="s">
        <v>3593</v>
      </c>
      <c r="P1982" t="s">
        <v>5429</v>
      </c>
      <c r="Q1982" t="str">
        <f t="shared" si="30"/>
        <v>201_mouries2_13#Sud</v>
      </c>
    </row>
    <row r="1983" spans="1:17">
      <c r="A1983">
        <v>1281</v>
      </c>
      <c r="B1983" t="s">
        <v>3616</v>
      </c>
      <c r="C1983">
        <v>201</v>
      </c>
      <c r="D1983" t="s">
        <v>3600</v>
      </c>
      <c r="E1983" t="s">
        <v>296</v>
      </c>
      <c r="F1983">
        <v>627</v>
      </c>
      <c r="G1983">
        <v>4</v>
      </c>
      <c r="H1983" t="s">
        <v>91</v>
      </c>
      <c r="I1983" t="s">
        <v>92</v>
      </c>
      <c r="J1983" t="s">
        <v>3593</v>
      </c>
      <c r="K1983" t="s">
        <v>3594</v>
      </c>
      <c r="L1983" t="s">
        <v>3595</v>
      </c>
      <c r="M1983">
        <v>105</v>
      </c>
      <c r="N1983">
        <v>99</v>
      </c>
      <c r="O1983" t="s">
        <v>3593</v>
      </c>
      <c r="P1983" t="s">
        <v>5429</v>
      </c>
      <c r="Q1983" t="str">
        <f t="shared" si="30"/>
        <v>201_mouries2_13#Sud</v>
      </c>
    </row>
    <row r="1984" spans="1:17">
      <c r="A1984">
        <v>880</v>
      </c>
      <c r="B1984" t="s">
        <v>3610</v>
      </c>
      <c r="C1984">
        <v>201</v>
      </c>
      <c r="D1984" t="s">
        <v>3600</v>
      </c>
      <c r="E1984" t="s">
        <v>296</v>
      </c>
      <c r="F1984">
        <v>627</v>
      </c>
      <c r="G1984">
        <v>4</v>
      </c>
      <c r="H1984" t="s">
        <v>91</v>
      </c>
      <c r="I1984" t="s">
        <v>92</v>
      </c>
      <c r="J1984" t="s">
        <v>3593</v>
      </c>
      <c r="K1984" t="s">
        <v>3594</v>
      </c>
      <c r="L1984" t="s">
        <v>3595</v>
      </c>
      <c r="M1984">
        <v>105</v>
      </c>
      <c r="N1984">
        <v>99</v>
      </c>
      <c r="O1984" t="s">
        <v>3593</v>
      </c>
      <c r="P1984" t="s">
        <v>5429</v>
      </c>
      <c r="Q1984" t="str">
        <f t="shared" si="30"/>
        <v>201_mouries2_13#Sud</v>
      </c>
    </row>
    <row r="1985" spans="1:17">
      <c r="A1985">
        <v>1986</v>
      </c>
      <c r="B1985" t="s">
        <v>3611</v>
      </c>
      <c r="C1985">
        <v>201</v>
      </c>
      <c r="D1985" t="s">
        <v>3600</v>
      </c>
      <c r="E1985" t="s">
        <v>296</v>
      </c>
      <c r="F1985">
        <v>627</v>
      </c>
      <c r="G1985">
        <v>4</v>
      </c>
      <c r="H1985" t="s">
        <v>91</v>
      </c>
      <c r="I1985" t="s">
        <v>92</v>
      </c>
      <c r="J1985" t="s">
        <v>3593</v>
      </c>
      <c r="K1985" t="s">
        <v>3594</v>
      </c>
      <c r="L1985" t="s">
        <v>3595</v>
      </c>
      <c r="M1985">
        <v>105</v>
      </c>
      <c r="N1985">
        <v>99</v>
      </c>
      <c r="O1985" t="s">
        <v>3593</v>
      </c>
      <c r="P1985" t="s">
        <v>5429</v>
      </c>
      <c r="Q1985" t="str">
        <f t="shared" si="30"/>
        <v>201_mouries2_13#Sud</v>
      </c>
    </row>
    <row r="1986" spans="1:17">
      <c r="A1986">
        <v>3246</v>
      </c>
      <c r="B1986" t="s">
        <v>2166</v>
      </c>
      <c r="C1986">
        <v>202</v>
      </c>
      <c r="D1986" t="s">
        <v>2156</v>
      </c>
      <c r="E1986" t="s">
        <v>2165</v>
      </c>
      <c r="F1986">
        <v>727</v>
      </c>
      <c r="G1986" t="s">
        <v>2157</v>
      </c>
      <c r="H1986" t="s">
        <v>723</v>
      </c>
      <c r="I1986" t="s">
        <v>1352</v>
      </c>
      <c r="J1986" t="s">
        <v>2167</v>
      </c>
      <c r="K1986" t="s">
        <v>2159</v>
      </c>
      <c r="L1986" t="s">
        <v>2160</v>
      </c>
      <c r="M1986">
        <v>299</v>
      </c>
      <c r="N1986">
        <v>181</v>
      </c>
      <c r="O1986" t="s">
        <v>2165</v>
      </c>
      <c r="P1986" t="s">
        <v>2156</v>
      </c>
      <c r="Q1986" t="str">
        <f t="shared" ref="Q1986:Q2049" si="31">CONCATENATE(C1986,"_",D1986,"#",E1986)</f>
        <v>202_cogny_69#Cogny</v>
      </c>
    </row>
    <row r="1987" spans="1:17">
      <c r="A1987">
        <v>3247</v>
      </c>
      <c r="B1987" t="s">
        <v>2163</v>
      </c>
      <c r="C1987">
        <v>202</v>
      </c>
      <c r="D1987" t="s">
        <v>2156</v>
      </c>
      <c r="E1987" t="s">
        <v>2165</v>
      </c>
      <c r="F1987">
        <v>727</v>
      </c>
      <c r="G1987" t="s">
        <v>2157</v>
      </c>
      <c r="H1987" t="s">
        <v>723</v>
      </c>
      <c r="I1987" t="s">
        <v>1352</v>
      </c>
      <c r="J1987" t="s">
        <v>2162</v>
      </c>
      <c r="K1987" t="s">
        <v>2159</v>
      </c>
      <c r="L1987" t="s">
        <v>2160</v>
      </c>
      <c r="M1987">
        <v>299</v>
      </c>
      <c r="N1987">
        <v>181</v>
      </c>
      <c r="O1987" t="s">
        <v>2165</v>
      </c>
      <c r="P1987" t="s">
        <v>2156</v>
      </c>
      <c r="Q1987" t="str">
        <f t="shared" si="31"/>
        <v>202_cogny_69#Cogny</v>
      </c>
    </row>
    <row r="1988" spans="1:17">
      <c r="A1988">
        <v>3250</v>
      </c>
      <c r="B1988" t="s">
        <v>2168</v>
      </c>
      <c r="C1988">
        <v>202</v>
      </c>
      <c r="D1988" t="s">
        <v>2156</v>
      </c>
      <c r="E1988" t="s">
        <v>2165</v>
      </c>
      <c r="F1988">
        <v>727</v>
      </c>
      <c r="G1988" t="s">
        <v>2157</v>
      </c>
      <c r="H1988" t="s">
        <v>723</v>
      </c>
      <c r="I1988" t="s">
        <v>1352</v>
      </c>
      <c r="J1988" t="s">
        <v>2169</v>
      </c>
      <c r="K1988" t="s">
        <v>2159</v>
      </c>
      <c r="L1988" t="s">
        <v>2160</v>
      </c>
      <c r="M1988">
        <v>299</v>
      </c>
      <c r="N1988">
        <v>181</v>
      </c>
      <c r="O1988" t="s">
        <v>2165</v>
      </c>
      <c r="P1988" t="s">
        <v>2156</v>
      </c>
      <c r="Q1988" t="str">
        <f t="shared" si="31"/>
        <v>202_cogny_69#Cogny</v>
      </c>
    </row>
    <row r="1989" spans="1:17">
      <c r="A1989">
        <v>3252</v>
      </c>
      <c r="B1989" t="s">
        <v>2175</v>
      </c>
      <c r="C1989">
        <v>202</v>
      </c>
      <c r="D1989" t="s">
        <v>2156</v>
      </c>
      <c r="E1989" t="s">
        <v>2165</v>
      </c>
      <c r="F1989">
        <v>727</v>
      </c>
      <c r="G1989" t="s">
        <v>2157</v>
      </c>
      <c r="H1989" t="s">
        <v>723</v>
      </c>
      <c r="I1989" t="s">
        <v>1352</v>
      </c>
      <c r="J1989" t="s">
        <v>2162</v>
      </c>
      <c r="K1989" t="s">
        <v>2159</v>
      </c>
      <c r="L1989" t="s">
        <v>2160</v>
      </c>
      <c r="M1989">
        <v>299</v>
      </c>
      <c r="N1989">
        <v>181</v>
      </c>
      <c r="O1989" t="s">
        <v>2165</v>
      </c>
      <c r="P1989" t="s">
        <v>2156</v>
      </c>
      <c r="Q1989" t="str">
        <f t="shared" si="31"/>
        <v>202_cogny_69#Cogny</v>
      </c>
    </row>
    <row r="1990" spans="1:17">
      <c r="A1990">
        <v>3253</v>
      </c>
      <c r="B1990" t="s">
        <v>2170</v>
      </c>
      <c r="C1990">
        <v>202</v>
      </c>
      <c r="D1990" t="s">
        <v>2156</v>
      </c>
      <c r="E1990" t="s">
        <v>2165</v>
      </c>
      <c r="F1990">
        <v>727</v>
      </c>
      <c r="G1990" t="s">
        <v>2157</v>
      </c>
      <c r="H1990" t="s">
        <v>723</v>
      </c>
      <c r="I1990" t="s">
        <v>1352</v>
      </c>
      <c r="J1990" t="s">
        <v>2171</v>
      </c>
      <c r="K1990" t="s">
        <v>2159</v>
      </c>
      <c r="L1990" t="s">
        <v>2160</v>
      </c>
      <c r="M1990">
        <v>299</v>
      </c>
      <c r="N1990">
        <v>181</v>
      </c>
      <c r="O1990" t="s">
        <v>2165</v>
      </c>
      <c r="P1990" t="s">
        <v>2156</v>
      </c>
      <c r="Q1990" t="str">
        <f t="shared" si="31"/>
        <v>202_cogny_69#Cogny</v>
      </c>
    </row>
    <row r="1991" spans="1:17">
      <c r="A1991">
        <v>3254</v>
      </c>
      <c r="B1991" t="s">
        <v>2176</v>
      </c>
      <c r="C1991">
        <v>202</v>
      </c>
      <c r="D1991" t="s">
        <v>2156</v>
      </c>
      <c r="E1991" t="s">
        <v>2165</v>
      </c>
      <c r="F1991">
        <v>727</v>
      </c>
      <c r="G1991" t="s">
        <v>2157</v>
      </c>
      <c r="H1991" t="s">
        <v>723</v>
      </c>
      <c r="I1991" t="s">
        <v>1352</v>
      </c>
      <c r="J1991" t="s">
        <v>2177</v>
      </c>
      <c r="K1991" t="s">
        <v>2159</v>
      </c>
      <c r="L1991" t="s">
        <v>2160</v>
      </c>
      <c r="M1991">
        <v>299</v>
      </c>
      <c r="N1991">
        <v>181</v>
      </c>
      <c r="O1991" t="s">
        <v>2165</v>
      </c>
      <c r="P1991" t="s">
        <v>2156</v>
      </c>
      <c r="Q1991" t="str">
        <f t="shared" si="31"/>
        <v>202_cogny_69#Cogny</v>
      </c>
    </row>
    <row r="1992" spans="1:17">
      <c r="A1992">
        <v>3255</v>
      </c>
      <c r="B1992" t="s">
        <v>2155</v>
      </c>
      <c r="C1992">
        <v>202</v>
      </c>
      <c r="D1992" t="s">
        <v>2156</v>
      </c>
      <c r="E1992" t="s">
        <v>2165</v>
      </c>
      <c r="F1992">
        <v>727</v>
      </c>
      <c r="G1992" t="s">
        <v>2157</v>
      </c>
      <c r="H1992" t="s">
        <v>723</v>
      </c>
      <c r="I1992" t="s">
        <v>1352</v>
      </c>
      <c r="J1992" t="s">
        <v>2158</v>
      </c>
      <c r="K1992" t="s">
        <v>2159</v>
      </c>
      <c r="L1992" t="s">
        <v>2160</v>
      </c>
      <c r="M1992">
        <v>299</v>
      </c>
      <c r="N1992">
        <v>181</v>
      </c>
      <c r="O1992" t="s">
        <v>2165</v>
      </c>
      <c r="P1992" t="s">
        <v>2156</v>
      </c>
      <c r="Q1992" t="str">
        <f t="shared" si="31"/>
        <v>202_cogny_69#Cogny</v>
      </c>
    </row>
    <row r="1993" spans="1:17">
      <c r="A1993">
        <v>3256</v>
      </c>
      <c r="B1993" t="s">
        <v>2174</v>
      </c>
      <c r="C1993">
        <v>202</v>
      </c>
      <c r="D1993" t="s">
        <v>2156</v>
      </c>
      <c r="E1993" t="s">
        <v>2165</v>
      </c>
      <c r="F1993">
        <v>727</v>
      </c>
      <c r="G1993" t="s">
        <v>2157</v>
      </c>
      <c r="H1993" t="s">
        <v>723</v>
      </c>
      <c r="I1993" t="s">
        <v>1352</v>
      </c>
      <c r="J1993" t="s">
        <v>2162</v>
      </c>
      <c r="K1993" t="s">
        <v>2159</v>
      </c>
      <c r="L1993" t="s">
        <v>2160</v>
      </c>
      <c r="M1993">
        <v>299</v>
      </c>
      <c r="N1993">
        <v>181</v>
      </c>
      <c r="O1993" t="s">
        <v>2165</v>
      </c>
      <c r="P1993" t="s">
        <v>2156</v>
      </c>
      <c r="Q1993" t="str">
        <f t="shared" si="31"/>
        <v>202_cogny_69#Cogny</v>
      </c>
    </row>
    <row r="1994" spans="1:17">
      <c r="A1994">
        <v>3257</v>
      </c>
      <c r="B1994" t="s">
        <v>2172</v>
      </c>
      <c r="C1994">
        <v>202</v>
      </c>
      <c r="D1994" t="s">
        <v>2156</v>
      </c>
      <c r="E1994" t="s">
        <v>2165</v>
      </c>
      <c r="F1994">
        <v>727</v>
      </c>
      <c r="G1994" t="s">
        <v>2157</v>
      </c>
      <c r="H1994" t="s">
        <v>723</v>
      </c>
      <c r="I1994" t="s">
        <v>1352</v>
      </c>
      <c r="J1994" t="s">
        <v>2171</v>
      </c>
      <c r="K1994" t="s">
        <v>2159</v>
      </c>
      <c r="L1994" t="s">
        <v>2160</v>
      </c>
      <c r="M1994">
        <v>299</v>
      </c>
      <c r="N1994">
        <v>181</v>
      </c>
      <c r="O1994" t="s">
        <v>2165</v>
      </c>
      <c r="P1994" t="s">
        <v>2156</v>
      </c>
      <c r="Q1994" t="str">
        <f t="shared" si="31"/>
        <v>202_cogny_69#Cogny</v>
      </c>
    </row>
    <row r="1995" spans="1:17">
      <c r="A1995">
        <v>3248</v>
      </c>
      <c r="B1995" t="s">
        <v>2164</v>
      </c>
      <c r="C1995">
        <v>202</v>
      </c>
      <c r="D1995" t="s">
        <v>2156</v>
      </c>
      <c r="E1995" t="s">
        <v>2165</v>
      </c>
      <c r="F1995">
        <v>727</v>
      </c>
      <c r="G1995" t="s">
        <v>2157</v>
      </c>
      <c r="H1995" t="s">
        <v>723</v>
      </c>
      <c r="I1995" t="s">
        <v>1352</v>
      </c>
      <c r="J1995" t="s">
        <v>2165</v>
      </c>
      <c r="K1995" t="s">
        <v>2159</v>
      </c>
      <c r="L1995" t="s">
        <v>2160</v>
      </c>
      <c r="M1995">
        <v>299</v>
      </c>
      <c r="N1995">
        <v>181</v>
      </c>
      <c r="O1995" t="s">
        <v>2165</v>
      </c>
      <c r="P1995" t="s">
        <v>2156</v>
      </c>
      <c r="Q1995" t="str">
        <f t="shared" si="31"/>
        <v>202_cogny_69#Cogny</v>
      </c>
    </row>
    <row r="1996" spans="1:17">
      <c r="A1996">
        <v>3251</v>
      </c>
      <c r="B1996" t="s">
        <v>2173</v>
      </c>
      <c r="C1996">
        <v>202</v>
      </c>
      <c r="D1996" t="s">
        <v>2156</v>
      </c>
      <c r="E1996" t="s">
        <v>2165</v>
      </c>
      <c r="F1996">
        <v>727</v>
      </c>
      <c r="G1996" t="s">
        <v>2157</v>
      </c>
      <c r="H1996" t="s">
        <v>723</v>
      </c>
      <c r="I1996" t="s">
        <v>1352</v>
      </c>
      <c r="J1996" t="s">
        <v>2162</v>
      </c>
      <c r="K1996" t="s">
        <v>2159</v>
      </c>
      <c r="L1996" t="s">
        <v>2160</v>
      </c>
      <c r="M1996">
        <v>299</v>
      </c>
      <c r="N1996">
        <v>181</v>
      </c>
      <c r="O1996" t="s">
        <v>2165</v>
      </c>
      <c r="P1996" t="s">
        <v>2156</v>
      </c>
      <c r="Q1996" t="str">
        <f t="shared" si="31"/>
        <v>202_cogny_69#Cogny</v>
      </c>
    </row>
    <row r="1997" spans="1:17">
      <c r="A1997">
        <v>3249</v>
      </c>
      <c r="B1997" t="s">
        <v>2161</v>
      </c>
      <c r="C1997">
        <v>202</v>
      </c>
      <c r="D1997" t="s">
        <v>2156</v>
      </c>
      <c r="E1997" t="s">
        <v>2165</v>
      </c>
      <c r="F1997">
        <v>727</v>
      </c>
      <c r="G1997" t="s">
        <v>2157</v>
      </c>
      <c r="H1997" t="s">
        <v>723</v>
      </c>
      <c r="I1997" t="s">
        <v>1352</v>
      </c>
      <c r="J1997" t="s">
        <v>2162</v>
      </c>
      <c r="K1997" t="s">
        <v>2159</v>
      </c>
      <c r="L1997" t="s">
        <v>2160</v>
      </c>
      <c r="M1997">
        <v>299</v>
      </c>
      <c r="N1997">
        <v>181</v>
      </c>
      <c r="O1997" t="s">
        <v>2165</v>
      </c>
      <c r="P1997" t="s">
        <v>2156</v>
      </c>
      <c r="Q1997" t="str">
        <f t="shared" si="31"/>
        <v>202_cogny_69#Cogny</v>
      </c>
    </row>
    <row r="1998" spans="1:17">
      <c r="A1998">
        <v>2697</v>
      </c>
      <c r="B1998" t="s">
        <v>1025</v>
      </c>
      <c r="C1998">
        <v>203</v>
      </c>
      <c r="D1998" t="s">
        <v>1017</v>
      </c>
      <c r="E1998" t="s">
        <v>520</v>
      </c>
      <c r="F1998">
        <v>508</v>
      </c>
      <c r="G1998" t="s">
        <v>1018</v>
      </c>
      <c r="H1998" t="s">
        <v>30</v>
      </c>
      <c r="I1998" t="s">
        <v>676</v>
      </c>
      <c r="J1998" t="s">
        <v>1015</v>
      </c>
      <c r="K1998" t="s">
        <v>981</v>
      </c>
      <c r="L1998" t="s">
        <v>982</v>
      </c>
      <c r="M1998">
        <v>136</v>
      </c>
      <c r="N1998">
        <v>129</v>
      </c>
      <c r="O1998" t="s">
        <v>6930</v>
      </c>
      <c r="P1998" t="s">
        <v>5402</v>
      </c>
      <c r="Q1998" t="str">
        <f t="shared" si="31"/>
        <v>203_caux2_34#Nord</v>
      </c>
    </row>
    <row r="1999" spans="1:17">
      <c r="A1999">
        <v>1839</v>
      </c>
      <c r="B1999" t="s">
        <v>1020</v>
      </c>
      <c r="C1999">
        <v>203</v>
      </c>
      <c r="D1999" t="s">
        <v>1017</v>
      </c>
      <c r="E1999" t="s">
        <v>520</v>
      </c>
      <c r="F1999">
        <v>508</v>
      </c>
      <c r="G1999" t="s">
        <v>1018</v>
      </c>
      <c r="H1999" t="s">
        <v>30</v>
      </c>
      <c r="I1999" t="s">
        <v>676</v>
      </c>
      <c r="J1999" t="s">
        <v>1015</v>
      </c>
      <c r="K1999" t="s">
        <v>981</v>
      </c>
      <c r="L1999" t="s">
        <v>982</v>
      </c>
      <c r="M1999">
        <v>136</v>
      </c>
      <c r="N1999">
        <v>129</v>
      </c>
      <c r="O1999" t="s">
        <v>6930</v>
      </c>
      <c r="P1999" t="s">
        <v>5402</v>
      </c>
      <c r="Q1999" t="str">
        <f t="shared" si="31"/>
        <v>203_caux2_34#Nord</v>
      </c>
    </row>
    <row r="2000" spans="1:17">
      <c r="A2000">
        <v>1817</v>
      </c>
      <c r="B2000" t="s">
        <v>1016</v>
      </c>
      <c r="C2000">
        <v>203</v>
      </c>
      <c r="D2000" t="s">
        <v>1017</v>
      </c>
      <c r="E2000" t="s">
        <v>520</v>
      </c>
      <c r="F2000">
        <v>508</v>
      </c>
      <c r="G2000" t="s">
        <v>1018</v>
      </c>
      <c r="H2000" t="s">
        <v>30</v>
      </c>
      <c r="I2000" t="s">
        <v>676</v>
      </c>
      <c r="J2000" t="s">
        <v>1015</v>
      </c>
      <c r="K2000" t="s">
        <v>981</v>
      </c>
      <c r="L2000" t="s">
        <v>982</v>
      </c>
      <c r="M2000">
        <v>136</v>
      </c>
      <c r="N2000">
        <v>129</v>
      </c>
      <c r="O2000" t="s">
        <v>6930</v>
      </c>
      <c r="P2000" t="s">
        <v>5402</v>
      </c>
      <c r="Q2000" t="str">
        <f t="shared" si="31"/>
        <v>203_caux2_34#Nord</v>
      </c>
    </row>
    <row r="2001" spans="1:17">
      <c r="A2001">
        <v>1818</v>
      </c>
      <c r="B2001" t="s">
        <v>1019</v>
      </c>
      <c r="C2001">
        <v>203</v>
      </c>
      <c r="D2001" t="s">
        <v>1017</v>
      </c>
      <c r="E2001" t="s">
        <v>520</v>
      </c>
      <c r="F2001">
        <v>508</v>
      </c>
      <c r="G2001" t="s">
        <v>1018</v>
      </c>
      <c r="H2001" t="s">
        <v>30</v>
      </c>
      <c r="I2001" t="s">
        <v>676</v>
      </c>
      <c r="J2001" t="s">
        <v>1015</v>
      </c>
      <c r="K2001" t="s">
        <v>981</v>
      </c>
      <c r="L2001" t="s">
        <v>982</v>
      </c>
      <c r="M2001">
        <v>136</v>
      </c>
      <c r="N2001">
        <v>129</v>
      </c>
      <c r="O2001" t="s">
        <v>6930</v>
      </c>
      <c r="P2001" t="s">
        <v>5402</v>
      </c>
      <c r="Q2001" t="str">
        <f t="shared" si="31"/>
        <v>203_caux2_34#Nord</v>
      </c>
    </row>
    <row r="2002" spans="1:17">
      <c r="A2002">
        <v>1956</v>
      </c>
      <c r="B2002" t="s">
        <v>1021</v>
      </c>
      <c r="C2002">
        <v>203</v>
      </c>
      <c r="D2002" t="s">
        <v>1017</v>
      </c>
      <c r="E2002" t="s">
        <v>520</v>
      </c>
      <c r="F2002">
        <v>508</v>
      </c>
      <c r="G2002" t="s">
        <v>1018</v>
      </c>
      <c r="H2002" t="s">
        <v>30</v>
      </c>
      <c r="I2002" t="s">
        <v>676</v>
      </c>
      <c r="J2002" t="s">
        <v>1015</v>
      </c>
      <c r="K2002" t="s">
        <v>981</v>
      </c>
      <c r="L2002" t="s">
        <v>982</v>
      </c>
      <c r="M2002">
        <v>136</v>
      </c>
      <c r="N2002">
        <v>129</v>
      </c>
      <c r="O2002" t="s">
        <v>6930</v>
      </c>
      <c r="P2002" t="s">
        <v>5402</v>
      </c>
      <c r="Q2002" t="str">
        <f t="shared" si="31"/>
        <v>203_caux2_34#Nord</v>
      </c>
    </row>
    <row r="2003" spans="1:17">
      <c r="A2003">
        <v>1957</v>
      </c>
      <c r="B2003" t="s">
        <v>1022</v>
      </c>
      <c r="C2003">
        <v>203</v>
      </c>
      <c r="D2003" t="s">
        <v>1017</v>
      </c>
      <c r="E2003" t="s">
        <v>520</v>
      </c>
      <c r="F2003">
        <v>508</v>
      </c>
      <c r="G2003" t="s">
        <v>1018</v>
      </c>
      <c r="H2003" t="s">
        <v>30</v>
      </c>
      <c r="I2003" t="s">
        <v>676</v>
      </c>
      <c r="J2003" t="s">
        <v>1015</v>
      </c>
      <c r="K2003" t="s">
        <v>981</v>
      </c>
      <c r="L2003" t="s">
        <v>982</v>
      </c>
      <c r="M2003">
        <v>136</v>
      </c>
      <c r="N2003">
        <v>129</v>
      </c>
      <c r="O2003" t="s">
        <v>6930</v>
      </c>
      <c r="P2003" t="s">
        <v>5402</v>
      </c>
      <c r="Q2003" t="str">
        <f t="shared" si="31"/>
        <v>203_caux2_34#Nord</v>
      </c>
    </row>
    <row r="2004" spans="1:17">
      <c r="A2004">
        <v>2695</v>
      </c>
      <c r="B2004" t="s">
        <v>1023</v>
      </c>
      <c r="C2004">
        <v>203</v>
      </c>
      <c r="D2004" t="s">
        <v>1017</v>
      </c>
      <c r="E2004" t="s">
        <v>520</v>
      </c>
      <c r="F2004">
        <v>508</v>
      </c>
      <c r="G2004" t="s">
        <v>1018</v>
      </c>
      <c r="H2004" t="s">
        <v>30</v>
      </c>
      <c r="I2004" t="s">
        <v>676</v>
      </c>
      <c r="J2004" t="s">
        <v>1015</v>
      </c>
      <c r="K2004" t="s">
        <v>981</v>
      </c>
      <c r="L2004" t="s">
        <v>982</v>
      </c>
      <c r="M2004">
        <v>136</v>
      </c>
      <c r="N2004">
        <v>129</v>
      </c>
      <c r="O2004" t="s">
        <v>6930</v>
      </c>
      <c r="P2004" t="s">
        <v>5402</v>
      </c>
      <c r="Q2004" t="str">
        <f t="shared" si="31"/>
        <v>203_caux2_34#Nord</v>
      </c>
    </row>
    <row r="2005" spans="1:17">
      <c r="A2005">
        <v>2696</v>
      </c>
      <c r="B2005" t="s">
        <v>1024</v>
      </c>
      <c r="C2005">
        <v>203</v>
      </c>
      <c r="D2005" t="s">
        <v>1017</v>
      </c>
      <c r="E2005" t="s">
        <v>520</v>
      </c>
      <c r="F2005">
        <v>508</v>
      </c>
      <c r="G2005" t="s">
        <v>1018</v>
      </c>
      <c r="H2005" t="s">
        <v>30</v>
      </c>
      <c r="I2005" t="s">
        <v>676</v>
      </c>
      <c r="J2005" t="s">
        <v>1015</v>
      </c>
      <c r="K2005" t="s">
        <v>981</v>
      </c>
      <c r="L2005" t="s">
        <v>982</v>
      </c>
      <c r="M2005">
        <v>136</v>
      </c>
      <c r="N2005">
        <v>129</v>
      </c>
      <c r="O2005" t="s">
        <v>6930</v>
      </c>
      <c r="P2005" t="s">
        <v>5402</v>
      </c>
      <c r="Q2005" t="str">
        <f t="shared" si="31"/>
        <v>203_caux2_34#Nord</v>
      </c>
    </row>
    <row r="2006" spans="1:17">
      <c r="A2006">
        <v>91</v>
      </c>
      <c r="B2006" t="s">
        <v>2823</v>
      </c>
      <c r="C2006">
        <v>204</v>
      </c>
      <c r="D2006" t="s">
        <v>2824</v>
      </c>
      <c r="E2006" t="s">
        <v>7039</v>
      </c>
      <c r="F2006">
        <v>592</v>
      </c>
      <c r="G2006">
        <v>1</v>
      </c>
      <c r="H2006" t="s">
        <v>91</v>
      </c>
      <c r="I2006" t="s">
        <v>649</v>
      </c>
      <c r="J2006" t="s">
        <v>2825</v>
      </c>
      <c r="K2006" t="s">
        <v>2826</v>
      </c>
      <c r="L2006" t="s">
        <v>2827</v>
      </c>
      <c r="M2006">
        <v>73</v>
      </c>
      <c r="N2006">
        <v>184</v>
      </c>
      <c r="O2006" t="s">
        <v>7039</v>
      </c>
      <c r="P2006" t="s">
        <v>2824</v>
      </c>
      <c r="Q2006" t="str">
        <f t="shared" si="31"/>
        <v>204_lardier_83#Cap Lardier</v>
      </c>
    </row>
    <row r="2007" spans="1:17">
      <c r="A2007">
        <v>94</v>
      </c>
      <c r="B2007" t="s">
        <v>2833</v>
      </c>
      <c r="C2007">
        <v>204</v>
      </c>
      <c r="D2007" t="s">
        <v>2824</v>
      </c>
      <c r="E2007" t="s">
        <v>7039</v>
      </c>
      <c r="F2007">
        <v>592</v>
      </c>
      <c r="G2007">
        <v>1</v>
      </c>
      <c r="H2007" t="s">
        <v>91</v>
      </c>
      <c r="I2007" t="s">
        <v>649</v>
      </c>
      <c r="J2007" t="s">
        <v>2825</v>
      </c>
      <c r="K2007" t="s">
        <v>2826</v>
      </c>
      <c r="L2007" t="s">
        <v>2827</v>
      </c>
      <c r="M2007">
        <v>73</v>
      </c>
      <c r="N2007">
        <v>184</v>
      </c>
      <c r="O2007" t="s">
        <v>7039</v>
      </c>
      <c r="P2007" t="s">
        <v>2824</v>
      </c>
      <c r="Q2007" t="str">
        <f t="shared" si="31"/>
        <v>204_lardier_83#Cap Lardier</v>
      </c>
    </row>
    <row r="2008" spans="1:17">
      <c r="A2008">
        <v>93</v>
      </c>
      <c r="B2008" t="s">
        <v>2834</v>
      </c>
      <c r="C2008">
        <v>204</v>
      </c>
      <c r="D2008" t="s">
        <v>2824</v>
      </c>
      <c r="E2008" t="s">
        <v>7039</v>
      </c>
      <c r="F2008">
        <v>592</v>
      </c>
      <c r="G2008">
        <v>1</v>
      </c>
      <c r="H2008" t="s">
        <v>91</v>
      </c>
      <c r="I2008" t="s">
        <v>649</v>
      </c>
      <c r="J2008" t="s">
        <v>2825</v>
      </c>
      <c r="K2008" t="s">
        <v>2826</v>
      </c>
      <c r="L2008" t="s">
        <v>2827</v>
      </c>
      <c r="M2008">
        <v>73</v>
      </c>
      <c r="N2008">
        <v>184</v>
      </c>
      <c r="O2008" t="s">
        <v>7039</v>
      </c>
      <c r="P2008" t="s">
        <v>2824</v>
      </c>
      <c r="Q2008" t="str">
        <f t="shared" si="31"/>
        <v>204_lardier_83#Cap Lardier</v>
      </c>
    </row>
    <row r="2009" spans="1:17">
      <c r="A2009">
        <v>2361</v>
      </c>
      <c r="B2009" t="s">
        <v>2831</v>
      </c>
      <c r="C2009">
        <v>204</v>
      </c>
      <c r="D2009" t="s">
        <v>2824</v>
      </c>
      <c r="E2009" t="s">
        <v>7039</v>
      </c>
      <c r="F2009">
        <v>592</v>
      </c>
      <c r="G2009">
        <v>1</v>
      </c>
      <c r="H2009" t="s">
        <v>91</v>
      </c>
      <c r="I2009" t="s">
        <v>649</v>
      </c>
      <c r="J2009" t="s">
        <v>2825</v>
      </c>
      <c r="K2009" t="s">
        <v>2826</v>
      </c>
      <c r="L2009" t="s">
        <v>2827</v>
      </c>
      <c r="M2009">
        <v>73</v>
      </c>
      <c r="N2009">
        <v>184</v>
      </c>
      <c r="O2009" t="s">
        <v>7039</v>
      </c>
      <c r="P2009" t="s">
        <v>2824</v>
      </c>
      <c r="Q2009" t="str">
        <f t="shared" si="31"/>
        <v>204_lardier_83#Cap Lardier</v>
      </c>
    </row>
    <row r="2010" spans="1:17">
      <c r="A2010">
        <v>90</v>
      </c>
      <c r="B2010" t="s">
        <v>2829</v>
      </c>
      <c r="C2010">
        <v>204</v>
      </c>
      <c r="D2010" t="s">
        <v>2824</v>
      </c>
      <c r="E2010" t="s">
        <v>7039</v>
      </c>
      <c r="F2010">
        <v>592</v>
      </c>
      <c r="G2010">
        <v>1</v>
      </c>
      <c r="H2010" t="s">
        <v>91</v>
      </c>
      <c r="I2010" t="s">
        <v>649</v>
      </c>
      <c r="J2010" t="s">
        <v>2825</v>
      </c>
      <c r="K2010" t="s">
        <v>2826</v>
      </c>
      <c r="L2010" t="s">
        <v>2827</v>
      </c>
      <c r="M2010">
        <v>73</v>
      </c>
      <c r="N2010">
        <v>184</v>
      </c>
      <c r="O2010" t="s">
        <v>7039</v>
      </c>
      <c r="P2010" t="s">
        <v>2824</v>
      </c>
      <c r="Q2010" t="str">
        <f t="shared" si="31"/>
        <v>204_lardier_83#Cap Lardier</v>
      </c>
    </row>
    <row r="2011" spans="1:17">
      <c r="A2011">
        <v>1585</v>
      </c>
      <c r="B2011" t="s">
        <v>2830</v>
      </c>
      <c r="C2011">
        <v>204</v>
      </c>
      <c r="D2011" t="s">
        <v>2824</v>
      </c>
      <c r="E2011" t="s">
        <v>7039</v>
      </c>
      <c r="F2011">
        <v>592</v>
      </c>
      <c r="G2011">
        <v>1</v>
      </c>
      <c r="H2011" t="s">
        <v>91</v>
      </c>
      <c r="I2011" t="s">
        <v>649</v>
      </c>
      <c r="J2011" t="s">
        <v>2825</v>
      </c>
      <c r="K2011" t="s">
        <v>2826</v>
      </c>
      <c r="L2011" t="s">
        <v>2827</v>
      </c>
      <c r="M2011">
        <v>73</v>
      </c>
      <c r="N2011">
        <v>184</v>
      </c>
      <c r="O2011" t="s">
        <v>7039</v>
      </c>
      <c r="P2011" t="s">
        <v>2824</v>
      </c>
      <c r="Q2011" t="str">
        <f t="shared" si="31"/>
        <v>204_lardier_83#Cap Lardier</v>
      </c>
    </row>
    <row r="2012" spans="1:17">
      <c r="A2012">
        <v>95</v>
      </c>
      <c r="B2012" t="s">
        <v>2828</v>
      </c>
      <c r="C2012">
        <v>204</v>
      </c>
      <c r="D2012" t="s">
        <v>2824</v>
      </c>
      <c r="E2012" t="s">
        <v>7039</v>
      </c>
      <c r="F2012">
        <v>592</v>
      </c>
      <c r="G2012">
        <v>1</v>
      </c>
      <c r="H2012" t="s">
        <v>91</v>
      </c>
      <c r="I2012" t="s">
        <v>649</v>
      </c>
      <c r="J2012" t="s">
        <v>2825</v>
      </c>
      <c r="K2012" t="s">
        <v>2826</v>
      </c>
      <c r="L2012" t="s">
        <v>2827</v>
      </c>
      <c r="M2012">
        <v>73</v>
      </c>
      <c r="N2012">
        <v>184</v>
      </c>
      <c r="O2012" t="s">
        <v>7039</v>
      </c>
      <c r="P2012" t="s">
        <v>2824</v>
      </c>
      <c r="Q2012" t="str">
        <f t="shared" si="31"/>
        <v>204_lardier_83#Cap Lardier</v>
      </c>
    </row>
    <row r="2013" spans="1:17">
      <c r="A2013">
        <v>97</v>
      </c>
      <c r="B2013" t="s">
        <v>2832</v>
      </c>
      <c r="C2013">
        <v>204</v>
      </c>
      <c r="D2013" t="s">
        <v>2824</v>
      </c>
      <c r="E2013" t="s">
        <v>7039</v>
      </c>
      <c r="F2013">
        <v>592</v>
      </c>
      <c r="G2013">
        <v>1</v>
      </c>
      <c r="H2013" t="s">
        <v>91</v>
      </c>
      <c r="I2013" t="s">
        <v>649</v>
      </c>
      <c r="J2013" t="s">
        <v>2825</v>
      </c>
      <c r="K2013" t="s">
        <v>2826</v>
      </c>
      <c r="L2013" t="s">
        <v>2827</v>
      </c>
      <c r="M2013">
        <v>73</v>
      </c>
      <c r="N2013">
        <v>184</v>
      </c>
      <c r="O2013" t="s">
        <v>7039</v>
      </c>
      <c r="P2013" t="s">
        <v>2824</v>
      </c>
      <c r="Q2013" t="str">
        <f t="shared" si="31"/>
        <v>204_lardier_83#Cap Lardier</v>
      </c>
    </row>
    <row r="2014" spans="1:17">
      <c r="A2014">
        <v>92</v>
      </c>
      <c r="B2014" t="s">
        <v>2835</v>
      </c>
      <c r="C2014">
        <v>204</v>
      </c>
      <c r="D2014" t="s">
        <v>2824</v>
      </c>
      <c r="E2014" t="s">
        <v>7039</v>
      </c>
      <c r="F2014">
        <v>592</v>
      </c>
      <c r="G2014">
        <v>1</v>
      </c>
      <c r="H2014" t="s">
        <v>91</v>
      </c>
      <c r="I2014" t="s">
        <v>649</v>
      </c>
      <c r="J2014" t="s">
        <v>2825</v>
      </c>
      <c r="K2014" t="s">
        <v>2826</v>
      </c>
      <c r="L2014" t="s">
        <v>2827</v>
      </c>
      <c r="M2014">
        <v>73</v>
      </c>
      <c r="N2014">
        <v>184</v>
      </c>
      <c r="O2014" t="s">
        <v>7039</v>
      </c>
      <c r="P2014" t="s">
        <v>2824</v>
      </c>
      <c r="Q2014" t="str">
        <f t="shared" si="31"/>
        <v>204_lardier_83#Cap Lardier</v>
      </c>
    </row>
    <row r="2015" spans="1:17">
      <c r="A2015">
        <v>3778</v>
      </c>
      <c r="B2015" t="s">
        <v>2343</v>
      </c>
      <c r="C2015">
        <v>205</v>
      </c>
      <c r="D2015" t="s">
        <v>2337</v>
      </c>
      <c r="E2015" t="s">
        <v>285</v>
      </c>
      <c r="F2015">
        <v>797</v>
      </c>
      <c r="G2015" t="s">
        <v>285</v>
      </c>
      <c r="H2015" t="s">
        <v>30</v>
      </c>
      <c r="I2015" t="s">
        <v>160</v>
      </c>
      <c r="J2015" t="s">
        <v>2339</v>
      </c>
      <c r="K2015" t="s">
        <v>2324</v>
      </c>
      <c r="L2015" t="s">
        <v>2325</v>
      </c>
      <c r="M2015">
        <v>130</v>
      </c>
      <c r="N2015">
        <v>185</v>
      </c>
      <c r="O2015" t="s">
        <v>2339</v>
      </c>
      <c r="P2015" t="s">
        <v>5426</v>
      </c>
      <c r="Q2015" t="str">
        <f t="shared" si="31"/>
        <v>205_fourques_ouest_66#Ouest</v>
      </c>
    </row>
    <row r="2016" spans="1:17">
      <c r="A2016">
        <v>3779</v>
      </c>
      <c r="B2016" t="s">
        <v>2345</v>
      </c>
      <c r="C2016">
        <v>205</v>
      </c>
      <c r="D2016" t="s">
        <v>2337</v>
      </c>
      <c r="E2016" t="s">
        <v>285</v>
      </c>
      <c r="F2016">
        <v>797</v>
      </c>
      <c r="G2016" t="s">
        <v>285</v>
      </c>
      <c r="H2016" t="s">
        <v>30</v>
      </c>
      <c r="I2016" t="s">
        <v>160</v>
      </c>
      <c r="J2016" t="s">
        <v>2339</v>
      </c>
      <c r="K2016" t="s">
        <v>2324</v>
      </c>
      <c r="L2016" t="s">
        <v>2325</v>
      </c>
      <c r="M2016">
        <v>130</v>
      </c>
      <c r="N2016">
        <v>185</v>
      </c>
      <c r="O2016" t="s">
        <v>2339</v>
      </c>
      <c r="P2016" t="s">
        <v>5426</v>
      </c>
      <c r="Q2016" t="str">
        <f t="shared" si="31"/>
        <v>205_fourques_ouest_66#Ouest</v>
      </c>
    </row>
    <row r="2017" spans="1:17">
      <c r="A2017">
        <v>3780</v>
      </c>
      <c r="B2017" t="s">
        <v>2341</v>
      </c>
      <c r="C2017">
        <v>205</v>
      </c>
      <c r="D2017" t="s">
        <v>2337</v>
      </c>
      <c r="E2017" t="s">
        <v>285</v>
      </c>
      <c r="F2017">
        <v>797</v>
      </c>
      <c r="G2017" t="s">
        <v>285</v>
      </c>
      <c r="H2017" t="s">
        <v>30</v>
      </c>
      <c r="I2017" t="s">
        <v>160</v>
      </c>
      <c r="J2017" t="s">
        <v>2339</v>
      </c>
      <c r="K2017" t="s">
        <v>2324</v>
      </c>
      <c r="L2017" t="s">
        <v>2325</v>
      </c>
      <c r="M2017">
        <v>130</v>
      </c>
      <c r="N2017">
        <v>185</v>
      </c>
      <c r="O2017" t="s">
        <v>2339</v>
      </c>
      <c r="P2017" t="s">
        <v>5426</v>
      </c>
      <c r="Q2017" t="str">
        <f t="shared" si="31"/>
        <v>205_fourques_ouest_66#Ouest</v>
      </c>
    </row>
    <row r="2018" spans="1:17">
      <c r="A2018">
        <v>3781</v>
      </c>
      <c r="B2018" t="s">
        <v>2344</v>
      </c>
      <c r="C2018">
        <v>205</v>
      </c>
      <c r="D2018" t="s">
        <v>2337</v>
      </c>
      <c r="E2018" t="s">
        <v>285</v>
      </c>
      <c r="F2018">
        <v>797</v>
      </c>
      <c r="G2018" t="s">
        <v>285</v>
      </c>
      <c r="H2018" t="s">
        <v>30</v>
      </c>
      <c r="I2018" t="s">
        <v>160</v>
      </c>
      <c r="J2018" t="s">
        <v>2339</v>
      </c>
      <c r="K2018" t="s">
        <v>2324</v>
      </c>
      <c r="L2018" t="s">
        <v>2325</v>
      </c>
      <c r="M2018">
        <v>130</v>
      </c>
      <c r="N2018">
        <v>185</v>
      </c>
      <c r="O2018" t="s">
        <v>2339</v>
      </c>
      <c r="P2018" t="s">
        <v>5426</v>
      </c>
      <c r="Q2018" t="str">
        <f t="shared" si="31"/>
        <v>205_fourques_ouest_66#Ouest</v>
      </c>
    </row>
    <row r="2019" spans="1:17">
      <c r="A2019">
        <v>3782</v>
      </c>
      <c r="B2019" t="s">
        <v>2342</v>
      </c>
      <c r="C2019">
        <v>205</v>
      </c>
      <c r="D2019" t="s">
        <v>2337</v>
      </c>
      <c r="E2019" t="s">
        <v>285</v>
      </c>
      <c r="F2019">
        <v>797</v>
      </c>
      <c r="G2019" t="s">
        <v>285</v>
      </c>
      <c r="H2019" t="s">
        <v>30</v>
      </c>
      <c r="I2019" t="s">
        <v>160</v>
      </c>
      <c r="J2019" t="s">
        <v>2339</v>
      </c>
      <c r="K2019" t="s">
        <v>2324</v>
      </c>
      <c r="L2019" t="s">
        <v>2325</v>
      </c>
      <c r="M2019">
        <v>130</v>
      </c>
      <c r="N2019">
        <v>185</v>
      </c>
      <c r="O2019" t="s">
        <v>2339</v>
      </c>
      <c r="P2019" t="s">
        <v>5426</v>
      </c>
      <c r="Q2019" t="str">
        <f t="shared" si="31"/>
        <v>205_fourques_ouest_66#Ouest</v>
      </c>
    </row>
    <row r="2020" spans="1:17">
      <c r="A2020">
        <v>3783</v>
      </c>
      <c r="B2020" t="s">
        <v>2340</v>
      </c>
      <c r="C2020">
        <v>205</v>
      </c>
      <c r="D2020" t="s">
        <v>2337</v>
      </c>
      <c r="E2020" t="s">
        <v>285</v>
      </c>
      <c r="F2020">
        <v>797</v>
      </c>
      <c r="G2020" t="s">
        <v>285</v>
      </c>
      <c r="H2020" t="s">
        <v>30</v>
      </c>
      <c r="I2020" t="s">
        <v>160</v>
      </c>
      <c r="J2020" t="s">
        <v>2339</v>
      </c>
      <c r="K2020" t="s">
        <v>2324</v>
      </c>
      <c r="L2020" t="s">
        <v>2325</v>
      </c>
      <c r="M2020">
        <v>130</v>
      </c>
      <c r="N2020">
        <v>185</v>
      </c>
      <c r="O2020" t="s">
        <v>2339</v>
      </c>
      <c r="P2020" t="s">
        <v>5426</v>
      </c>
      <c r="Q2020" t="str">
        <f t="shared" si="31"/>
        <v>205_fourques_ouest_66#Ouest</v>
      </c>
    </row>
    <row r="2021" spans="1:17">
      <c r="A2021">
        <v>3789</v>
      </c>
      <c r="B2021" t="s">
        <v>2338</v>
      </c>
      <c r="C2021">
        <v>205</v>
      </c>
      <c r="D2021" t="s">
        <v>2337</v>
      </c>
      <c r="E2021" t="s">
        <v>285</v>
      </c>
      <c r="F2021">
        <v>797</v>
      </c>
      <c r="G2021" t="s">
        <v>285</v>
      </c>
      <c r="H2021" t="s">
        <v>30</v>
      </c>
      <c r="I2021" t="s">
        <v>160</v>
      </c>
      <c r="J2021" t="s">
        <v>2339</v>
      </c>
      <c r="K2021" t="s">
        <v>2324</v>
      </c>
      <c r="L2021" t="s">
        <v>2325</v>
      </c>
      <c r="M2021">
        <v>130</v>
      </c>
      <c r="N2021">
        <v>185</v>
      </c>
      <c r="O2021" t="s">
        <v>2339</v>
      </c>
      <c r="P2021" t="s">
        <v>5426</v>
      </c>
      <c r="Q2021" t="str">
        <f t="shared" si="31"/>
        <v>205_fourques_ouest_66#Ouest</v>
      </c>
    </row>
    <row r="2022" spans="1:17">
      <c r="A2022">
        <v>3790</v>
      </c>
      <c r="B2022" t="s">
        <v>2336</v>
      </c>
      <c r="C2022">
        <v>205</v>
      </c>
      <c r="D2022" t="s">
        <v>2337</v>
      </c>
      <c r="E2022" t="s">
        <v>285</v>
      </c>
      <c r="F2022">
        <v>797</v>
      </c>
      <c r="G2022" t="s">
        <v>285</v>
      </c>
      <c r="H2022" t="s">
        <v>30</v>
      </c>
      <c r="I2022" t="s">
        <v>160</v>
      </c>
      <c r="J2022" t="s">
        <v>2331</v>
      </c>
      <c r="K2022" t="s">
        <v>2324</v>
      </c>
      <c r="L2022" t="s">
        <v>2325</v>
      </c>
      <c r="M2022">
        <v>130</v>
      </c>
      <c r="N2022">
        <v>185</v>
      </c>
      <c r="O2022" t="s">
        <v>2339</v>
      </c>
      <c r="P2022" t="s">
        <v>5426</v>
      </c>
      <c r="Q2022" t="str">
        <f t="shared" si="31"/>
        <v>205_fourques_ouest_66#Ouest</v>
      </c>
    </row>
    <row r="2023" spans="1:17">
      <c r="A2023">
        <v>2369</v>
      </c>
      <c r="B2023" t="s">
        <v>1935</v>
      </c>
      <c r="C2023">
        <v>206</v>
      </c>
      <c r="D2023" t="s">
        <v>1932</v>
      </c>
      <c r="E2023" t="s">
        <v>6958</v>
      </c>
      <c r="F2023">
        <v>595</v>
      </c>
      <c r="G2023" t="s">
        <v>270</v>
      </c>
      <c r="H2023" t="s">
        <v>91</v>
      </c>
      <c r="I2023" t="s">
        <v>649</v>
      </c>
      <c r="J2023" t="s">
        <v>650</v>
      </c>
      <c r="K2023" t="s">
        <v>1933</v>
      </c>
      <c r="L2023" t="s">
        <v>1934</v>
      </c>
      <c r="M2023">
        <v>97</v>
      </c>
      <c r="N2023">
        <v>188</v>
      </c>
      <c r="O2023" t="s">
        <v>6958</v>
      </c>
      <c r="P2023" t="s">
        <v>1932</v>
      </c>
      <c r="Q2023" t="str">
        <f t="shared" si="31"/>
        <v>206_escarcets_83#Escarcets</v>
      </c>
    </row>
    <row r="2024" spans="1:17">
      <c r="A2024">
        <v>2347</v>
      </c>
      <c r="B2024" t="s">
        <v>1949</v>
      </c>
      <c r="C2024">
        <v>206</v>
      </c>
      <c r="D2024" t="s">
        <v>1932</v>
      </c>
      <c r="E2024" t="s">
        <v>6958</v>
      </c>
      <c r="F2024">
        <v>595</v>
      </c>
      <c r="G2024" t="s">
        <v>270</v>
      </c>
      <c r="H2024" t="s">
        <v>91</v>
      </c>
      <c r="I2024" t="s">
        <v>649</v>
      </c>
      <c r="J2024" t="s">
        <v>650</v>
      </c>
      <c r="K2024" t="s">
        <v>1933</v>
      </c>
      <c r="L2024" t="s">
        <v>1934</v>
      </c>
      <c r="M2024">
        <v>97</v>
      </c>
      <c r="N2024">
        <v>188</v>
      </c>
      <c r="O2024" t="s">
        <v>6958</v>
      </c>
      <c r="P2024" t="s">
        <v>1932</v>
      </c>
      <c r="Q2024" t="str">
        <f t="shared" si="31"/>
        <v>206_escarcets_83#Escarcets</v>
      </c>
    </row>
    <row r="2025" spans="1:17">
      <c r="A2025">
        <v>2373</v>
      </c>
      <c r="B2025" t="s">
        <v>1948</v>
      </c>
      <c r="C2025">
        <v>206</v>
      </c>
      <c r="D2025" t="s">
        <v>1932</v>
      </c>
      <c r="E2025" t="s">
        <v>6958</v>
      </c>
      <c r="F2025">
        <v>595</v>
      </c>
      <c r="G2025" t="s">
        <v>270</v>
      </c>
      <c r="H2025" t="s">
        <v>91</v>
      </c>
      <c r="I2025" t="s">
        <v>649</v>
      </c>
      <c r="J2025" t="s">
        <v>650</v>
      </c>
      <c r="K2025" t="s">
        <v>1933</v>
      </c>
      <c r="L2025" t="s">
        <v>1934</v>
      </c>
      <c r="M2025">
        <v>97</v>
      </c>
      <c r="N2025">
        <v>188</v>
      </c>
      <c r="O2025" t="s">
        <v>6958</v>
      </c>
      <c r="P2025" t="s">
        <v>1932</v>
      </c>
      <c r="Q2025" t="str">
        <f t="shared" si="31"/>
        <v>206_escarcets_83#Escarcets</v>
      </c>
    </row>
    <row r="2026" spans="1:17">
      <c r="A2026">
        <v>470</v>
      </c>
      <c r="B2026" t="s">
        <v>1931</v>
      </c>
      <c r="C2026">
        <v>206</v>
      </c>
      <c r="D2026" t="s">
        <v>1932</v>
      </c>
      <c r="E2026" t="s">
        <v>6958</v>
      </c>
      <c r="F2026">
        <v>595</v>
      </c>
      <c r="G2026" t="s">
        <v>270</v>
      </c>
      <c r="H2026" t="s">
        <v>91</v>
      </c>
      <c r="I2026" t="s">
        <v>649</v>
      </c>
      <c r="J2026" t="s">
        <v>650</v>
      </c>
      <c r="K2026" t="s">
        <v>1933</v>
      </c>
      <c r="L2026" t="s">
        <v>1934</v>
      </c>
      <c r="M2026">
        <v>97</v>
      </c>
      <c r="N2026">
        <v>188</v>
      </c>
      <c r="O2026" t="s">
        <v>6958</v>
      </c>
      <c r="P2026" t="s">
        <v>1932</v>
      </c>
      <c r="Q2026" t="str">
        <f t="shared" si="31"/>
        <v>206_escarcets_83#Escarcets</v>
      </c>
    </row>
    <row r="2027" spans="1:17">
      <c r="A2027">
        <v>2370</v>
      </c>
      <c r="B2027" t="s">
        <v>1936</v>
      </c>
      <c r="C2027">
        <v>206</v>
      </c>
      <c r="D2027" t="s">
        <v>1932</v>
      </c>
      <c r="E2027" t="s">
        <v>6958</v>
      </c>
      <c r="F2027">
        <v>595</v>
      </c>
      <c r="G2027" t="s">
        <v>270</v>
      </c>
      <c r="H2027" t="s">
        <v>91</v>
      </c>
      <c r="I2027" t="s">
        <v>649</v>
      </c>
      <c r="J2027" t="s">
        <v>650</v>
      </c>
      <c r="K2027" t="s">
        <v>1933</v>
      </c>
      <c r="L2027" t="s">
        <v>1934</v>
      </c>
      <c r="M2027">
        <v>97</v>
      </c>
      <c r="N2027">
        <v>188</v>
      </c>
      <c r="O2027" t="s">
        <v>6958</v>
      </c>
      <c r="P2027" t="s">
        <v>1932</v>
      </c>
      <c r="Q2027" t="str">
        <f t="shared" si="31"/>
        <v>206_escarcets_83#Escarcets</v>
      </c>
    </row>
    <row r="2028" spans="1:17">
      <c r="A2028">
        <v>398</v>
      </c>
      <c r="B2028" t="s">
        <v>1952</v>
      </c>
      <c r="C2028">
        <v>206</v>
      </c>
      <c r="D2028" t="s">
        <v>1932</v>
      </c>
      <c r="E2028" t="s">
        <v>6958</v>
      </c>
      <c r="F2028">
        <v>595</v>
      </c>
      <c r="G2028" t="s">
        <v>270</v>
      </c>
      <c r="H2028" t="s">
        <v>91</v>
      </c>
      <c r="I2028" t="s">
        <v>649</v>
      </c>
      <c r="J2028" t="s">
        <v>650</v>
      </c>
      <c r="K2028" t="s">
        <v>1933</v>
      </c>
      <c r="L2028" t="s">
        <v>1934</v>
      </c>
      <c r="M2028">
        <v>97</v>
      </c>
      <c r="N2028">
        <v>188</v>
      </c>
      <c r="O2028" t="s">
        <v>6958</v>
      </c>
      <c r="P2028" t="s">
        <v>1932</v>
      </c>
      <c r="Q2028" t="str">
        <f t="shared" si="31"/>
        <v>206_escarcets_83#Escarcets</v>
      </c>
    </row>
    <row r="2029" spans="1:17">
      <c r="A2029">
        <v>549</v>
      </c>
      <c r="B2029" t="s">
        <v>1951</v>
      </c>
      <c r="C2029">
        <v>206</v>
      </c>
      <c r="D2029" t="s">
        <v>1932</v>
      </c>
      <c r="E2029" t="s">
        <v>6958</v>
      </c>
      <c r="F2029">
        <v>595</v>
      </c>
      <c r="G2029" t="s">
        <v>270</v>
      </c>
      <c r="H2029" t="s">
        <v>91</v>
      </c>
      <c r="I2029" t="s">
        <v>649</v>
      </c>
      <c r="J2029" t="s">
        <v>650</v>
      </c>
      <c r="K2029" t="s">
        <v>1933</v>
      </c>
      <c r="L2029" t="s">
        <v>1934</v>
      </c>
      <c r="M2029">
        <v>97</v>
      </c>
      <c r="N2029">
        <v>188</v>
      </c>
      <c r="O2029" t="s">
        <v>6958</v>
      </c>
      <c r="P2029" t="s">
        <v>1932</v>
      </c>
      <c r="Q2029" t="str">
        <f t="shared" si="31"/>
        <v>206_escarcets_83#Escarcets</v>
      </c>
    </row>
    <row r="2030" spans="1:17">
      <c r="A2030">
        <v>2371</v>
      </c>
      <c r="B2030" t="s">
        <v>1937</v>
      </c>
      <c r="C2030">
        <v>206</v>
      </c>
      <c r="D2030" t="s">
        <v>1932</v>
      </c>
      <c r="E2030" t="s">
        <v>6958</v>
      </c>
      <c r="F2030">
        <v>595</v>
      </c>
      <c r="G2030" t="s">
        <v>270</v>
      </c>
      <c r="H2030" t="s">
        <v>91</v>
      </c>
      <c r="I2030" t="s">
        <v>649</v>
      </c>
      <c r="J2030" t="s">
        <v>650</v>
      </c>
      <c r="K2030" t="s">
        <v>1933</v>
      </c>
      <c r="L2030" t="s">
        <v>1934</v>
      </c>
      <c r="M2030">
        <v>97</v>
      </c>
      <c r="N2030">
        <v>188</v>
      </c>
      <c r="O2030" t="s">
        <v>6958</v>
      </c>
      <c r="P2030" t="s">
        <v>1932</v>
      </c>
      <c r="Q2030" t="str">
        <f t="shared" si="31"/>
        <v>206_escarcets_83#Escarcets</v>
      </c>
    </row>
    <row r="2031" spans="1:17">
      <c r="A2031">
        <v>2497</v>
      </c>
      <c r="B2031" t="s">
        <v>1950</v>
      </c>
      <c r="C2031">
        <v>206</v>
      </c>
      <c r="D2031" t="s">
        <v>1932</v>
      </c>
      <c r="E2031" t="s">
        <v>6958</v>
      </c>
      <c r="F2031">
        <v>595</v>
      </c>
      <c r="G2031" t="s">
        <v>270</v>
      </c>
      <c r="H2031" t="s">
        <v>91</v>
      </c>
      <c r="I2031" t="s">
        <v>649</v>
      </c>
      <c r="J2031" t="s">
        <v>650</v>
      </c>
      <c r="K2031" t="s">
        <v>1933</v>
      </c>
      <c r="L2031" t="s">
        <v>1934</v>
      </c>
      <c r="M2031">
        <v>97</v>
      </c>
      <c r="N2031">
        <v>188</v>
      </c>
      <c r="O2031" t="s">
        <v>6958</v>
      </c>
      <c r="P2031" t="s">
        <v>1932</v>
      </c>
      <c r="Q2031" t="str">
        <f t="shared" si="31"/>
        <v>206_escarcets_83#Escarcets</v>
      </c>
    </row>
    <row r="2032" spans="1:17">
      <c r="A2032">
        <v>3821</v>
      </c>
      <c r="B2032" t="s">
        <v>1944</v>
      </c>
      <c r="C2032">
        <v>206</v>
      </c>
      <c r="D2032" t="s">
        <v>1932</v>
      </c>
      <c r="E2032" t="s">
        <v>6958</v>
      </c>
      <c r="F2032">
        <v>803</v>
      </c>
      <c r="G2032" t="s">
        <v>285</v>
      </c>
      <c r="H2032" t="s">
        <v>91</v>
      </c>
      <c r="I2032" t="s">
        <v>649</v>
      </c>
      <c r="J2032" t="s">
        <v>650</v>
      </c>
      <c r="K2032" t="s">
        <v>1933</v>
      </c>
      <c r="L2032" t="s">
        <v>1934</v>
      </c>
      <c r="M2032">
        <v>97</v>
      </c>
      <c r="N2032">
        <v>188</v>
      </c>
      <c r="O2032" t="s">
        <v>6958</v>
      </c>
      <c r="P2032" t="s">
        <v>1932</v>
      </c>
      <c r="Q2032" t="str">
        <f t="shared" si="31"/>
        <v>206_escarcets_83#Escarcets</v>
      </c>
    </row>
    <row r="2033" spans="1:17">
      <c r="A2033">
        <v>3822</v>
      </c>
      <c r="B2033" t="s">
        <v>1941</v>
      </c>
      <c r="C2033">
        <v>206</v>
      </c>
      <c r="D2033" t="s">
        <v>1932</v>
      </c>
      <c r="E2033" t="s">
        <v>6958</v>
      </c>
      <c r="F2033">
        <v>803</v>
      </c>
      <c r="G2033" t="s">
        <v>285</v>
      </c>
      <c r="H2033" t="s">
        <v>91</v>
      </c>
      <c r="I2033" t="s">
        <v>649</v>
      </c>
      <c r="J2033" t="s">
        <v>650</v>
      </c>
      <c r="K2033" t="s">
        <v>1933</v>
      </c>
      <c r="L2033" t="s">
        <v>1934</v>
      </c>
      <c r="M2033">
        <v>97</v>
      </c>
      <c r="N2033">
        <v>188</v>
      </c>
      <c r="O2033" t="s">
        <v>6958</v>
      </c>
      <c r="P2033" t="s">
        <v>1932</v>
      </c>
      <c r="Q2033" t="str">
        <f t="shared" si="31"/>
        <v>206_escarcets_83#Escarcets</v>
      </c>
    </row>
    <row r="2034" spans="1:17">
      <c r="A2034">
        <v>3823</v>
      </c>
      <c r="B2034" t="s">
        <v>1938</v>
      </c>
      <c r="C2034">
        <v>206</v>
      </c>
      <c r="D2034" t="s">
        <v>1932</v>
      </c>
      <c r="E2034" t="s">
        <v>6958</v>
      </c>
      <c r="F2034">
        <v>803</v>
      </c>
      <c r="G2034" t="s">
        <v>285</v>
      </c>
      <c r="H2034" t="s">
        <v>91</v>
      </c>
      <c r="I2034" t="s">
        <v>649</v>
      </c>
      <c r="J2034" t="s">
        <v>650</v>
      </c>
      <c r="K2034" t="s">
        <v>1933</v>
      </c>
      <c r="L2034" t="s">
        <v>1934</v>
      </c>
      <c r="M2034">
        <v>97</v>
      </c>
      <c r="N2034">
        <v>188</v>
      </c>
      <c r="O2034" t="s">
        <v>6958</v>
      </c>
      <c r="P2034" t="s">
        <v>1932</v>
      </c>
      <c r="Q2034" t="str">
        <f t="shared" si="31"/>
        <v>206_escarcets_83#Escarcets</v>
      </c>
    </row>
    <row r="2035" spans="1:17">
      <c r="A2035">
        <v>3824</v>
      </c>
      <c r="B2035" t="s">
        <v>1939</v>
      </c>
      <c r="C2035">
        <v>206</v>
      </c>
      <c r="D2035" t="s">
        <v>1932</v>
      </c>
      <c r="E2035" t="s">
        <v>6958</v>
      </c>
      <c r="F2035">
        <v>803</v>
      </c>
      <c r="G2035" t="s">
        <v>285</v>
      </c>
      <c r="H2035" t="s">
        <v>91</v>
      </c>
      <c r="I2035" t="s">
        <v>649</v>
      </c>
      <c r="J2035" t="s">
        <v>650</v>
      </c>
      <c r="K2035" t="s">
        <v>1933</v>
      </c>
      <c r="L2035" t="s">
        <v>1934</v>
      </c>
      <c r="M2035">
        <v>97</v>
      </c>
      <c r="N2035">
        <v>188</v>
      </c>
      <c r="O2035" t="s">
        <v>6958</v>
      </c>
      <c r="P2035" t="s">
        <v>1932</v>
      </c>
      <c r="Q2035" t="str">
        <f t="shared" si="31"/>
        <v>206_escarcets_83#Escarcets</v>
      </c>
    </row>
    <row r="2036" spans="1:17">
      <c r="A2036">
        <v>3825</v>
      </c>
      <c r="B2036" t="s">
        <v>1940</v>
      </c>
      <c r="C2036">
        <v>206</v>
      </c>
      <c r="D2036" t="s">
        <v>1932</v>
      </c>
      <c r="E2036" t="s">
        <v>6958</v>
      </c>
      <c r="F2036">
        <v>803</v>
      </c>
      <c r="G2036" t="s">
        <v>285</v>
      </c>
      <c r="H2036" t="s">
        <v>91</v>
      </c>
      <c r="I2036" t="s">
        <v>649</v>
      </c>
      <c r="J2036" t="s">
        <v>650</v>
      </c>
      <c r="K2036" t="s">
        <v>1933</v>
      </c>
      <c r="L2036" t="s">
        <v>1934</v>
      </c>
      <c r="M2036">
        <v>97</v>
      </c>
      <c r="N2036">
        <v>188</v>
      </c>
      <c r="O2036" t="s">
        <v>6958</v>
      </c>
      <c r="P2036" t="s">
        <v>1932</v>
      </c>
      <c r="Q2036" t="str">
        <f t="shared" si="31"/>
        <v>206_escarcets_83#Escarcets</v>
      </c>
    </row>
    <row r="2037" spans="1:17">
      <c r="A2037">
        <v>3826</v>
      </c>
      <c r="B2037" t="s">
        <v>1943</v>
      </c>
      <c r="C2037">
        <v>206</v>
      </c>
      <c r="D2037" t="s">
        <v>1932</v>
      </c>
      <c r="E2037" t="s">
        <v>6958</v>
      </c>
      <c r="F2037">
        <v>803</v>
      </c>
      <c r="G2037" t="s">
        <v>285</v>
      </c>
      <c r="H2037" t="s">
        <v>91</v>
      </c>
      <c r="I2037" t="s">
        <v>649</v>
      </c>
      <c r="J2037" t="s">
        <v>650</v>
      </c>
      <c r="K2037" t="s">
        <v>1933</v>
      </c>
      <c r="L2037" t="s">
        <v>1934</v>
      </c>
      <c r="M2037">
        <v>97</v>
      </c>
      <c r="N2037">
        <v>188</v>
      </c>
      <c r="O2037" t="s">
        <v>6958</v>
      </c>
      <c r="P2037" t="s">
        <v>1932</v>
      </c>
      <c r="Q2037" t="str">
        <f t="shared" si="31"/>
        <v>206_escarcets_83#Escarcets</v>
      </c>
    </row>
    <row r="2038" spans="1:17">
      <c r="A2038">
        <v>3827</v>
      </c>
      <c r="B2038" t="s">
        <v>1947</v>
      </c>
      <c r="C2038">
        <v>206</v>
      </c>
      <c r="D2038" t="s">
        <v>1932</v>
      </c>
      <c r="E2038" t="s">
        <v>6958</v>
      </c>
      <c r="F2038">
        <v>803</v>
      </c>
      <c r="G2038" t="s">
        <v>285</v>
      </c>
      <c r="H2038" t="s">
        <v>91</v>
      </c>
      <c r="I2038" t="s">
        <v>649</v>
      </c>
      <c r="J2038" t="s">
        <v>650</v>
      </c>
      <c r="K2038" t="s">
        <v>1933</v>
      </c>
      <c r="L2038" t="s">
        <v>1934</v>
      </c>
      <c r="M2038">
        <v>97</v>
      </c>
      <c r="N2038">
        <v>188</v>
      </c>
      <c r="O2038" t="s">
        <v>6958</v>
      </c>
      <c r="P2038" t="s">
        <v>1932</v>
      </c>
      <c r="Q2038" t="str">
        <f t="shared" si="31"/>
        <v>206_escarcets_83#Escarcets</v>
      </c>
    </row>
    <row r="2039" spans="1:17">
      <c r="A2039">
        <v>3828</v>
      </c>
      <c r="B2039" t="s">
        <v>1945</v>
      </c>
      <c r="C2039">
        <v>206</v>
      </c>
      <c r="D2039" t="s">
        <v>1932</v>
      </c>
      <c r="E2039" t="s">
        <v>6958</v>
      </c>
      <c r="F2039">
        <v>803</v>
      </c>
      <c r="G2039" t="s">
        <v>285</v>
      </c>
      <c r="H2039" t="s">
        <v>91</v>
      </c>
      <c r="I2039" t="s">
        <v>649</v>
      </c>
      <c r="J2039" t="s">
        <v>1946</v>
      </c>
      <c r="K2039" t="s">
        <v>1933</v>
      </c>
      <c r="L2039" t="s">
        <v>1934</v>
      </c>
      <c r="M2039">
        <v>97</v>
      </c>
      <c r="N2039">
        <v>188</v>
      </c>
      <c r="O2039" t="s">
        <v>6958</v>
      </c>
      <c r="P2039" t="s">
        <v>1932</v>
      </c>
      <c r="Q2039" t="str">
        <f t="shared" si="31"/>
        <v>206_escarcets_83#Escarcets</v>
      </c>
    </row>
    <row r="2040" spans="1:17">
      <c r="A2040">
        <v>3829</v>
      </c>
      <c r="B2040" t="s">
        <v>1942</v>
      </c>
      <c r="C2040">
        <v>206</v>
      </c>
      <c r="D2040" t="s">
        <v>1932</v>
      </c>
      <c r="E2040" t="s">
        <v>6958</v>
      </c>
      <c r="F2040">
        <v>803</v>
      </c>
      <c r="G2040" t="s">
        <v>285</v>
      </c>
      <c r="H2040" t="s">
        <v>91</v>
      </c>
      <c r="I2040" t="s">
        <v>649</v>
      </c>
      <c r="J2040" t="s">
        <v>650</v>
      </c>
      <c r="K2040" t="s">
        <v>1933</v>
      </c>
      <c r="L2040" t="s">
        <v>1934</v>
      </c>
      <c r="M2040">
        <v>97</v>
      </c>
      <c r="N2040">
        <v>188</v>
      </c>
      <c r="O2040" t="s">
        <v>6958</v>
      </c>
      <c r="P2040" t="s">
        <v>1932</v>
      </c>
      <c r="Q2040" t="str">
        <f t="shared" si="31"/>
        <v>206_escarcets_83#Escarcets</v>
      </c>
    </row>
    <row r="2041" spans="1:17">
      <c r="A2041">
        <v>1643</v>
      </c>
      <c r="B2041" t="s">
        <v>2317</v>
      </c>
      <c r="C2041">
        <v>207</v>
      </c>
      <c r="D2041" t="s">
        <v>2309</v>
      </c>
      <c r="E2041" t="s">
        <v>7040</v>
      </c>
      <c r="F2041">
        <v>445</v>
      </c>
      <c r="G2041">
        <v>1</v>
      </c>
      <c r="H2041" t="s">
        <v>30</v>
      </c>
      <c r="I2041" t="s">
        <v>64</v>
      </c>
      <c r="J2041" t="s">
        <v>2310</v>
      </c>
      <c r="K2041" t="s">
        <v>2311</v>
      </c>
      <c r="L2041" t="s">
        <v>2312</v>
      </c>
      <c r="M2041">
        <v>72</v>
      </c>
      <c r="N2041">
        <v>88</v>
      </c>
      <c r="O2041" t="s">
        <v>7040</v>
      </c>
      <c r="P2041" t="s">
        <v>2309</v>
      </c>
      <c r="Q2041" t="str">
        <f t="shared" si="31"/>
        <v>207_fontanes_30#Fontanes</v>
      </c>
    </row>
    <row r="2042" spans="1:17">
      <c r="A2042">
        <v>1645</v>
      </c>
      <c r="B2042" t="s">
        <v>2314</v>
      </c>
      <c r="C2042">
        <v>207</v>
      </c>
      <c r="D2042" t="s">
        <v>2309</v>
      </c>
      <c r="E2042" t="s">
        <v>7040</v>
      </c>
      <c r="F2042">
        <v>445</v>
      </c>
      <c r="G2042">
        <v>1</v>
      </c>
      <c r="H2042" t="s">
        <v>30</v>
      </c>
      <c r="I2042" t="s">
        <v>64</v>
      </c>
      <c r="J2042" t="s">
        <v>2310</v>
      </c>
      <c r="K2042" t="s">
        <v>2311</v>
      </c>
      <c r="L2042" t="s">
        <v>2312</v>
      </c>
      <c r="M2042">
        <v>72</v>
      </c>
      <c r="N2042">
        <v>88</v>
      </c>
      <c r="O2042" t="s">
        <v>7040</v>
      </c>
      <c r="P2042" t="s">
        <v>2309</v>
      </c>
      <c r="Q2042" t="str">
        <f t="shared" si="31"/>
        <v>207_fontanes_30#Fontanes</v>
      </c>
    </row>
    <row r="2043" spans="1:17">
      <c r="A2043">
        <v>887</v>
      </c>
      <c r="B2043" t="s">
        <v>2320</v>
      </c>
      <c r="C2043">
        <v>207</v>
      </c>
      <c r="D2043" t="s">
        <v>2309</v>
      </c>
      <c r="E2043" t="s">
        <v>7040</v>
      </c>
      <c r="F2043">
        <v>445</v>
      </c>
      <c r="G2043">
        <v>1</v>
      </c>
      <c r="H2043" t="s">
        <v>30</v>
      </c>
      <c r="I2043" t="s">
        <v>64</v>
      </c>
      <c r="J2043" t="s">
        <v>2310</v>
      </c>
      <c r="K2043" t="s">
        <v>2311</v>
      </c>
      <c r="L2043" t="s">
        <v>2312</v>
      </c>
      <c r="M2043">
        <v>72</v>
      </c>
      <c r="N2043">
        <v>88</v>
      </c>
      <c r="O2043" t="s">
        <v>7040</v>
      </c>
      <c r="P2043" t="s">
        <v>2309</v>
      </c>
      <c r="Q2043" t="str">
        <f t="shared" si="31"/>
        <v>207_fontanes_30#Fontanes</v>
      </c>
    </row>
    <row r="2044" spans="1:17">
      <c r="A2044">
        <v>1440</v>
      </c>
      <c r="B2044" t="s">
        <v>2313</v>
      </c>
      <c r="C2044">
        <v>207</v>
      </c>
      <c r="D2044" t="s">
        <v>2309</v>
      </c>
      <c r="E2044" t="s">
        <v>7040</v>
      </c>
      <c r="F2044">
        <v>445</v>
      </c>
      <c r="G2044">
        <v>1</v>
      </c>
      <c r="H2044" t="s">
        <v>30</v>
      </c>
      <c r="I2044" t="s">
        <v>64</v>
      </c>
      <c r="J2044" t="s">
        <v>2310</v>
      </c>
      <c r="K2044" t="s">
        <v>2311</v>
      </c>
      <c r="L2044" t="s">
        <v>2312</v>
      </c>
      <c r="M2044">
        <v>72</v>
      </c>
      <c r="N2044">
        <v>88</v>
      </c>
      <c r="O2044" t="s">
        <v>7040</v>
      </c>
      <c r="P2044" t="s">
        <v>2309</v>
      </c>
      <c r="Q2044" t="str">
        <f t="shared" si="31"/>
        <v>207_fontanes_30#Fontanes</v>
      </c>
    </row>
    <row r="2045" spans="1:17">
      <c r="A2045">
        <v>1237</v>
      </c>
      <c r="B2045" t="s">
        <v>2318</v>
      </c>
      <c r="C2045">
        <v>207</v>
      </c>
      <c r="D2045" t="s">
        <v>2309</v>
      </c>
      <c r="E2045" t="s">
        <v>7040</v>
      </c>
      <c r="F2045">
        <v>445</v>
      </c>
      <c r="G2045">
        <v>1</v>
      </c>
      <c r="H2045" t="s">
        <v>30</v>
      </c>
      <c r="I2045" t="s">
        <v>64</v>
      </c>
      <c r="J2045" t="s">
        <v>2310</v>
      </c>
      <c r="K2045" t="s">
        <v>2311</v>
      </c>
      <c r="L2045" t="s">
        <v>2312</v>
      </c>
      <c r="M2045">
        <v>72</v>
      </c>
      <c r="N2045">
        <v>88</v>
      </c>
      <c r="O2045" t="s">
        <v>7040</v>
      </c>
      <c r="P2045" t="s">
        <v>2309</v>
      </c>
      <c r="Q2045" t="str">
        <f t="shared" si="31"/>
        <v>207_fontanes_30#Fontanes</v>
      </c>
    </row>
    <row r="2046" spans="1:17">
      <c r="A2046">
        <v>370</v>
      </c>
      <c r="B2046" t="s">
        <v>2308</v>
      </c>
      <c r="C2046">
        <v>207</v>
      </c>
      <c r="D2046" t="s">
        <v>2309</v>
      </c>
      <c r="E2046" t="s">
        <v>7040</v>
      </c>
      <c r="F2046">
        <v>445</v>
      </c>
      <c r="G2046">
        <v>1</v>
      </c>
      <c r="H2046" t="s">
        <v>30</v>
      </c>
      <c r="I2046" t="s">
        <v>64</v>
      </c>
      <c r="J2046" t="s">
        <v>2310</v>
      </c>
      <c r="K2046" t="s">
        <v>2311</v>
      </c>
      <c r="L2046" t="s">
        <v>2312</v>
      </c>
      <c r="M2046">
        <v>72</v>
      </c>
      <c r="N2046">
        <v>88</v>
      </c>
      <c r="O2046" t="s">
        <v>7040</v>
      </c>
      <c r="P2046" t="s">
        <v>2309</v>
      </c>
      <c r="Q2046" t="str">
        <f t="shared" si="31"/>
        <v>207_fontanes_30#Fontanes</v>
      </c>
    </row>
    <row r="2047" spans="1:17">
      <c r="A2047">
        <v>476</v>
      </c>
      <c r="B2047" t="s">
        <v>2316</v>
      </c>
      <c r="C2047">
        <v>207</v>
      </c>
      <c r="D2047" t="s">
        <v>2309</v>
      </c>
      <c r="E2047" t="s">
        <v>7040</v>
      </c>
      <c r="F2047">
        <v>445</v>
      </c>
      <c r="G2047">
        <v>1</v>
      </c>
      <c r="H2047" t="s">
        <v>30</v>
      </c>
      <c r="I2047" t="s">
        <v>64</v>
      </c>
      <c r="J2047" t="s">
        <v>2310</v>
      </c>
      <c r="K2047" t="s">
        <v>2311</v>
      </c>
      <c r="L2047" t="s">
        <v>2312</v>
      </c>
      <c r="M2047">
        <v>72</v>
      </c>
      <c r="N2047">
        <v>88</v>
      </c>
      <c r="O2047" t="s">
        <v>7040</v>
      </c>
      <c r="P2047" t="s">
        <v>2309</v>
      </c>
      <c r="Q2047" t="str">
        <f t="shared" si="31"/>
        <v>207_fontanes_30#Fontanes</v>
      </c>
    </row>
    <row r="2048" spans="1:17">
      <c r="A2048">
        <v>1217</v>
      </c>
      <c r="B2048" t="s">
        <v>2315</v>
      </c>
      <c r="C2048">
        <v>207</v>
      </c>
      <c r="D2048" t="s">
        <v>2309</v>
      </c>
      <c r="E2048" t="s">
        <v>7040</v>
      </c>
      <c r="F2048">
        <v>445</v>
      </c>
      <c r="G2048">
        <v>1</v>
      </c>
      <c r="H2048" t="s">
        <v>30</v>
      </c>
      <c r="I2048" t="s">
        <v>64</v>
      </c>
      <c r="J2048" t="s">
        <v>2310</v>
      </c>
      <c r="K2048" t="s">
        <v>2311</v>
      </c>
      <c r="L2048" t="s">
        <v>2312</v>
      </c>
      <c r="M2048">
        <v>72</v>
      </c>
      <c r="N2048">
        <v>88</v>
      </c>
      <c r="O2048" t="s">
        <v>7040</v>
      </c>
      <c r="P2048" t="s">
        <v>2309</v>
      </c>
      <c r="Q2048" t="str">
        <f t="shared" si="31"/>
        <v>207_fontanes_30#Fontanes</v>
      </c>
    </row>
    <row r="2049" spans="1:17">
      <c r="A2049">
        <v>1642</v>
      </c>
      <c r="B2049" t="s">
        <v>2319</v>
      </c>
      <c r="C2049">
        <v>207</v>
      </c>
      <c r="D2049" t="s">
        <v>2309</v>
      </c>
      <c r="E2049" t="s">
        <v>7040</v>
      </c>
      <c r="F2049">
        <v>445</v>
      </c>
      <c r="G2049">
        <v>1</v>
      </c>
      <c r="H2049" t="s">
        <v>30</v>
      </c>
      <c r="I2049" t="s">
        <v>64</v>
      </c>
      <c r="J2049" t="s">
        <v>2310</v>
      </c>
      <c r="K2049" t="s">
        <v>2311</v>
      </c>
      <c r="L2049" t="s">
        <v>2312</v>
      </c>
      <c r="M2049">
        <v>72</v>
      </c>
      <c r="N2049">
        <v>88</v>
      </c>
      <c r="O2049" t="s">
        <v>7040</v>
      </c>
      <c r="P2049" t="s">
        <v>2309</v>
      </c>
      <c r="Q2049" t="str">
        <f t="shared" si="31"/>
        <v>207_fontanes_30#Fontanes</v>
      </c>
    </row>
    <row r="2050" spans="1:17">
      <c r="A2050">
        <v>3784</v>
      </c>
      <c r="B2050" t="s">
        <v>2332</v>
      </c>
      <c r="C2050">
        <v>208</v>
      </c>
      <c r="D2050" t="s">
        <v>2322</v>
      </c>
      <c r="E2050" t="s">
        <v>270</v>
      </c>
      <c r="F2050">
        <v>798</v>
      </c>
      <c r="G2050" t="s">
        <v>270</v>
      </c>
      <c r="H2050" t="s">
        <v>30</v>
      </c>
      <c r="I2050" t="s">
        <v>160</v>
      </c>
      <c r="J2050" t="s">
        <v>2331</v>
      </c>
      <c r="K2050" t="s">
        <v>2324</v>
      </c>
      <c r="L2050" t="s">
        <v>2325</v>
      </c>
      <c r="M2050">
        <v>130</v>
      </c>
      <c r="N2050">
        <v>185</v>
      </c>
      <c r="O2050" t="s">
        <v>2339</v>
      </c>
      <c r="P2050" t="s">
        <v>5426</v>
      </c>
      <c r="Q2050" t="str">
        <f t="shared" ref="Q2050:Q2113" si="32">CONCATENATE(C2050,"_",D2050,"#",E2050)</f>
        <v>208_fourques_est_66#Est</v>
      </c>
    </row>
    <row r="2051" spans="1:17">
      <c r="A2051">
        <v>3791</v>
      </c>
      <c r="B2051" t="s">
        <v>2333</v>
      </c>
      <c r="C2051">
        <v>208</v>
      </c>
      <c r="D2051" t="s">
        <v>2322</v>
      </c>
      <c r="E2051" t="s">
        <v>270</v>
      </c>
      <c r="F2051">
        <v>798</v>
      </c>
      <c r="G2051" t="s">
        <v>270</v>
      </c>
      <c r="H2051" t="s">
        <v>30</v>
      </c>
      <c r="I2051" t="s">
        <v>160</v>
      </c>
      <c r="J2051" t="s">
        <v>2331</v>
      </c>
      <c r="K2051" t="s">
        <v>2324</v>
      </c>
      <c r="L2051" t="s">
        <v>2325</v>
      </c>
      <c r="M2051">
        <v>130</v>
      </c>
      <c r="N2051">
        <v>185</v>
      </c>
      <c r="O2051" t="s">
        <v>2339</v>
      </c>
      <c r="P2051" t="s">
        <v>5426</v>
      </c>
      <c r="Q2051" t="str">
        <f t="shared" si="32"/>
        <v>208_fourques_est_66#Est</v>
      </c>
    </row>
    <row r="2052" spans="1:17">
      <c r="A2052">
        <v>3793</v>
      </c>
      <c r="B2052" t="s">
        <v>2335</v>
      </c>
      <c r="C2052">
        <v>208</v>
      </c>
      <c r="D2052" t="s">
        <v>2322</v>
      </c>
      <c r="E2052" t="s">
        <v>270</v>
      </c>
      <c r="F2052">
        <v>798</v>
      </c>
      <c r="G2052" t="s">
        <v>270</v>
      </c>
      <c r="H2052" t="s">
        <v>30</v>
      </c>
      <c r="I2052" t="s">
        <v>160</v>
      </c>
      <c r="J2052" t="s">
        <v>2331</v>
      </c>
      <c r="K2052" t="s">
        <v>2324</v>
      </c>
      <c r="L2052" t="s">
        <v>2325</v>
      </c>
      <c r="M2052">
        <v>130</v>
      </c>
      <c r="N2052">
        <v>185</v>
      </c>
      <c r="O2052" t="s">
        <v>2339</v>
      </c>
      <c r="P2052" t="s">
        <v>5426</v>
      </c>
      <c r="Q2052" t="str">
        <f t="shared" si="32"/>
        <v>208_fourques_est_66#Est</v>
      </c>
    </row>
    <row r="2053" spans="1:17">
      <c r="A2053">
        <v>3794</v>
      </c>
      <c r="B2053" t="s">
        <v>2329</v>
      </c>
      <c r="C2053">
        <v>208</v>
      </c>
      <c r="D2053" t="s">
        <v>2322</v>
      </c>
      <c r="E2053" t="s">
        <v>270</v>
      </c>
      <c r="F2053">
        <v>798</v>
      </c>
      <c r="G2053" t="s">
        <v>270</v>
      </c>
      <c r="H2053" t="s">
        <v>30</v>
      </c>
      <c r="I2053" t="s">
        <v>160</v>
      </c>
      <c r="J2053" t="s">
        <v>2323</v>
      </c>
      <c r="K2053" t="s">
        <v>2324</v>
      </c>
      <c r="L2053" t="s">
        <v>2325</v>
      </c>
      <c r="M2053">
        <v>130</v>
      </c>
      <c r="N2053">
        <v>185</v>
      </c>
      <c r="O2053" t="s">
        <v>2339</v>
      </c>
      <c r="P2053" t="s">
        <v>5426</v>
      </c>
      <c r="Q2053" t="str">
        <f t="shared" si="32"/>
        <v>208_fourques_est_66#Est</v>
      </c>
    </row>
    <row r="2054" spans="1:17">
      <c r="A2054">
        <v>3785</v>
      </c>
      <c r="B2054" t="s">
        <v>2321</v>
      </c>
      <c r="C2054">
        <v>208</v>
      </c>
      <c r="D2054" t="s">
        <v>2322</v>
      </c>
      <c r="E2054" t="s">
        <v>270</v>
      </c>
      <c r="F2054">
        <v>798</v>
      </c>
      <c r="G2054" t="s">
        <v>270</v>
      </c>
      <c r="H2054" t="s">
        <v>30</v>
      </c>
      <c r="I2054" t="s">
        <v>160</v>
      </c>
      <c r="J2054" t="s">
        <v>2323</v>
      </c>
      <c r="K2054" t="s">
        <v>2324</v>
      </c>
      <c r="L2054" t="s">
        <v>2325</v>
      </c>
      <c r="M2054">
        <v>130</v>
      </c>
      <c r="N2054">
        <v>185</v>
      </c>
      <c r="O2054" t="s">
        <v>2339</v>
      </c>
      <c r="P2054" t="s">
        <v>5426</v>
      </c>
      <c r="Q2054" t="str">
        <f t="shared" si="32"/>
        <v>208_fourques_est_66#Est</v>
      </c>
    </row>
    <row r="2055" spans="1:17">
      <c r="A2055">
        <v>3786</v>
      </c>
      <c r="B2055" t="s">
        <v>2326</v>
      </c>
      <c r="C2055">
        <v>208</v>
      </c>
      <c r="D2055" t="s">
        <v>2322</v>
      </c>
      <c r="E2055" t="s">
        <v>270</v>
      </c>
      <c r="F2055">
        <v>798</v>
      </c>
      <c r="G2055" t="s">
        <v>270</v>
      </c>
      <c r="H2055" t="s">
        <v>30</v>
      </c>
      <c r="I2055" t="s">
        <v>160</v>
      </c>
      <c r="J2055" t="s">
        <v>2323</v>
      </c>
      <c r="K2055" t="s">
        <v>2324</v>
      </c>
      <c r="L2055" t="s">
        <v>2325</v>
      </c>
      <c r="M2055">
        <v>130</v>
      </c>
      <c r="N2055">
        <v>185</v>
      </c>
      <c r="O2055" t="s">
        <v>2339</v>
      </c>
      <c r="P2055" t="s">
        <v>5426</v>
      </c>
      <c r="Q2055" t="str">
        <f t="shared" si="32"/>
        <v>208_fourques_est_66#Est</v>
      </c>
    </row>
    <row r="2056" spans="1:17">
      <c r="A2056">
        <v>3787</v>
      </c>
      <c r="B2056" t="s">
        <v>2327</v>
      </c>
      <c r="C2056">
        <v>208</v>
      </c>
      <c r="D2056" t="s">
        <v>2322</v>
      </c>
      <c r="E2056" t="s">
        <v>270</v>
      </c>
      <c r="F2056">
        <v>798</v>
      </c>
      <c r="G2056" t="s">
        <v>270</v>
      </c>
      <c r="H2056" t="s">
        <v>30</v>
      </c>
      <c r="I2056" t="s">
        <v>160</v>
      </c>
      <c r="J2056" t="s">
        <v>2323</v>
      </c>
      <c r="K2056" t="s">
        <v>2324</v>
      </c>
      <c r="L2056" t="s">
        <v>2325</v>
      </c>
      <c r="M2056">
        <v>130</v>
      </c>
      <c r="N2056">
        <v>185</v>
      </c>
      <c r="O2056" t="s">
        <v>2339</v>
      </c>
      <c r="P2056" t="s">
        <v>5426</v>
      </c>
      <c r="Q2056" t="str">
        <f t="shared" si="32"/>
        <v>208_fourques_est_66#Est</v>
      </c>
    </row>
    <row r="2057" spans="1:17">
      <c r="A2057">
        <v>3788</v>
      </c>
      <c r="B2057" t="s">
        <v>2328</v>
      </c>
      <c r="C2057">
        <v>208</v>
      </c>
      <c r="D2057" t="s">
        <v>2322</v>
      </c>
      <c r="E2057" t="s">
        <v>270</v>
      </c>
      <c r="F2057">
        <v>798</v>
      </c>
      <c r="G2057" t="s">
        <v>270</v>
      </c>
      <c r="H2057" t="s">
        <v>30</v>
      </c>
      <c r="I2057" t="s">
        <v>160</v>
      </c>
      <c r="J2057" t="s">
        <v>2323</v>
      </c>
      <c r="K2057" t="s">
        <v>2324</v>
      </c>
      <c r="L2057" t="s">
        <v>2325</v>
      </c>
      <c r="M2057">
        <v>130</v>
      </c>
      <c r="N2057">
        <v>185</v>
      </c>
      <c r="O2057" t="s">
        <v>2339</v>
      </c>
      <c r="P2057" t="s">
        <v>5426</v>
      </c>
      <c r="Q2057" t="str">
        <f t="shared" si="32"/>
        <v>208_fourques_est_66#Est</v>
      </c>
    </row>
    <row r="2058" spans="1:17">
      <c r="A2058">
        <v>3792</v>
      </c>
      <c r="B2058" t="s">
        <v>2330</v>
      </c>
      <c r="C2058">
        <v>208</v>
      </c>
      <c r="D2058" t="s">
        <v>2322</v>
      </c>
      <c r="E2058" t="s">
        <v>270</v>
      </c>
      <c r="F2058">
        <v>798</v>
      </c>
      <c r="G2058" t="s">
        <v>270</v>
      </c>
      <c r="H2058" t="s">
        <v>30</v>
      </c>
      <c r="I2058" t="s">
        <v>160</v>
      </c>
      <c r="J2058" t="s">
        <v>2331</v>
      </c>
      <c r="K2058" t="s">
        <v>2324</v>
      </c>
      <c r="L2058" t="s">
        <v>2325</v>
      </c>
      <c r="M2058">
        <v>130</v>
      </c>
      <c r="N2058">
        <v>185</v>
      </c>
      <c r="O2058" t="s">
        <v>2339</v>
      </c>
      <c r="P2058" t="s">
        <v>5426</v>
      </c>
      <c r="Q2058" t="str">
        <f t="shared" si="32"/>
        <v>208_fourques_est_66#Est</v>
      </c>
    </row>
    <row r="2059" spans="1:17">
      <c r="A2059">
        <v>4202</v>
      </c>
      <c r="B2059" t="s">
        <v>2334</v>
      </c>
      <c r="C2059">
        <v>208</v>
      </c>
      <c r="D2059" t="s">
        <v>2322</v>
      </c>
      <c r="E2059" t="s">
        <v>270</v>
      </c>
      <c r="F2059">
        <v>798</v>
      </c>
      <c r="G2059" t="s">
        <v>270</v>
      </c>
      <c r="H2059" t="s">
        <v>30</v>
      </c>
      <c r="I2059" t="s">
        <v>160</v>
      </c>
      <c r="J2059" t="s">
        <v>2331</v>
      </c>
      <c r="K2059" t="s">
        <v>2324</v>
      </c>
      <c r="L2059" t="s">
        <v>2325</v>
      </c>
      <c r="M2059">
        <v>130</v>
      </c>
      <c r="N2059">
        <v>185</v>
      </c>
      <c r="O2059" t="s">
        <v>2339</v>
      </c>
      <c r="P2059" t="s">
        <v>5426</v>
      </c>
      <c r="Q2059" t="str">
        <f t="shared" si="32"/>
        <v>208_fourques_est_66#Est</v>
      </c>
    </row>
    <row r="2060" spans="1:17">
      <c r="A2060">
        <v>4216</v>
      </c>
      <c r="B2060" t="s">
        <v>5052</v>
      </c>
      <c r="C2060">
        <v>208</v>
      </c>
      <c r="D2060" t="s">
        <v>2322</v>
      </c>
      <c r="E2060" t="s">
        <v>270</v>
      </c>
      <c r="F2060">
        <v>798</v>
      </c>
      <c r="G2060" t="s">
        <v>270</v>
      </c>
      <c r="H2060" t="s">
        <v>30</v>
      </c>
      <c r="I2060" t="s">
        <v>160</v>
      </c>
      <c r="J2060" t="s">
        <v>2323</v>
      </c>
      <c r="K2060" t="s">
        <v>2324</v>
      </c>
      <c r="L2060" t="s">
        <v>2325</v>
      </c>
      <c r="M2060">
        <v>130</v>
      </c>
      <c r="N2060">
        <v>185</v>
      </c>
      <c r="O2060" t="s">
        <v>2339</v>
      </c>
      <c r="P2060" t="s">
        <v>5426</v>
      </c>
      <c r="Q2060" t="str">
        <f t="shared" si="32"/>
        <v>208_fourques_est_66#Est</v>
      </c>
    </row>
    <row r="2061" spans="1:17">
      <c r="A2061">
        <v>4217</v>
      </c>
      <c r="B2061" t="s">
        <v>5053</v>
      </c>
      <c r="C2061">
        <v>208</v>
      </c>
      <c r="D2061" t="s">
        <v>2322</v>
      </c>
      <c r="E2061" t="s">
        <v>270</v>
      </c>
      <c r="F2061">
        <v>798</v>
      </c>
      <c r="G2061" t="s">
        <v>270</v>
      </c>
      <c r="H2061" t="s">
        <v>30</v>
      </c>
      <c r="I2061" t="s">
        <v>160</v>
      </c>
      <c r="J2061" t="s">
        <v>2323</v>
      </c>
      <c r="K2061" t="s">
        <v>2324</v>
      </c>
      <c r="L2061" t="s">
        <v>2325</v>
      </c>
      <c r="M2061">
        <v>130</v>
      </c>
      <c r="N2061">
        <v>185</v>
      </c>
      <c r="O2061" t="s">
        <v>2339</v>
      </c>
      <c r="P2061" t="s">
        <v>5426</v>
      </c>
      <c r="Q2061" t="str">
        <f t="shared" si="32"/>
        <v>208_fourques_est_66#Est</v>
      </c>
    </row>
    <row r="2062" spans="1:17">
      <c r="A2062">
        <v>4218</v>
      </c>
      <c r="B2062" t="s">
        <v>5054</v>
      </c>
      <c r="C2062">
        <v>208</v>
      </c>
      <c r="D2062" t="s">
        <v>2322</v>
      </c>
      <c r="E2062" t="s">
        <v>270</v>
      </c>
      <c r="F2062">
        <v>798</v>
      </c>
      <c r="G2062" t="s">
        <v>270</v>
      </c>
      <c r="H2062" t="s">
        <v>30</v>
      </c>
      <c r="I2062" t="s">
        <v>160</v>
      </c>
      <c r="J2062" t="s">
        <v>2323</v>
      </c>
      <c r="K2062" t="s">
        <v>2324</v>
      </c>
      <c r="L2062" t="s">
        <v>2325</v>
      </c>
      <c r="M2062">
        <v>130</v>
      </c>
      <c r="N2062">
        <v>185</v>
      </c>
      <c r="O2062" t="s">
        <v>2339</v>
      </c>
      <c r="P2062" t="s">
        <v>5426</v>
      </c>
      <c r="Q2062" t="str">
        <f t="shared" si="32"/>
        <v>208_fourques_est_66#Est</v>
      </c>
    </row>
    <row r="2063" spans="1:17">
      <c r="A2063">
        <v>4219</v>
      </c>
      <c r="B2063" t="s">
        <v>5055</v>
      </c>
      <c r="C2063">
        <v>208</v>
      </c>
      <c r="D2063" t="s">
        <v>2322</v>
      </c>
      <c r="E2063" t="s">
        <v>270</v>
      </c>
      <c r="F2063">
        <v>798</v>
      </c>
      <c r="G2063" t="s">
        <v>270</v>
      </c>
      <c r="H2063" t="s">
        <v>30</v>
      </c>
      <c r="I2063" t="s">
        <v>160</v>
      </c>
      <c r="J2063" t="s">
        <v>2323</v>
      </c>
      <c r="K2063" t="s">
        <v>2324</v>
      </c>
      <c r="L2063" t="s">
        <v>2325</v>
      </c>
      <c r="M2063">
        <v>130</v>
      </c>
      <c r="N2063">
        <v>185</v>
      </c>
      <c r="O2063" t="s">
        <v>2339</v>
      </c>
      <c r="P2063" t="s">
        <v>5426</v>
      </c>
      <c r="Q2063" t="str">
        <f t="shared" si="32"/>
        <v>208_fourques_est_66#Est</v>
      </c>
    </row>
    <row r="2064" spans="1:17">
      <c r="A2064">
        <v>4220</v>
      </c>
      <c r="B2064" t="s">
        <v>5056</v>
      </c>
      <c r="C2064">
        <v>208</v>
      </c>
      <c r="D2064" t="s">
        <v>2322</v>
      </c>
      <c r="E2064" t="s">
        <v>270</v>
      </c>
      <c r="F2064">
        <v>798</v>
      </c>
      <c r="G2064" t="s">
        <v>270</v>
      </c>
      <c r="H2064" t="s">
        <v>30</v>
      </c>
      <c r="I2064" t="s">
        <v>160</v>
      </c>
      <c r="J2064" t="s">
        <v>2323</v>
      </c>
      <c r="K2064" t="s">
        <v>2324</v>
      </c>
      <c r="L2064" t="s">
        <v>2325</v>
      </c>
      <c r="M2064">
        <v>130</v>
      </c>
      <c r="N2064">
        <v>185</v>
      </c>
      <c r="O2064" t="s">
        <v>2339</v>
      </c>
      <c r="P2064" t="s">
        <v>5426</v>
      </c>
      <c r="Q2064" t="str">
        <f t="shared" si="32"/>
        <v>208_fourques_est_66#Est</v>
      </c>
    </row>
    <row r="2065" spans="1:17">
      <c r="A2065">
        <v>4221</v>
      </c>
      <c r="B2065" t="s">
        <v>5057</v>
      </c>
      <c r="C2065">
        <v>208</v>
      </c>
      <c r="D2065" t="s">
        <v>2322</v>
      </c>
      <c r="E2065" t="s">
        <v>270</v>
      </c>
      <c r="F2065">
        <v>798</v>
      </c>
      <c r="G2065" t="s">
        <v>270</v>
      </c>
      <c r="H2065" t="s">
        <v>30</v>
      </c>
      <c r="I2065" t="s">
        <v>160</v>
      </c>
      <c r="J2065" t="s">
        <v>2323</v>
      </c>
      <c r="K2065" t="s">
        <v>2324</v>
      </c>
      <c r="L2065" t="s">
        <v>2325</v>
      </c>
      <c r="M2065">
        <v>130</v>
      </c>
      <c r="N2065">
        <v>185</v>
      </c>
      <c r="O2065" t="s">
        <v>2339</v>
      </c>
      <c r="P2065" t="s">
        <v>5426</v>
      </c>
      <c r="Q2065" t="str">
        <f t="shared" si="32"/>
        <v>208_fourques_est_66#Est</v>
      </c>
    </row>
    <row r="2066" spans="1:17">
      <c r="A2066">
        <v>2682</v>
      </c>
      <c r="B2066" t="s">
        <v>4603</v>
      </c>
      <c r="C2066">
        <v>209</v>
      </c>
      <c r="D2066" t="s">
        <v>4598</v>
      </c>
      <c r="E2066" t="s">
        <v>296</v>
      </c>
      <c r="F2066">
        <v>638</v>
      </c>
      <c r="G2066" t="s">
        <v>4599</v>
      </c>
      <c r="H2066" t="s">
        <v>30</v>
      </c>
      <c r="I2066" t="s">
        <v>31</v>
      </c>
      <c r="J2066" t="s">
        <v>2059</v>
      </c>
      <c r="K2066" t="s">
        <v>2060</v>
      </c>
      <c r="L2066" t="s">
        <v>2061</v>
      </c>
      <c r="M2066">
        <v>243</v>
      </c>
      <c r="N2066">
        <v>211</v>
      </c>
      <c r="O2066" t="s">
        <v>6999</v>
      </c>
      <c r="P2066" t="s">
        <v>2057</v>
      </c>
      <c r="Q2066" t="str">
        <f t="shared" si="32"/>
        <v>209_sfelix2_31#Sud</v>
      </c>
    </row>
    <row r="2067" spans="1:17">
      <c r="A2067">
        <v>36</v>
      </c>
      <c r="B2067" t="s">
        <v>4600</v>
      </c>
      <c r="C2067">
        <v>209</v>
      </c>
      <c r="D2067" t="s">
        <v>4598</v>
      </c>
      <c r="E2067" t="s">
        <v>296</v>
      </c>
      <c r="F2067">
        <v>638</v>
      </c>
      <c r="G2067" t="s">
        <v>4599</v>
      </c>
      <c r="H2067" t="s">
        <v>30</v>
      </c>
      <c r="I2067" t="s">
        <v>31</v>
      </c>
      <c r="J2067" t="s">
        <v>2059</v>
      </c>
      <c r="K2067" t="s">
        <v>2060</v>
      </c>
      <c r="L2067" t="s">
        <v>2061</v>
      </c>
      <c r="M2067">
        <v>243</v>
      </c>
      <c r="N2067">
        <v>211</v>
      </c>
      <c r="O2067" t="s">
        <v>6999</v>
      </c>
      <c r="P2067" t="s">
        <v>2057</v>
      </c>
      <c r="Q2067" t="str">
        <f t="shared" si="32"/>
        <v>209_sfelix2_31#Sud</v>
      </c>
    </row>
    <row r="2068" spans="1:17">
      <c r="A2068">
        <v>2681</v>
      </c>
      <c r="B2068" t="s">
        <v>4604</v>
      </c>
      <c r="C2068">
        <v>209</v>
      </c>
      <c r="D2068" t="s">
        <v>4598</v>
      </c>
      <c r="E2068" t="s">
        <v>296</v>
      </c>
      <c r="F2068">
        <v>638</v>
      </c>
      <c r="G2068" t="s">
        <v>4599</v>
      </c>
      <c r="H2068" t="s">
        <v>30</v>
      </c>
      <c r="I2068" t="s">
        <v>31</v>
      </c>
      <c r="J2068" t="s">
        <v>2059</v>
      </c>
      <c r="K2068" t="s">
        <v>2060</v>
      </c>
      <c r="L2068" t="s">
        <v>2061</v>
      </c>
      <c r="M2068">
        <v>243</v>
      </c>
      <c r="N2068">
        <v>211</v>
      </c>
      <c r="O2068" t="s">
        <v>6999</v>
      </c>
      <c r="P2068" t="s">
        <v>2057</v>
      </c>
      <c r="Q2068" t="str">
        <f t="shared" si="32"/>
        <v>209_sfelix2_31#Sud</v>
      </c>
    </row>
    <row r="2069" spans="1:17">
      <c r="A2069">
        <v>2680</v>
      </c>
      <c r="B2069" t="s">
        <v>4605</v>
      </c>
      <c r="C2069">
        <v>209</v>
      </c>
      <c r="D2069" t="s">
        <v>4598</v>
      </c>
      <c r="E2069" t="s">
        <v>296</v>
      </c>
      <c r="F2069">
        <v>638</v>
      </c>
      <c r="G2069" t="s">
        <v>4599</v>
      </c>
      <c r="H2069" t="s">
        <v>30</v>
      </c>
      <c r="I2069" t="s">
        <v>31</v>
      </c>
      <c r="J2069" t="s">
        <v>2059</v>
      </c>
      <c r="K2069" t="s">
        <v>2060</v>
      </c>
      <c r="L2069" t="s">
        <v>2061</v>
      </c>
      <c r="M2069">
        <v>243</v>
      </c>
      <c r="N2069">
        <v>211</v>
      </c>
      <c r="O2069" t="s">
        <v>6999</v>
      </c>
      <c r="P2069" t="s">
        <v>2057</v>
      </c>
      <c r="Q2069" t="str">
        <f t="shared" si="32"/>
        <v>209_sfelix2_31#Sud</v>
      </c>
    </row>
    <row r="2070" spans="1:17">
      <c r="A2070">
        <v>37</v>
      </c>
      <c r="B2070" t="s">
        <v>4597</v>
      </c>
      <c r="C2070">
        <v>209</v>
      </c>
      <c r="D2070" t="s">
        <v>4598</v>
      </c>
      <c r="E2070" t="s">
        <v>296</v>
      </c>
      <c r="F2070">
        <v>638</v>
      </c>
      <c r="G2070" t="s">
        <v>4599</v>
      </c>
      <c r="H2070" t="s">
        <v>30</v>
      </c>
      <c r="I2070" t="s">
        <v>31</v>
      </c>
      <c r="J2070" t="s">
        <v>2059</v>
      </c>
      <c r="K2070" t="s">
        <v>2060</v>
      </c>
      <c r="L2070" t="s">
        <v>2061</v>
      </c>
      <c r="M2070">
        <v>243</v>
      </c>
      <c r="N2070">
        <v>211</v>
      </c>
      <c r="O2070" t="s">
        <v>6999</v>
      </c>
      <c r="P2070" t="s">
        <v>2057</v>
      </c>
      <c r="Q2070" t="str">
        <f t="shared" si="32"/>
        <v>209_sfelix2_31#Sud</v>
      </c>
    </row>
    <row r="2071" spans="1:17">
      <c r="A2071">
        <v>38</v>
      </c>
      <c r="B2071" t="s">
        <v>4607</v>
      </c>
      <c r="C2071">
        <v>209</v>
      </c>
      <c r="D2071" t="s">
        <v>4598</v>
      </c>
      <c r="E2071" t="s">
        <v>296</v>
      </c>
      <c r="F2071">
        <v>638</v>
      </c>
      <c r="G2071" t="s">
        <v>4599</v>
      </c>
      <c r="H2071" t="s">
        <v>30</v>
      </c>
      <c r="I2071" t="s">
        <v>31</v>
      </c>
      <c r="J2071" t="s">
        <v>2059</v>
      </c>
      <c r="K2071" t="s">
        <v>2060</v>
      </c>
      <c r="L2071" t="s">
        <v>2061</v>
      </c>
      <c r="M2071">
        <v>243</v>
      </c>
      <c r="N2071">
        <v>211</v>
      </c>
      <c r="O2071" t="s">
        <v>6999</v>
      </c>
      <c r="P2071" t="s">
        <v>2057</v>
      </c>
      <c r="Q2071" t="str">
        <f t="shared" si="32"/>
        <v>209_sfelix2_31#Sud</v>
      </c>
    </row>
    <row r="2072" spans="1:17">
      <c r="A2072">
        <v>2679</v>
      </c>
      <c r="B2072" t="s">
        <v>4606</v>
      </c>
      <c r="C2072">
        <v>209</v>
      </c>
      <c r="D2072" t="s">
        <v>4598</v>
      </c>
      <c r="E2072" t="s">
        <v>296</v>
      </c>
      <c r="F2072">
        <v>638</v>
      </c>
      <c r="G2072" t="s">
        <v>4599</v>
      </c>
      <c r="H2072" t="s">
        <v>30</v>
      </c>
      <c r="I2072" t="s">
        <v>31</v>
      </c>
      <c r="J2072" t="s">
        <v>2059</v>
      </c>
      <c r="K2072" t="s">
        <v>2060</v>
      </c>
      <c r="L2072" t="s">
        <v>2061</v>
      </c>
      <c r="M2072">
        <v>243</v>
      </c>
      <c r="N2072">
        <v>211</v>
      </c>
      <c r="O2072" t="s">
        <v>6999</v>
      </c>
      <c r="P2072" t="s">
        <v>2057</v>
      </c>
      <c r="Q2072" t="str">
        <f t="shared" si="32"/>
        <v>209_sfelix2_31#Sud</v>
      </c>
    </row>
    <row r="2073" spans="1:17">
      <c r="A2073">
        <v>2683</v>
      </c>
      <c r="B2073" t="s">
        <v>4602</v>
      </c>
      <c r="C2073">
        <v>209</v>
      </c>
      <c r="D2073" t="s">
        <v>4598</v>
      </c>
      <c r="E2073" t="s">
        <v>296</v>
      </c>
      <c r="F2073">
        <v>638</v>
      </c>
      <c r="G2073" t="s">
        <v>4599</v>
      </c>
      <c r="H2073" t="s">
        <v>30</v>
      </c>
      <c r="I2073" t="s">
        <v>31</v>
      </c>
      <c r="J2073" t="s">
        <v>2059</v>
      </c>
      <c r="K2073" t="s">
        <v>2060</v>
      </c>
      <c r="L2073" t="s">
        <v>2061</v>
      </c>
      <c r="M2073">
        <v>243</v>
      </c>
      <c r="N2073">
        <v>211</v>
      </c>
      <c r="O2073" t="s">
        <v>6999</v>
      </c>
      <c r="P2073" t="s">
        <v>2057</v>
      </c>
      <c r="Q2073" t="str">
        <f t="shared" si="32"/>
        <v>209_sfelix2_31#Sud</v>
      </c>
    </row>
    <row r="2074" spans="1:17">
      <c r="A2074">
        <v>2684</v>
      </c>
      <c r="B2074" t="s">
        <v>4601</v>
      </c>
      <c r="C2074">
        <v>209</v>
      </c>
      <c r="D2074" t="s">
        <v>4598</v>
      </c>
      <c r="E2074" t="s">
        <v>296</v>
      </c>
      <c r="F2074">
        <v>638</v>
      </c>
      <c r="G2074" t="s">
        <v>4599</v>
      </c>
      <c r="H2074" t="s">
        <v>30</v>
      </c>
      <c r="I2074" t="s">
        <v>31</v>
      </c>
      <c r="J2074" t="s">
        <v>2059</v>
      </c>
      <c r="K2074" t="s">
        <v>2060</v>
      </c>
      <c r="L2074" t="s">
        <v>2061</v>
      </c>
      <c r="M2074">
        <v>243</v>
      </c>
      <c r="N2074">
        <v>211</v>
      </c>
      <c r="O2074" t="s">
        <v>6999</v>
      </c>
      <c r="P2074" t="s">
        <v>2057</v>
      </c>
      <c r="Q2074" t="str">
        <f t="shared" si="32"/>
        <v>209_sfelix2_31#Sud</v>
      </c>
    </row>
    <row r="2075" spans="1:17">
      <c r="A2075">
        <v>793</v>
      </c>
      <c r="B2075" t="s">
        <v>292</v>
      </c>
      <c r="C2075">
        <v>210</v>
      </c>
      <c r="D2075" t="s">
        <v>284</v>
      </c>
      <c r="E2075" t="s">
        <v>285</v>
      </c>
      <c r="F2075">
        <v>486</v>
      </c>
      <c r="G2075" t="s">
        <v>285</v>
      </c>
      <c r="H2075" t="s">
        <v>30</v>
      </c>
      <c r="I2075" t="s">
        <v>271</v>
      </c>
      <c r="J2075" t="s">
        <v>272</v>
      </c>
      <c r="K2075" t="s">
        <v>273</v>
      </c>
      <c r="L2075" t="s">
        <v>274</v>
      </c>
      <c r="M2075">
        <v>182</v>
      </c>
      <c r="N2075">
        <v>136</v>
      </c>
      <c r="O2075" t="s">
        <v>272</v>
      </c>
      <c r="P2075" t="s">
        <v>5418</v>
      </c>
      <c r="Q2075" t="str">
        <f t="shared" si="32"/>
        <v>210_aubiet2_32#Ouest</v>
      </c>
    </row>
    <row r="2076" spans="1:17">
      <c r="A2076">
        <v>327</v>
      </c>
      <c r="B2076" t="s">
        <v>288</v>
      </c>
      <c r="C2076">
        <v>210</v>
      </c>
      <c r="D2076" t="s">
        <v>284</v>
      </c>
      <c r="E2076" t="s">
        <v>285</v>
      </c>
      <c r="F2076">
        <v>486</v>
      </c>
      <c r="G2076" t="s">
        <v>285</v>
      </c>
      <c r="H2076" t="s">
        <v>30</v>
      </c>
      <c r="I2076" t="s">
        <v>271</v>
      </c>
      <c r="J2076" t="s">
        <v>272</v>
      </c>
      <c r="K2076" t="s">
        <v>273</v>
      </c>
      <c r="L2076" t="s">
        <v>274</v>
      </c>
      <c r="M2076">
        <v>182</v>
      </c>
      <c r="N2076">
        <v>136</v>
      </c>
      <c r="O2076" t="s">
        <v>272</v>
      </c>
      <c r="P2076" t="s">
        <v>5418</v>
      </c>
      <c r="Q2076" t="str">
        <f t="shared" si="32"/>
        <v>210_aubiet2_32#Ouest</v>
      </c>
    </row>
    <row r="2077" spans="1:17">
      <c r="A2077">
        <v>1866</v>
      </c>
      <c r="B2077" t="s">
        <v>293</v>
      </c>
      <c r="C2077">
        <v>210</v>
      </c>
      <c r="D2077" t="s">
        <v>284</v>
      </c>
      <c r="E2077" t="s">
        <v>285</v>
      </c>
      <c r="F2077">
        <v>486</v>
      </c>
      <c r="G2077" t="s">
        <v>285</v>
      </c>
      <c r="H2077" t="s">
        <v>30</v>
      </c>
      <c r="I2077" t="s">
        <v>271</v>
      </c>
      <c r="J2077" t="s">
        <v>272</v>
      </c>
      <c r="K2077" t="s">
        <v>273</v>
      </c>
      <c r="L2077" t="s">
        <v>274</v>
      </c>
      <c r="M2077">
        <v>182</v>
      </c>
      <c r="N2077">
        <v>136</v>
      </c>
      <c r="O2077" t="s">
        <v>272</v>
      </c>
      <c r="P2077" t="s">
        <v>5418</v>
      </c>
      <c r="Q2077" t="str">
        <f t="shared" si="32"/>
        <v>210_aubiet2_32#Ouest</v>
      </c>
    </row>
    <row r="2078" spans="1:17">
      <c r="A2078">
        <v>328</v>
      </c>
      <c r="B2078" t="s">
        <v>287</v>
      </c>
      <c r="C2078">
        <v>210</v>
      </c>
      <c r="D2078" t="s">
        <v>284</v>
      </c>
      <c r="E2078" t="s">
        <v>285</v>
      </c>
      <c r="F2078">
        <v>486</v>
      </c>
      <c r="G2078" t="s">
        <v>285</v>
      </c>
      <c r="H2078" t="s">
        <v>30</v>
      </c>
      <c r="I2078" t="s">
        <v>271</v>
      </c>
      <c r="J2078" t="s">
        <v>272</v>
      </c>
      <c r="K2078" t="s">
        <v>273</v>
      </c>
      <c r="L2078" t="s">
        <v>274</v>
      </c>
      <c r="M2078">
        <v>182</v>
      </c>
      <c r="N2078">
        <v>136</v>
      </c>
      <c r="O2078" t="s">
        <v>272</v>
      </c>
      <c r="P2078" t="s">
        <v>5418</v>
      </c>
      <c r="Q2078" t="str">
        <f t="shared" si="32"/>
        <v>210_aubiet2_32#Ouest</v>
      </c>
    </row>
    <row r="2079" spans="1:17">
      <c r="A2079">
        <v>540</v>
      </c>
      <c r="B2079" t="s">
        <v>290</v>
      </c>
      <c r="C2079">
        <v>210</v>
      </c>
      <c r="D2079" t="s">
        <v>284</v>
      </c>
      <c r="E2079" t="s">
        <v>285</v>
      </c>
      <c r="F2079">
        <v>486</v>
      </c>
      <c r="G2079" t="s">
        <v>285</v>
      </c>
      <c r="H2079" t="s">
        <v>30</v>
      </c>
      <c r="I2079" t="s">
        <v>271</v>
      </c>
      <c r="J2079" t="s">
        <v>272</v>
      </c>
      <c r="K2079" t="s">
        <v>273</v>
      </c>
      <c r="L2079" t="s">
        <v>274</v>
      </c>
      <c r="M2079">
        <v>182</v>
      </c>
      <c r="N2079">
        <v>136</v>
      </c>
      <c r="O2079" t="s">
        <v>272</v>
      </c>
      <c r="P2079" t="s">
        <v>5418</v>
      </c>
      <c r="Q2079" t="str">
        <f t="shared" si="32"/>
        <v>210_aubiet2_32#Ouest</v>
      </c>
    </row>
    <row r="2080" spans="1:17">
      <c r="A2080">
        <v>336</v>
      </c>
      <c r="B2080" t="s">
        <v>289</v>
      </c>
      <c r="C2080">
        <v>210</v>
      </c>
      <c r="D2080" t="s">
        <v>284</v>
      </c>
      <c r="E2080" t="s">
        <v>285</v>
      </c>
      <c r="F2080">
        <v>486</v>
      </c>
      <c r="G2080" t="s">
        <v>285</v>
      </c>
      <c r="H2080" t="s">
        <v>30</v>
      </c>
      <c r="I2080" t="s">
        <v>271</v>
      </c>
      <c r="J2080" t="s">
        <v>272</v>
      </c>
      <c r="K2080" t="s">
        <v>273</v>
      </c>
      <c r="L2080" t="s">
        <v>274</v>
      </c>
      <c r="M2080">
        <v>182</v>
      </c>
      <c r="N2080">
        <v>136</v>
      </c>
      <c r="O2080" t="s">
        <v>272</v>
      </c>
      <c r="P2080" t="s">
        <v>5418</v>
      </c>
      <c r="Q2080" t="str">
        <f t="shared" si="32"/>
        <v>210_aubiet2_32#Ouest</v>
      </c>
    </row>
    <row r="2081" spans="1:17">
      <c r="A2081">
        <v>334</v>
      </c>
      <c r="B2081" t="s">
        <v>286</v>
      </c>
      <c r="C2081">
        <v>210</v>
      </c>
      <c r="D2081" t="s">
        <v>284</v>
      </c>
      <c r="E2081" t="s">
        <v>285</v>
      </c>
      <c r="F2081">
        <v>486</v>
      </c>
      <c r="G2081" t="s">
        <v>285</v>
      </c>
      <c r="H2081" t="s">
        <v>30</v>
      </c>
      <c r="I2081" t="s">
        <v>271</v>
      </c>
      <c r="J2081" t="s">
        <v>272</v>
      </c>
      <c r="K2081" t="s">
        <v>273</v>
      </c>
      <c r="L2081" t="s">
        <v>274</v>
      </c>
      <c r="M2081">
        <v>182</v>
      </c>
      <c r="N2081">
        <v>136</v>
      </c>
      <c r="O2081" t="s">
        <v>272</v>
      </c>
      <c r="P2081" t="s">
        <v>5418</v>
      </c>
      <c r="Q2081" t="str">
        <f t="shared" si="32"/>
        <v>210_aubiet2_32#Ouest</v>
      </c>
    </row>
    <row r="2082" spans="1:17">
      <c r="A2082">
        <v>2246</v>
      </c>
      <c r="B2082" t="s">
        <v>291</v>
      </c>
      <c r="C2082">
        <v>210</v>
      </c>
      <c r="D2082" t="s">
        <v>284</v>
      </c>
      <c r="E2082" t="s">
        <v>285</v>
      </c>
      <c r="F2082">
        <v>486</v>
      </c>
      <c r="G2082" t="s">
        <v>285</v>
      </c>
      <c r="H2082" t="s">
        <v>30</v>
      </c>
      <c r="I2082" t="s">
        <v>271</v>
      </c>
      <c r="J2082" t="s">
        <v>272</v>
      </c>
      <c r="K2082" t="s">
        <v>273</v>
      </c>
      <c r="L2082" t="s">
        <v>274</v>
      </c>
      <c r="M2082">
        <v>182</v>
      </c>
      <c r="N2082">
        <v>136</v>
      </c>
      <c r="O2082" t="s">
        <v>272</v>
      </c>
      <c r="P2082" t="s">
        <v>5418</v>
      </c>
      <c r="Q2082" t="str">
        <f t="shared" si="32"/>
        <v>210_aubiet2_32#Ouest</v>
      </c>
    </row>
    <row r="2083" spans="1:17">
      <c r="A2083">
        <v>329</v>
      </c>
      <c r="B2083" t="s">
        <v>283</v>
      </c>
      <c r="C2083">
        <v>210</v>
      </c>
      <c r="D2083" t="s">
        <v>284</v>
      </c>
      <c r="E2083" t="s">
        <v>285</v>
      </c>
      <c r="F2083">
        <v>486</v>
      </c>
      <c r="G2083" t="s">
        <v>285</v>
      </c>
      <c r="H2083" t="s">
        <v>30</v>
      </c>
      <c r="I2083" t="s">
        <v>271</v>
      </c>
      <c r="J2083" t="s">
        <v>272</v>
      </c>
      <c r="K2083" t="s">
        <v>273</v>
      </c>
      <c r="L2083" t="s">
        <v>274</v>
      </c>
      <c r="M2083">
        <v>182</v>
      </c>
      <c r="N2083">
        <v>136</v>
      </c>
      <c r="O2083" t="s">
        <v>272</v>
      </c>
      <c r="P2083" t="s">
        <v>5418</v>
      </c>
      <c r="Q2083" t="str">
        <f t="shared" si="32"/>
        <v>210_aubiet2_32#Ouest</v>
      </c>
    </row>
    <row r="2084" spans="1:17">
      <c r="A2084">
        <v>321</v>
      </c>
      <c r="B2084" t="s">
        <v>806</v>
      </c>
      <c r="C2084">
        <v>211</v>
      </c>
      <c r="D2084" t="s">
        <v>807</v>
      </c>
      <c r="E2084" t="s">
        <v>7009</v>
      </c>
      <c r="F2084">
        <v>578</v>
      </c>
      <c r="G2084">
        <v>1</v>
      </c>
      <c r="H2084" t="s">
        <v>30</v>
      </c>
      <c r="I2084" t="s">
        <v>160</v>
      </c>
      <c r="J2084" t="s">
        <v>808</v>
      </c>
      <c r="K2084" t="s">
        <v>809</v>
      </c>
      <c r="L2084" t="s">
        <v>810</v>
      </c>
      <c r="M2084">
        <v>12</v>
      </c>
      <c r="N2084">
        <v>125</v>
      </c>
      <c r="O2084" t="s">
        <v>7009</v>
      </c>
      <c r="P2084" t="s">
        <v>807</v>
      </c>
      <c r="Q2084" t="str">
        <f t="shared" si="32"/>
        <v>211_canet_66#Canet</v>
      </c>
    </row>
    <row r="2085" spans="1:17">
      <c r="A2085">
        <v>1707</v>
      </c>
      <c r="B2085" t="s">
        <v>814</v>
      </c>
      <c r="C2085">
        <v>211</v>
      </c>
      <c r="D2085" t="s">
        <v>807</v>
      </c>
      <c r="E2085" t="s">
        <v>7009</v>
      </c>
      <c r="F2085">
        <v>578</v>
      </c>
      <c r="G2085">
        <v>1</v>
      </c>
      <c r="H2085" t="s">
        <v>30</v>
      </c>
      <c r="I2085" t="s">
        <v>160</v>
      </c>
      <c r="J2085" t="s">
        <v>808</v>
      </c>
      <c r="K2085" t="s">
        <v>809</v>
      </c>
      <c r="L2085" t="s">
        <v>810</v>
      </c>
      <c r="M2085">
        <v>12</v>
      </c>
      <c r="N2085">
        <v>125</v>
      </c>
      <c r="O2085" t="s">
        <v>7009</v>
      </c>
      <c r="P2085" t="s">
        <v>807</v>
      </c>
      <c r="Q2085" t="str">
        <f t="shared" si="32"/>
        <v>211_canet_66#Canet</v>
      </c>
    </row>
    <row r="2086" spans="1:17">
      <c r="A2086">
        <v>2574</v>
      </c>
      <c r="B2086" t="s">
        <v>811</v>
      </c>
      <c r="C2086">
        <v>211</v>
      </c>
      <c r="D2086" t="s">
        <v>807</v>
      </c>
      <c r="E2086" t="s">
        <v>7009</v>
      </c>
      <c r="F2086">
        <v>578</v>
      </c>
      <c r="G2086">
        <v>1</v>
      </c>
      <c r="H2086" t="s">
        <v>30</v>
      </c>
      <c r="I2086" t="s">
        <v>160</v>
      </c>
      <c r="J2086" t="s">
        <v>808</v>
      </c>
      <c r="K2086" t="s">
        <v>809</v>
      </c>
      <c r="L2086" t="s">
        <v>810</v>
      </c>
      <c r="M2086">
        <v>12</v>
      </c>
      <c r="N2086">
        <v>125</v>
      </c>
      <c r="O2086" t="s">
        <v>7009</v>
      </c>
      <c r="P2086" t="s">
        <v>807</v>
      </c>
      <c r="Q2086" t="str">
        <f t="shared" si="32"/>
        <v>211_canet_66#Canet</v>
      </c>
    </row>
    <row r="2087" spans="1:17">
      <c r="A2087">
        <v>5</v>
      </c>
      <c r="B2087" t="s">
        <v>813</v>
      </c>
      <c r="C2087">
        <v>211</v>
      </c>
      <c r="D2087" t="s">
        <v>807</v>
      </c>
      <c r="E2087" t="s">
        <v>7009</v>
      </c>
      <c r="F2087">
        <v>578</v>
      </c>
      <c r="G2087">
        <v>1</v>
      </c>
      <c r="H2087" t="s">
        <v>30</v>
      </c>
      <c r="I2087" t="s">
        <v>160</v>
      </c>
      <c r="J2087" t="s">
        <v>808</v>
      </c>
      <c r="K2087" t="s">
        <v>809</v>
      </c>
      <c r="L2087" t="s">
        <v>810</v>
      </c>
      <c r="M2087">
        <v>12</v>
      </c>
      <c r="N2087">
        <v>125</v>
      </c>
      <c r="O2087" t="s">
        <v>7009</v>
      </c>
      <c r="P2087" t="s">
        <v>807</v>
      </c>
      <c r="Q2087" t="str">
        <f t="shared" si="32"/>
        <v>211_canet_66#Canet</v>
      </c>
    </row>
    <row r="2088" spans="1:17">
      <c r="A2088">
        <v>805</v>
      </c>
      <c r="B2088" t="s">
        <v>812</v>
      </c>
      <c r="C2088">
        <v>211</v>
      </c>
      <c r="D2088" t="s">
        <v>807</v>
      </c>
      <c r="E2088" t="s">
        <v>7009</v>
      </c>
      <c r="F2088">
        <v>578</v>
      </c>
      <c r="G2088">
        <v>1</v>
      </c>
      <c r="H2088" t="s">
        <v>30</v>
      </c>
      <c r="I2088" t="s">
        <v>160</v>
      </c>
      <c r="J2088" t="s">
        <v>808</v>
      </c>
      <c r="K2088" t="s">
        <v>809</v>
      </c>
      <c r="L2088" t="s">
        <v>810</v>
      </c>
      <c r="M2088">
        <v>12</v>
      </c>
      <c r="N2088">
        <v>125</v>
      </c>
      <c r="O2088" t="s">
        <v>7009</v>
      </c>
      <c r="P2088" t="s">
        <v>807</v>
      </c>
      <c r="Q2088" t="str">
        <f t="shared" si="32"/>
        <v>211_canet_66#Canet</v>
      </c>
    </row>
    <row r="2089" spans="1:17">
      <c r="A2089">
        <v>1915</v>
      </c>
      <c r="B2089" t="s">
        <v>983</v>
      </c>
      <c r="C2089">
        <v>212</v>
      </c>
      <c r="D2089" t="s">
        <v>978</v>
      </c>
      <c r="E2089" t="s">
        <v>7050</v>
      </c>
      <c r="F2089">
        <v>504</v>
      </c>
      <c r="G2089" t="s">
        <v>979</v>
      </c>
      <c r="H2089" t="s">
        <v>30</v>
      </c>
      <c r="I2089" t="s">
        <v>676</v>
      </c>
      <c r="J2089" t="s">
        <v>980</v>
      </c>
      <c r="K2089" t="s">
        <v>981</v>
      </c>
      <c r="L2089" t="s">
        <v>982</v>
      </c>
      <c r="M2089">
        <v>136</v>
      </c>
      <c r="N2089">
        <v>129</v>
      </c>
      <c r="O2089" t="s">
        <v>6930</v>
      </c>
      <c r="P2089" t="s">
        <v>5402</v>
      </c>
      <c r="Q2089" t="str">
        <f t="shared" si="32"/>
        <v>212_cabrieres_34#Cabrieres</v>
      </c>
    </row>
    <row r="2090" spans="1:17">
      <c r="A2090">
        <v>2036</v>
      </c>
      <c r="B2090" t="s">
        <v>989</v>
      </c>
      <c r="C2090">
        <v>212</v>
      </c>
      <c r="D2090" t="s">
        <v>978</v>
      </c>
      <c r="E2090" t="s">
        <v>7050</v>
      </c>
      <c r="F2090">
        <v>504</v>
      </c>
      <c r="G2090" t="s">
        <v>979</v>
      </c>
      <c r="H2090" t="s">
        <v>30</v>
      </c>
      <c r="I2090" t="s">
        <v>676</v>
      </c>
      <c r="J2090" t="s">
        <v>980</v>
      </c>
      <c r="K2090" t="s">
        <v>981</v>
      </c>
      <c r="L2090" t="s">
        <v>982</v>
      </c>
      <c r="M2090">
        <v>136</v>
      </c>
      <c r="N2090">
        <v>129</v>
      </c>
      <c r="O2090" t="s">
        <v>6930</v>
      </c>
      <c r="P2090" t="s">
        <v>5402</v>
      </c>
      <c r="Q2090" t="str">
        <f t="shared" si="32"/>
        <v>212_cabrieres_34#Cabrieres</v>
      </c>
    </row>
    <row r="2091" spans="1:17">
      <c r="A2091">
        <v>518</v>
      </c>
      <c r="B2091" t="s">
        <v>987</v>
      </c>
      <c r="C2091">
        <v>212</v>
      </c>
      <c r="D2091" t="s">
        <v>978</v>
      </c>
      <c r="E2091" t="s">
        <v>7050</v>
      </c>
      <c r="F2091">
        <v>504</v>
      </c>
      <c r="G2091" t="s">
        <v>979</v>
      </c>
      <c r="H2091" t="s">
        <v>30</v>
      </c>
      <c r="I2091" t="s">
        <v>676</v>
      </c>
      <c r="J2091" t="s">
        <v>980</v>
      </c>
      <c r="K2091" t="s">
        <v>981</v>
      </c>
      <c r="L2091" t="s">
        <v>982</v>
      </c>
      <c r="M2091">
        <v>136</v>
      </c>
      <c r="N2091">
        <v>129</v>
      </c>
      <c r="O2091" t="s">
        <v>6930</v>
      </c>
      <c r="P2091" t="s">
        <v>5402</v>
      </c>
      <c r="Q2091" t="str">
        <f t="shared" si="32"/>
        <v>212_cabrieres_34#Cabrieres</v>
      </c>
    </row>
    <row r="2092" spans="1:17">
      <c r="A2092">
        <v>571</v>
      </c>
      <c r="B2092" t="s">
        <v>988</v>
      </c>
      <c r="C2092">
        <v>212</v>
      </c>
      <c r="D2092" t="s">
        <v>978</v>
      </c>
      <c r="E2092" t="s">
        <v>7050</v>
      </c>
      <c r="F2092">
        <v>504</v>
      </c>
      <c r="G2092" t="s">
        <v>979</v>
      </c>
      <c r="H2092" t="s">
        <v>30</v>
      </c>
      <c r="I2092" t="s">
        <v>676</v>
      </c>
      <c r="J2092" t="s">
        <v>980</v>
      </c>
      <c r="K2092" t="s">
        <v>981</v>
      </c>
      <c r="L2092" t="s">
        <v>982</v>
      </c>
      <c r="M2092">
        <v>136</v>
      </c>
      <c r="N2092">
        <v>129</v>
      </c>
      <c r="O2092" t="s">
        <v>6930</v>
      </c>
      <c r="P2092" t="s">
        <v>5402</v>
      </c>
      <c r="Q2092" t="str">
        <f t="shared" si="32"/>
        <v>212_cabrieres_34#Cabrieres</v>
      </c>
    </row>
    <row r="2093" spans="1:17">
      <c r="A2093">
        <v>2539</v>
      </c>
      <c r="B2093" t="s">
        <v>977</v>
      </c>
      <c r="C2093">
        <v>212</v>
      </c>
      <c r="D2093" t="s">
        <v>978</v>
      </c>
      <c r="E2093" t="s">
        <v>7050</v>
      </c>
      <c r="F2093">
        <v>504</v>
      </c>
      <c r="G2093" t="s">
        <v>979</v>
      </c>
      <c r="H2093" t="s">
        <v>30</v>
      </c>
      <c r="I2093" t="s">
        <v>676</v>
      </c>
      <c r="J2093" t="s">
        <v>980</v>
      </c>
      <c r="K2093" t="s">
        <v>981</v>
      </c>
      <c r="L2093" t="s">
        <v>982</v>
      </c>
      <c r="M2093">
        <v>136</v>
      </c>
      <c r="N2093">
        <v>129</v>
      </c>
      <c r="O2093" t="s">
        <v>6930</v>
      </c>
      <c r="P2093" t="s">
        <v>5402</v>
      </c>
      <c r="Q2093" t="str">
        <f t="shared" si="32"/>
        <v>212_cabrieres_34#Cabrieres</v>
      </c>
    </row>
    <row r="2094" spans="1:17">
      <c r="A2094">
        <v>1933</v>
      </c>
      <c r="B2094" t="s">
        <v>986</v>
      </c>
      <c r="C2094">
        <v>212</v>
      </c>
      <c r="D2094" t="s">
        <v>978</v>
      </c>
      <c r="E2094" t="s">
        <v>7050</v>
      </c>
      <c r="F2094">
        <v>504</v>
      </c>
      <c r="G2094" t="s">
        <v>979</v>
      </c>
      <c r="H2094" t="s">
        <v>30</v>
      </c>
      <c r="I2094" t="s">
        <v>676</v>
      </c>
      <c r="J2094" t="s">
        <v>980</v>
      </c>
      <c r="K2094" t="s">
        <v>981</v>
      </c>
      <c r="L2094" t="s">
        <v>982</v>
      </c>
      <c r="M2094">
        <v>136</v>
      </c>
      <c r="N2094">
        <v>129</v>
      </c>
      <c r="O2094" t="s">
        <v>6930</v>
      </c>
      <c r="P2094" t="s">
        <v>5402</v>
      </c>
      <c r="Q2094" t="str">
        <f t="shared" si="32"/>
        <v>212_cabrieres_34#Cabrieres</v>
      </c>
    </row>
    <row r="2095" spans="1:17">
      <c r="A2095">
        <v>1932</v>
      </c>
      <c r="B2095" t="s">
        <v>985</v>
      </c>
      <c r="C2095">
        <v>212</v>
      </c>
      <c r="D2095" t="s">
        <v>978</v>
      </c>
      <c r="E2095" t="s">
        <v>7050</v>
      </c>
      <c r="F2095">
        <v>504</v>
      </c>
      <c r="G2095" t="s">
        <v>979</v>
      </c>
      <c r="H2095" t="s">
        <v>30</v>
      </c>
      <c r="I2095" t="s">
        <v>676</v>
      </c>
      <c r="J2095" t="s">
        <v>980</v>
      </c>
      <c r="K2095" t="s">
        <v>981</v>
      </c>
      <c r="L2095" t="s">
        <v>982</v>
      </c>
      <c r="M2095">
        <v>136</v>
      </c>
      <c r="N2095">
        <v>129</v>
      </c>
      <c r="O2095" t="s">
        <v>6930</v>
      </c>
      <c r="P2095" t="s">
        <v>5402</v>
      </c>
      <c r="Q2095" t="str">
        <f t="shared" si="32"/>
        <v>212_cabrieres_34#Cabrieres</v>
      </c>
    </row>
    <row r="2096" spans="1:17">
      <c r="A2096">
        <v>1916</v>
      </c>
      <c r="B2096" t="s">
        <v>984</v>
      </c>
      <c r="C2096">
        <v>212</v>
      </c>
      <c r="D2096" t="s">
        <v>978</v>
      </c>
      <c r="E2096" t="s">
        <v>7050</v>
      </c>
      <c r="F2096">
        <v>504</v>
      </c>
      <c r="G2096" t="s">
        <v>979</v>
      </c>
      <c r="H2096" t="s">
        <v>30</v>
      </c>
      <c r="I2096" t="s">
        <v>676</v>
      </c>
      <c r="J2096" t="s">
        <v>980</v>
      </c>
      <c r="K2096" t="s">
        <v>981</v>
      </c>
      <c r="L2096" t="s">
        <v>982</v>
      </c>
      <c r="M2096">
        <v>136</v>
      </c>
      <c r="N2096">
        <v>129</v>
      </c>
      <c r="O2096" t="s">
        <v>6930</v>
      </c>
      <c r="P2096" t="s">
        <v>5402</v>
      </c>
      <c r="Q2096" t="str">
        <f t="shared" si="32"/>
        <v>212_cabrieres_34#Cabrieres</v>
      </c>
    </row>
    <row r="2097" spans="1:17">
      <c r="A2097">
        <v>2037</v>
      </c>
      <c r="B2097" t="s">
        <v>990</v>
      </c>
      <c r="C2097">
        <v>212</v>
      </c>
      <c r="D2097" t="s">
        <v>978</v>
      </c>
      <c r="E2097" t="s">
        <v>7050</v>
      </c>
      <c r="F2097">
        <v>504</v>
      </c>
      <c r="G2097" t="s">
        <v>979</v>
      </c>
      <c r="H2097" t="s">
        <v>30</v>
      </c>
      <c r="I2097" t="s">
        <v>676</v>
      </c>
      <c r="J2097" t="s">
        <v>980</v>
      </c>
      <c r="K2097" t="s">
        <v>981</v>
      </c>
      <c r="L2097" t="s">
        <v>982</v>
      </c>
      <c r="M2097">
        <v>136</v>
      </c>
      <c r="N2097">
        <v>129</v>
      </c>
      <c r="O2097" t="s">
        <v>6930</v>
      </c>
      <c r="P2097" t="s">
        <v>5402</v>
      </c>
      <c r="Q2097" t="str">
        <f t="shared" si="32"/>
        <v>212_cabrieres_34#Cabrieres</v>
      </c>
    </row>
    <row r="2098" spans="1:17">
      <c r="A2098">
        <v>3729</v>
      </c>
      <c r="B2098" t="s">
        <v>1050</v>
      </c>
      <c r="C2098">
        <v>213</v>
      </c>
      <c r="D2098" t="s">
        <v>1046</v>
      </c>
      <c r="E2098" t="s">
        <v>1047</v>
      </c>
      <c r="F2098">
        <v>788</v>
      </c>
      <c r="G2098" t="s">
        <v>1047</v>
      </c>
      <c r="H2098" t="s">
        <v>30</v>
      </c>
      <c r="I2098" t="s">
        <v>676</v>
      </c>
      <c r="J2098" t="s">
        <v>1048</v>
      </c>
      <c r="K2098" t="s">
        <v>981</v>
      </c>
      <c r="L2098" t="s">
        <v>982</v>
      </c>
      <c r="M2098">
        <v>136</v>
      </c>
      <c r="N2098">
        <v>129</v>
      </c>
      <c r="O2098" t="s">
        <v>6930</v>
      </c>
      <c r="P2098" t="s">
        <v>5402</v>
      </c>
      <c r="Q2098" t="str">
        <f t="shared" si="32"/>
        <v>213_alignan_34#Alignan</v>
      </c>
    </row>
    <row r="2099" spans="1:17">
      <c r="A2099">
        <v>3730</v>
      </c>
      <c r="B2099" t="s">
        <v>1052</v>
      </c>
      <c r="C2099">
        <v>213</v>
      </c>
      <c r="D2099" t="s">
        <v>1046</v>
      </c>
      <c r="E2099" t="s">
        <v>1047</v>
      </c>
      <c r="F2099">
        <v>788</v>
      </c>
      <c r="G2099" t="s">
        <v>1047</v>
      </c>
      <c r="H2099" t="s">
        <v>30</v>
      </c>
      <c r="I2099" t="s">
        <v>676</v>
      </c>
      <c r="J2099" t="s">
        <v>1048</v>
      </c>
      <c r="K2099" t="s">
        <v>981</v>
      </c>
      <c r="L2099" t="s">
        <v>982</v>
      </c>
      <c r="M2099">
        <v>136</v>
      </c>
      <c r="N2099">
        <v>129</v>
      </c>
      <c r="O2099" t="s">
        <v>6930</v>
      </c>
      <c r="P2099" t="s">
        <v>5402</v>
      </c>
      <c r="Q2099" t="str">
        <f t="shared" si="32"/>
        <v>213_alignan_34#Alignan</v>
      </c>
    </row>
    <row r="2100" spans="1:17">
      <c r="A2100">
        <v>3731</v>
      </c>
      <c r="B2100" t="s">
        <v>1053</v>
      </c>
      <c r="C2100">
        <v>213</v>
      </c>
      <c r="D2100" t="s">
        <v>1046</v>
      </c>
      <c r="E2100" t="s">
        <v>1047</v>
      </c>
      <c r="F2100">
        <v>788</v>
      </c>
      <c r="G2100" t="s">
        <v>1047</v>
      </c>
      <c r="H2100" t="s">
        <v>30</v>
      </c>
      <c r="I2100" t="s">
        <v>676</v>
      </c>
      <c r="J2100" t="s">
        <v>1048</v>
      </c>
      <c r="K2100" t="s">
        <v>981</v>
      </c>
      <c r="L2100" t="s">
        <v>982</v>
      </c>
      <c r="M2100">
        <v>136</v>
      </c>
      <c r="N2100">
        <v>129</v>
      </c>
      <c r="O2100" t="s">
        <v>6930</v>
      </c>
      <c r="P2100" t="s">
        <v>5402</v>
      </c>
      <c r="Q2100" t="str">
        <f t="shared" si="32"/>
        <v>213_alignan_34#Alignan</v>
      </c>
    </row>
    <row r="2101" spans="1:17">
      <c r="A2101">
        <v>3723</v>
      </c>
      <c r="B2101" t="s">
        <v>1055</v>
      </c>
      <c r="C2101">
        <v>213</v>
      </c>
      <c r="D2101" t="s">
        <v>1046</v>
      </c>
      <c r="E2101" t="s">
        <v>1047</v>
      </c>
      <c r="F2101">
        <v>788</v>
      </c>
      <c r="G2101" t="s">
        <v>1047</v>
      </c>
      <c r="H2101" t="s">
        <v>30</v>
      </c>
      <c r="I2101" t="s">
        <v>676</v>
      </c>
      <c r="J2101" t="s">
        <v>1048</v>
      </c>
      <c r="K2101" t="s">
        <v>981</v>
      </c>
      <c r="L2101" t="s">
        <v>982</v>
      </c>
      <c r="M2101">
        <v>136</v>
      </c>
      <c r="N2101">
        <v>129</v>
      </c>
      <c r="O2101" t="s">
        <v>6930</v>
      </c>
      <c r="P2101" t="s">
        <v>5402</v>
      </c>
      <c r="Q2101" t="str">
        <f t="shared" si="32"/>
        <v>213_alignan_34#Alignan</v>
      </c>
    </row>
    <row r="2102" spans="1:17">
      <c r="A2102">
        <v>3724</v>
      </c>
      <c r="B2102" t="s">
        <v>1049</v>
      </c>
      <c r="C2102">
        <v>213</v>
      </c>
      <c r="D2102" t="s">
        <v>1046</v>
      </c>
      <c r="E2102" t="s">
        <v>1047</v>
      </c>
      <c r="F2102">
        <v>788</v>
      </c>
      <c r="G2102" t="s">
        <v>1047</v>
      </c>
      <c r="H2102" t="s">
        <v>30</v>
      </c>
      <c r="I2102" t="s">
        <v>676</v>
      </c>
      <c r="J2102" t="s">
        <v>1048</v>
      </c>
      <c r="K2102" t="s">
        <v>981</v>
      </c>
      <c r="L2102" t="s">
        <v>982</v>
      </c>
      <c r="M2102">
        <v>136</v>
      </c>
      <c r="N2102">
        <v>129</v>
      </c>
      <c r="O2102" t="s">
        <v>6930</v>
      </c>
      <c r="P2102" t="s">
        <v>5402</v>
      </c>
      <c r="Q2102" t="str">
        <f t="shared" si="32"/>
        <v>213_alignan_34#Alignan</v>
      </c>
    </row>
    <row r="2103" spans="1:17">
      <c r="A2103">
        <v>3725</v>
      </c>
      <c r="B2103" t="s">
        <v>1056</v>
      </c>
      <c r="C2103">
        <v>213</v>
      </c>
      <c r="D2103" t="s">
        <v>1046</v>
      </c>
      <c r="E2103" t="s">
        <v>1047</v>
      </c>
      <c r="F2103">
        <v>788</v>
      </c>
      <c r="G2103" t="s">
        <v>1047</v>
      </c>
      <c r="H2103" t="s">
        <v>30</v>
      </c>
      <c r="I2103" t="s">
        <v>676</v>
      </c>
      <c r="J2103" t="s">
        <v>1048</v>
      </c>
      <c r="K2103" t="s">
        <v>981</v>
      </c>
      <c r="L2103" t="s">
        <v>982</v>
      </c>
      <c r="M2103">
        <v>136</v>
      </c>
      <c r="N2103">
        <v>129</v>
      </c>
      <c r="O2103" t="s">
        <v>6930</v>
      </c>
      <c r="P2103" t="s">
        <v>5402</v>
      </c>
      <c r="Q2103" t="str">
        <f t="shared" si="32"/>
        <v>213_alignan_34#Alignan</v>
      </c>
    </row>
    <row r="2104" spans="1:17">
      <c r="A2104">
        <v>3727</v>
      </c>
      <c r="B2104" t="s">
        <v>1045</v>
      </c>
      <c r="C2104">
        <v>213</v>
      </c>
      <c r="D2104" t="s">
        <v>1046</v>
      </c>
      <c r="E2104" t="s">
        <v>1047</v>
      </c>
      <c r="F2104">
        <v>788</v>
      </c>
      <c r="G2104" t="s">
        <v>1047</v>
      </c>
      <c r="H2104" t="s">
        <v>30</v>
      </c>
      <c r="I2104" t="s">
        <v>676</v>
      </c>
      <c r="J2104" t="s">
        <v>1048</v>
      </c>
      <c r="K2104" t="s">
        <v>981</v>
      </c>
      <c r="L2104" t="s">
        <v>982</v>
      </c>
      <c r="M2104">
        <v>136</v>
      </c>
      <c r="N2104">
        <v>129</v>
      </c>
      <c r="O2104" t="s">
        <v>6930</v>
      </c>
      <c r="P2104" t="s">
        <v>5402</v>
      </c>
      <c r="Q2104" t="str">
        <f t="shared" si="32"/>
        <v>213_alignan_34#Alignan</v>
      </c>
    </row>
    <row r="2105" spans="1:17">
      <c r="A2105">
        <v>3726</v>
      </c>
      <c r="B2105" t="s">
        <v>1054</v>
      </c>
      <c r="C2105">
        <v>213</v>
      </c>
      <c r="D2105" t="s">
        <v>1046</v>
      </c>
      <c r="E2105" t="s">
        <v>1047</v>
      </c>
      <c r="F2105">
        <v>788</v>
      </c>
      <c r="G2105" t="s">
        <v>1047</v>
      </c>
      <c r="H2105" t="s">
        <v>30</v>
      </c>
      <c r="I2105" t="s">
        <v>676</v>
      </c>
      <c r="J2105" t="s">
        <v>1048</v>
      </c>
      <c r="K2105" t="s">
        <v>981</v>
      </c>
      <c r="L2105" t="s">
        <v>982</v>
      </c>
      <c r="M2105">
        <v>136</v>
      </c>
      <c r="N2105">
        <v>129</v>
      </c>
      <c r="O2105" t="s">
        <v>6930</v>
      </c>
      <c r="P2105" t="s">
        <v>5402</v>
      </c>
      <c r="Q2105" t="str">
        <f t="shared" si="32"/>
        <v>213_alignan_34#Alignan</v>
      </c>
    </row>
    <row r="2106" spans="1:17">
      <c r="A2106">
        <v>3728</v>
      </c>
      <c r="B2106" t="s">
        <v>1051</v>
      </c>
      <c r="C2106">
        <v>213</v>
      </c>
      <c r="D2106" t="s">
        <v>1046</v>
      </c>
      <c r="E2106" t="s">
        <v>1047</v>
      </c>
      <c r="F2106">
        <v>788</v>
      </c>
      <c r="G2106" t="s">
        <v>1047</v>
      </c>
      <c r="H2106" t="s">
        <v>30</v>
      </c>
      <c r="I2106" t="s">
        <v>676</v>
      </c>
      <c r="J2106" t="s">
        <v>1048</v>
      </c>
      <c r="K2106" t="s">
        <v>981</v>
      </c>
      <c r="L2106" t="s">
        <v>982</v>
      </c>
      <c r="M2106">
        <v>136</v>
      </c>
      <c r="N2106">
        <v>129</v>
      </c>
      <c r="O2106" t="s">
        <v>6930</v>
      </c>
      <c r="P2106" t="s">
        <v>5402</v>
      </c>
      <c r="Q2106" t="str">
        <f t="shared" si="32"/>
        <v>213_alignan_34#Alignan</v>
      </c>
    </row>
    <row r="2107" spans="1:17">
      <c r="A2107">
        <v>2063</v>
      </c>
      <c r="B2107" t="s">
        <v>1057</v>
      </c>
      <c r="C2107">
        <v>214</v>
      </c>
      <c r="D2107" t="s">
        <v>1058</v>
      </c>
      <c r="E2107" t="s">
        <v>6929</v>
      </c>
      <c r="F2107">
        <v>521</v>
      </c>
      <c r="G2107" t="s">
        <v>1059</v>
      </c>
      <c r="H2107" t="s">
        <v>30</v>
      </c>
      <c r="I2107" t="s">
        <v>676</v>
      </c>
      <c r="J2107" t="s">
        <v>1059</v>
      </c>
      <c r="K2107" t="s">
        <v>981</v>
      </c>
      <c r="L2107" t="s">
        <v>982</v>
      </c>
      <c r="M2107">
        <v>136</v>
      </c>
      <c r="N2107">
        <v>129</v>
      </c>
      <c r="O2107" t="s">
        <v>6930</v>
      </c>
      <c r="P2107" t="s">
        <v>5402</v>
      </c>
      <c r="Q2107" t="str">
        <f t="shared" si="32"/>
        <v>214_fontes_34#Fontes</v>
      </c>
    </row>
    <row r="2108" spans="1:17">
      <c r="A2108">
        <v>2044</v>
      </c>
      <c r="B2108" t="s">
        <v>1064</v>
      </c>
      <c r="C2108">
        <v>214</v>
      </c>
      <c r="D2108" t="s">
        <v>1058</v>
      </c>
      <c r="E2108" t="s">
        <v>6929</v>
      </c>
      <c r="F2108">
        <v>521</v>
      </c>
      <c r="G2108" t="s">
        <v>1059</v>
      </c>
      <c r="H2108" t="s">
        <v>30</v>
      </c>
      <c r="I2108" t="s">
        <v>676</v>
      </c>
      <c r="J2108" t="s">
        <v>1059</v>
      </c>
      <c r="K2108" t="s">
        <v>981</v>
      </c>
      <c r="L2108" t="s">
        <v>982</v>
      </c>
      <c r="M2108">
        <v>136</v>
      </c>
      <c r="N2108">
        <v>129</v>
      </c>
      <c r="O2108" t="s">
        <v>6930</v>
      </c>
      <c r="P2108" t="s">
        <v>5402</v>
      </c>
      <c r="Q2108" t="str">
        <f t="shared" si="32"/>
        <v>214_fontes_34#Fontes</v>
      </c>
    </row>
    <row r="2109" spans="1:17">
      <c r="A2109">
        <v>2043</v>
      </c>
      <c r="B2109" t="s">
        <v>1063</v>
      </c>
      <c r="C2109">
        <v>214</v>
      </c>
      <c r="D2109" t="s">
        <v>1058</v>
      </c>
      <c r="E2109" t="s">
        <v>6929</v>
      </c>
      <c r="F2109">
        <v>521</v>
      </c>
      <c r="G2109" t="s">
        <v>1059</v>
      </c>
      <c r="H2109" t="s">
        <v>30</v>
      </c>
      <c r="I2109" t="s">
        <v>676</v>
      </c>
      <c r="J2109" t="s">
        <v>1059</v>
      </c>
      <c r="K2109" t="s">
        <v>981</v>
      </c>
      <c r="L2109" t="s">
        <v>982</v>
      </c>
      <c r="M2109">
        <v>136</v>
      </c>
      <c r="N2109">
        <v>129</v>
      </c>
      <c r="O2109" t="s">
        <v>6930</v>
      </c>
      <c r="P2109" t="s">
        <v>5402</v>
      </c>
      <c r="Q2109" t="str">
        <f t="shared" si="32"/>
        <v>214_fontes_34#Fontes</v>
      </c>
    </row>
    <row r="2110" spans="1:17">
      <c r="A2110">
        <v>2042</v>
      </c>
      <c r="B2110" t="s">
        <v>1062</v>
      </c>
      <c r="C2110">
        <v>214</v>
      </c>
      <c r="D2110" t="s">
        <v>1058</v>
      </c>
      <c r="E2110" t="s">
        <v>6929</v>
      </c>
      <c r="F2110">
        <v>521</v>
      </c>
      <c r="G2110" t="s">
        <v>1059</v>
      </c>
      <c r="H2110" t="s">
        <v>30</v>
      </c>
      <c r="I2110" t="s">
        <v>676</v>
      </c>
      <c r="J2110" t="s">
        <v>1059</v>
      </c>
      <c r="K2110" t="s">
        <v>981</v>
      </c>
      <c r="L2110" t="s">
        <v>982</v>
      </c>
      <c r="M2110">
        <v>136</v>
      </c>
      <c r="N2110">
        <v>129</v>
      </c>
      <c r="O2110" t="s">
        <v>6930</v>
      </c>
      <c r="P2110" t="s">
        <v>5402</v>
      </c>
      <c r="Q2110" t="str">
        <f t="shared" si="32"/>
        <v>214_fontes_34#Fontes</v>
      </c>
    </row>
    <row r="2111" spans="1:17">
      <c r="A2111">
        <v>2045</v>
      </c>
      <c r="B2111" t="s">
        <v>1065</v>
      </c>
      <c r="C2111">
        <v>214</v>
      </c>
      <c r="D2111" t="s">
        <v>1058</v>
      </c>
      <c r="E2111" t="s">
        <v>6929</v>
      </c>
      <c r="F2111">
        <v>521</v>
      </c>
      <c r="G2111" t="s">
        <v>1059</v>
      </c>
      <c r="H2111" t="s">
        <v>30</v>
      </c>
      <c r="I2111" t="s">
        <v>676</v>
      </c>
      <c r="J2111" t="s">
        <v>1059</v>
      </c>
      <c r="K2111" t="s">
        <v>981</v>
      </c>
      <c r="L2111" t="s">
        <v>982</v>
      </c>
      <c r="M2111">
        <v>136</v>
      </c>
      <c r="N2111">
        <v>129</v>
      </c>
      <c r="O2111" t="s">
        <v>6930</v>
      </c>
      <c r="P2111" t="s">
        <v>5402</v>
      </c>
      <c r="Q2111" t="str">
        <f t="shared" si="32"/>
        <v>214_fontes_34#Fontes</v>
      </c>
    </row>
    <row r="2112" spans="1:17">
      <c r="A2112">
        <v>2047</v>
      </c>
      <c r="B2112" t="s">
        <v>1066</v>
      </c>
      <c r="C2112">
        <v>214</v>
      </c>
      <c r="D2112" t="s">
        <v>1058</v>
      </c>
      <c r="E2112" t="s">
        <v>6929</v>
      </c>
      <c r="F2112">
        <v>521</v>
      </c>
      <c r="G2112" t="s">
        <v>1059</v>
      </c>
      <c r="H2112" t="s">
        <v>30</v>
      </c>
      <c r="I2112" t="s">
        <v>676</v>
      </c>
      <c r="J2112" t="s">
        <v>1059</v>
      </c>
      <c r="K2112" t="s">
        <v>981</v>
      </c>
      <c r="L2112" t="s">
        <v>982</v>
      </c>
      <c r="M2112">
        <v>136</v>
      </c>
      <c r="N2112">
        <v>129</v>
      </c>
      <c r="O2112" t="s">
        <v>6930</v>
      </c>
      <c r="P2112" t="s">
        <v>5402</v>
      </c>
      <c r="Q2112" t="str">
        <f t="shared" si="32"/>
        <v>214_fontes_34#Fontes</v>
      </c>
    </row>
    <row r="2113" spans="1:17">
      <c r="A2113">
        <v>2013</v>
      </c>
      <c r="B2113" t="s">
        <v>1060</v>
      </c>
      <c r="C2113">
        <v>214</v>
      </c>
      <c r="D2113" t="s">
        <v>1058</v>
      </c>
      <c r="E2113" t="s">
        <v>6929</v>
      </c>
      <c r="F2113">
        <v>521</v>
      </c>
      <c r="G2113" t="s">
        <v>1059</v>
      </c>
      <c r="H2113" t="s">
        <v>30</v>
      </c>
      <c r="I2113" t="s">
        <v>676</v>
      </c>
      <c r="J2113" t="s">
        <v>1059</v>
      </c>
      <c r="K2113" t="s">
        <v>981</v>
      </c>
      <c r="L2113" t="s">
        <v>982</v>
      </c>
      <c r="M2113">
        <v>136</v>
      </c>
      <c r="N2113">
        <v>129</v>
      </c>
      <c r="O2113" t="s">
        <v>6930</v>
      </c>
      <c r="P2113" t="s">
        <v>5402</v>
      </c>
      <c r="Q2113" t="str">
        <f t="shared" si="32"/>
        <v>214_fontes_34#Fontes</v>
      </c>
    </row>
    <row r="2114" spans="1:17">
      <c r="A2114">
        <v>2014</v>
      </c>
      <c r="B2114" t="s">
        <v>1061</v>
      </c>
      <c r="C2114">
        <v>214</v>
      </c>
      <c r="D2114" t="s">
        <v>1058</v>
      </c>
      <c r="E2114" t="s">
        <v>6929</v>
      </c>
      <c r="F2114">
        <v>521</v>
      </c>
      <c r="G2114" t="s">
        <v>1059</v>
      </c>
      <c r="H2114" t="s">
        <v>30</v>
      </c>
      <c r="I2114" t="s">
        <v>676</v>
      </c>
      <c r="J2114" t="s">
        <v>1059</v>
      </c>
      <c r="K2114" t="s">
        <v>981</v>
      </c>
      <c r="L2114" t="s">
        <v>982</v>
      </c>
      <c r="M2114">
        <v>136</v>
      </c>
      <c r="N2114">
        <v>129</v>
      </c>
      <c r="O2114" t="s">
        <v>6930</v>
      </c>
      <c r="P2114" t="s">
        <v>5402</v>
      </c>
      <c r="Q2114" t="str">
        <f t="shared" ref="Q2114:Q2177" si="33">CONCATENATE(C2114,"_",D2114,"#",E2114)</f>
        <v>214_fontes_34#Fontes</v>
      </c>
    </row>
    <row r="2115" spans="1:17">
      <c r="A2115">
        <v>2048</v>
      </c>
      <c r="B2115" t="s">
        <v>1067</v>
      </c>
      <c r="C2115">
        <v>214</v>
      </c>
      <c r="D2115" t="s">
        <v>1058</v>
      </c>
      <c r="E2115" t="s">
        <v>6929</v>
      </c>
      <c r="F2115">
        <v>521</v>
      </c>
      <c r="G2115" t="s">
        <v>1059</v>
      </c>
      <c r="H2115" t="s">
        <v>30</v>
      </c>
      <c r="I2115" t="s">
        <v>676</v>
      </c>
      <c r="J2115" t="s">
        <v>1059</v>
      </c>
      <c r="K2115" t="s">
        <v>981</v>
      </c>
      <c r="L2115" t="s">
        <v>982</v>
      </c>
      <c r="M2115">
        <v>136</v>
      </c>
      <c r="N2115">
        <v>129</v>
      </c>
      <c r="O2115" t="s">
        <v>6930</v>
      </c>
      <c r="P2115" t="s">
        <v>5402</v>
      </c>
      <c r="Q2115" t="str">
        <f t="shared" si="33"/>
        <v>214_fontes_34#Fontes</v>
      </c>
    </row>
    <row r="2116" spans="1:17">
      <c r="A2116">
        <v>2141</v>
      </c>
      <c r="B2116" t="s">
        <v>1079</v>
      </c>
      <c r="C2116">
        <v>215</v>
      </c>
      <c r="D2116" t="s">
        <v>1080</v>
      </c>
      <c r="E2116" t="s">
        <v>1081</v>
      </c>
      <c r="F2116">
        <v>534</v>
      </c>
      <c r="G2116" t="s">
        <v>1081</v>
      </c>
      <c r="H2116" t="s">
        <v>30</v>
      </c>
      <c r="I2116" t="s">
        <v>676</v>
      </c>
      <c r="J2116" t="s">
        <v>1081</v>
      </c>
      <c r="K2116" t="s">
        <v>981</v>
      </c>
      <c r="L2116" t="s">
        <v>982</v>
      </c>
      <c r="M2116">
        <v>136</v>
      </c>
      <c r="N2116">
        <v>129</v>
      </c>
      <c r="O2116" t="s">
        <v>6930</v>
      </c>
      <c r="P2116" t="s">
        <v>5402</v>
      </c>
      <c r="Q2116" t="str">
        <f t="shared" si="33"/>
        <v>215_margon_34#Margon</v>
      </c>
    </row>
    <row r="2117" spans="1:17">
      <c r="A2117">
        <v>2143</v>
      </c>
      <c r="B2117" t="s">
        <v>1083</v>
      </c>
      <c r="C2117">
        <v>215</v>
      </c>
      <c r="D2117" t="s">
        <v>1080</v>
      </c>
      <c r="E2117" t="s">
        <v>1081</v>
      </c>
      <c r="F2117">
        <v>534</v>
      </c>
      <c r="G2117" t="s">
        <v>1081</v>
      </c>
      <c r="H2117" t="s">
        <v>30</v>
      </c>
      <c r="I2117" t="s">
        <v>676</v>
      </c>
      <c r="J2117" t="s">
        <v>1081</v>
      </c>
      <c r="K2117" t="s">
        <v>981</v>
      </c>
      <c r="L2117" t="s">
        <v>982</v>
      </c>
      <c r="M2117">
        <v>136</v>
      </c>
      <c r="N2117">
        <v>129</v>
      </c>
      <c r="O2117" t="s">
        <v>6930</v>
      </c>
      <c r="P2117" t="s">
        <v>5402</v>
      </c>
      <c r="Q2117" t="str">
        <f t="shared" si="33"/>
        <v>215_margon_34#Margon</v>
      </c>
    </row>
    <row r="2118" spans="1:17">
      <c r="A2118">
        <v>2145</v>
      </c>
      <c r="B2118" t="s">
        <v>1088</v>
      </c>
      <c r="C2118">
        <v>215</v>
      </c>
      <c r="D2118" t="s">
        <v>1080</v>
      </c>
      <c r="E2118" t="s">
        <v>1081</v>
      </c>
      <c r="F2118">
        <v>534</v>
      </c>
      <c r="G2118" t="s">
        <v>1081</v>
      </c>
      <c r="H2118" t="s">
        <v>30</v>
      </c>
      <c r="I2118" t="s">
        <v>676</v>
      </c>
      <c r="J2118" t="s">
        <v>1081</v>
      </c>
      <c r="K2118" t="s">
        <v>981</v>
      </c>
      <c r="L2118" t="s">
        <v>982</v>
      </c>
      <c r="M2118">
        <v>136</v>
      </c>
      <c r="N2118">
        <v>129</v>
      </c>
      <c r="O2118" t="s">
        <v>6930</v>
      </c>
      <c r="P2118" t="s">
        <v>5402</v>
      </c>
      <c r="Q2118" t="str">
        <f t="shared" si="33"/>
        <v>215_margon_34#Margon</v>
      </c>
    </row>
    <row r="2119" spans="1:17">
      <c r="A2119">
        <v>670</v>
      </c>
      <c r="B2119" t="s">
        <v>1086</v>
      </c>
      <c r="C2119">
        <v>215</v>
      </c>
      <c r="D2119" t="s">
        <v>1080</v>
      </c>
      <c r="E2119" t="s">
        <v>1081</v>
      </c>
      <c r="F2119">
        <v>534</v>
      </c>
      <c r="G2119" t="s">
        <v>1081</v>
      </c>
      <c r="H2119" t="s">
        <v>30</v>
      </c>
      <c r="I2119" t="s">
        <v>676</v>
      </c>
      <c r="J2119" t="s">
        <v>1081</v>
      </c>
      <c r="K2119" t="s">
        <v>981</v>
      </c>
      <c r="L2119" t="s">
        <v>982</v>
      </c>
      <c r="M2119">
        <v>136</v>
      </c>
      <c r="N2119">
        <v>129</v>
      </c>
      <c r="O2119" t="s">
        <v>6930</v>
      </c>
      <c r="P2119" t="s">
        <v>5402</v>
      </c>
      <c r="Q2119" t="str">
        <f t="shared" si="33"/>
        <v>215_margon_34#Margon</v>
      </c>
    </row>
    <row r="2120" spans="1:17">
      <c r="A2120">
        <v>669</v>
      </c>
      <c r="B2120" t="s">
        <v>1085</v>
      </c>
      <c r="C2120">
        <v>215</v>
      </c>
      <c r="D2120" t="s">
        <v>1080</v>
      </c>
      <c r="E2120" t="s">
        <v>1081</v>
      </c>
      <c r="F2120">
        <v>534</v>
      </c>
      <c r="G2120" t="s">
        <v>1081</v>
      </c>
      <c r="H2120" t="s">
        <v>30</v>
      </c>
      <c r="I2120" t="s">
        <v>676</v>
      </c>
      <c r="J2120" t="s">
        <v>1081</v>
      </c>
      <c r="K2120" t="s">
        <v>981</v>
      </c>
      <c r="L2120" t="s">
        <v>982</v>
      </c>
      <c r="M2120">
        <v>136</v>
      </c>
      <c r="N2120">
        <v>129</v>
      </c>
      <c r="O2120" t="s">
        <v>6930</v>
      </c>
      <c r="P2120" t="s">
        <v>5402</v>
      </c>
      <c r="Q2120" t="str">
        <f t="shared" si="33"/>
        <v>215_margon_34#Margon</v>
      </c>
    </row>
    <row r="2121" spans="1:17">
      <c r="A2121">
        <v>2144</v>
      </c>
      <c r="B2121" t="s">
        <v>1084</v>
      </c>
      <c r="C2121">
        <v>215</v>
      </c>
      <c r="D2121" t="s">
        <v>1080</v>
      </c>
      <c r="E2121" t="s">
        <v>1081</v>
      </c>
      <c r="F2121">
        <v>534</v>
      </c>
      <c r="G2121" t="s">
        <v>1081</v>
      </c>
      <c r="H2121" t="s">
        <v>30</v>
      </c>
      <c r="I2121" t="s">
        <v>676</v>
      </c>
      <c r="J2121" t="s">
        <v>1081</v>
      </c>
      <c r="K2121" t="s">
        <v>981</v>
      </c>
      <c r="L2121" t="s">
        <v>982</v>
      </c>
      <c r="M2121">
        <v>136</v>
      </c>
      <c r="N2121">
        <v>129</v>
      </c>
      <c r="O2121" t="s">
        <v>6930</v>
      </c>
      <c r="P2121" t="s">
        <v>5402</v>
      </c>
      <c r="Q2121" t="str">
        <f t="shared" si="33"/>
        <v>215_margon_34#Margon</v>
      </c>
    </row>
    <row r="2122" spans="1:17">
      <c r="A2122">
        <v>2142</v>
      </c>
      <c r="B2122" t="s">
        <v>1082</v>
      </c>
      <c r="C2122">
        <v>215</v>
      </c>
      <c r="D2122" t="s">
        <v>1080</v>
      </c>
      <c r="E2122" t="s">
        <v>1081</v>
      </c>
      <c r="F2122">
        <v>534</v>
      </c>
      <c r="G2122" t="s">
        <v>1081</v>
      </c>
      <c r="H2122" t="s">
        <v>30</v>
      </c>
      <c r="I2122" t="s">
        <v>676</v>
      </c>
      <c r="J2122" t="s">
        <v>1081</v>
      </c>
      <c r="K2122" t="s">
        <v>981</v>
      </c>
      <c r="L2122" t="s">
        <v>982</v>
      </c>
      <c r="M2122">
        <v>136</v>
      </c>
      <c r="N2122">
        <v>129</v>
      </c>
      <c r="O2122" t="s">
        <v>6930</v>
      </c>
      <c r="P2122" t="s">
        <v>5402</v>
      </c>
      <c r="Q2122" t="str">
        <f t="shared" si="33"/>
        <v>215_margon_34#Margon</v>
      </c>
    </row>
    <row r="2123" spans="1:17">
      <c r="A2123">
        <v>2055</v>
      </c>
      <c r="B2123" t="s">
        <v>1087</v>
      </c>
      <c r="C2123">
        <v>215</v>
      </c>
      <c r="D2123" t="s">
        <v>1080</v>
      </c>
      <c r="E2123" t="s">
        <v>1081</v>
      </c>
      <c r="F2123">
        <v>534</v>
      </c>
      <c r="G2123" t="s">
        <v>1081</v>
      </c>
      <c r="H2123" t="s">
        <v>30</v>
      </c>
      <c r="I2123" t="s">
        <v>676</v>
      </c>
      <c r="J2123" t="s">
        <v>1081</v>
      </c>
      <c r="K2123" t="s">
        <v>981</v>
      </c>
      <c r="L2123" t="s">
        <v>982</v>
      </c>
      <c r="M2123">
        <v>136</v>
      </c>
      <c r="N2123">
        <v>129</v>
      </c>
      <c r="O2123" t="s">
        <v>6930</v>
      </c>
      <c r="P2123" t="s">
        <v>5402</v>
      </c>
      <c r="Q2123" t="str">
        <f t="shared" si="33"/>
        <v>215_margon_34#Margon</v>
      </c>
    </row>
    <row r="2124" spans="1:17">
      <c r="A2124">
        <v>1902</v>
      </c>
      <c r="B2124" t="s">
        <v>1044</v>
      </c>
      <c r="C2124">
        <v>216</v>
      </c>
      <c r="D2124" t="s">
        <v>1035</v>
      </c>
      <c r="E2124" t="s">
        <v>1036</v>
      </c>
      <c r="F2124">
        <v>500</v>
      </c>
      <c r="G2124" t="s">
        <v>1036</v>
      </c>
      <c r="H2124" t="s">
        <v>30</v>
      </c>
      <c r="I2124" t="s">
        <v>676</v>
      </c>
      <c r="J2124" t="s">
        <v>1036</v>
      </c>
      <c r="K2124" t="s">
        <v>981</v>
      </c>
      <c r="L2124" t="s">
        <v>982</v>
      </c>
      <c r="M2124">
        <v>136</v>
      </c>
      <c r="N2124">
        <v>129</v>
      </c>
      <c r="O2124" t="s">
        <v>6930</v>
      </c>
      <c r="P2124" t="s">
        <v>5402</v>
      </c>
      <c r="Q2124" t="str">
        <f t="shared" si="33"/>
        <v>216_abeilhan_34#Abeilhan</v>
      </c>
    </row>
    <row r="2125" spans="1:17">
      <c r="A2125">
        <v>2529</v>
      </c>
      <c r="B2125" t="s">
        <v>1037</v>
      </c>
      <c r="C2125">
        <v>216</v>
      </c>
      <c r="D2125" t="s">
        <v>1035</v>
      </c>
      <c r="E2125" t="s">
        <v>1036</v>
      </c>
      <c r="F2125">
        <v>500</v>
      </c>
      <c r="G2125" t="s">
        <v>1036</v>
      </c>
      <c r="H2125" t="s">
        <v>30</v>
      </c>
      <c r="I2125" t="s">
        <v>676</v>
      </c>
      <c r="J2125" t="s">
        <v>1036</v>
      </c>
      <c r="K2125" t="s">
        <v>981</v>
      </c>
      <c r="L2125" t="s">
        <v>982</v>
      </c>
      <c r="M2125">
        <v>136</v>
      </c>
      <c r="N2125">
        <v>129</v>
      </c>
      <c r="O2125" t="s">
        <v>6930</v>
      </c>
      <c r="P2125" t="s">
        <v>5402</v>
      </c>
      <c r="Q2125" t="str">
        <f t="shared" si="33"/>
        <v>216_abeilhan_34#Abeilhan</v>
      </c>
    </row>
    <row r="2126" spans="1:17">
      <c r="A2126">
        <v>1763</v>
      </c>
      <c r="B2126" t="s">
        <v>1039</v>
      </c>
      <c r="C2126">
        <v>216</v>
      </c>
      <c r="D2126" t="s">
        <v>1035</v>
      </c>
      <c r="E2126" t="s">
        <v>1036</v>
      </c>
      <c r="F2126">
        <v>500</v>
      </c>
      <c r="G2126" t="s">
        <v>1036</v>
      </c>
      <c r="H2126" t="s">
        <v>30</v>
      </c>
      <c r="I2126" t="s">
        <v>676</v>
      </c>
      <c r="J2126" t="s">
        <v>1036</v>
      </c>
      <c r="K2126" t="s">
        <v>981</v>
      </c>
      <c r="L2126" t="s">
        <v>982</v>
      </c>
      <c r="M2126">
        <v>136</v>
      </c>
      <c r="N2126">
        <v>129</v>
      </c>
      <c r="O2126" t="s">
        <v>6930</v>
      </c>
      <c r="P2126" t="s">
        <v>5402</v>
      </c>
      <c r="Q2126" t="str">
        <f t="shared" si="33"/>
        <v>216_abeilhan_34#Abeilhan</v>
      </c>
    </row>
    <row r="2127" spans="1:17">
      <c r="A2127">
        <v>1958</v>
      </c>
      <c r="B2127" t="s">
        <v>1042</v>
      </c>
      <c r="C2127">
        <v>216</v>
      </c>
      <c r="D2127" t="s">
        <v>1035</v>
      </c>
      <c r="E2127" t="s">
        <v>1036</v>
      </c>
      <c r="F2127">
        <v>500</v>
      </c>
      <c r="G2127" t="s">
        <v>1036</v>
      </c>
      <c r="H2127" t="s">
        <v>30</v>
      </c>
      <c r="I2127" t="s">
        <v>676</v>
      </c>
      <c r="J2127" t="s">
        <v>1036</v>
      </c>
      <c r="K2127" t="s">
        <v>981</v>
      </c>
      <c r="L2127" t="s">
        <v>982</v>
      </c>
      <c r="M2127">
        <v>136</v>
      </c>
      <c r="N2127">
        <v>129</v>
      </c>
      <c r="O2127" t="s">
        <v>6930</v>
      </c>
      <c r="P2127" t="s">
        <v>5402</v>
      </c>
      <c r="Q2127" t="str">
        <f t="shared" si="33"/>
        <v>216_abeilhan_34#Abeilhan</v>
      </c>
    </row>
    <row r="2128" spans="1:17">
      <c r="A2128">
        <v>2530</v>
      </c>
      <c r="B2128" t="s">
        <v>1038</v>
      </c>
      <c r="C2128">
        <v>216</v>
      </c>
      <c r="D2128" t="s">
        <v>1035</v>
      </c>
      <c r="E2128" t="s">
        <v>1036</v>
      </c>
      <c r="F2128">
        <v>500</v>
      </c>
      <c r="G2128" t="s">
        <v>1036</v>
      </c>
      <c r="H2128" t="s">
        <v>30</v>
      </c>
      <c r="I2128" t="s">
        <v>676</v>
      </c>
      <c r="J2128" t="s">
        <v>1036</v>
      </c>
      <c r="K2128" t="s">
        <v>981</v>
      </c>
      <c r="L2128" t="s">
        <v>982</v>
      </c>
      <c r="M2128">
        <v>136</v>
      </c>
      <c r="N2128">
        <v>129</v>
      </c>
      <c r="O2128" t="s">
        <v>6930</v>
      </c>
      <c r="P2128" t="s">
        <v>5402</v>
      </c>
      <c r="Q2128" t="str">
        <f t="shared" si="33"/>
        <v>216_abeilhan_34#Abeilhan</v>
      </c>
    </row>
    <row r="2129" spans="1:17">
      <c r="A2129">
        <v>1856</v>
      </c>
      <c r="B2129" t="s">
        <v>1034</v>
      </c>
      <c r="C2129">
        <v>216</v>
      </c>
      <c r="D2129" t="s">
        <v>1035</v>
      </c>
      <c r="E2129" t="s">
        <v>1036</v>
      </c>
      <c r="F2129">
        <v>500</v>
      </c>
      <c r="G2129" t="s">
        <v>1036</v>
      </c>
      <c r="H2129" t="s">
        <v>30</v>
      </c>
      <c r="I2129" t="s">
        <v>676</v>
      </c>
      <c r="J2129" t="s">
        <v>1036</v>
      </c>
      <c r="K2129" t="s">
        <v>981</v>
      </c>
      <c r="L2129" t="s">
        <v>982</v>
      </c>
      <c r="M2129">
        <v>136</v>
      </c>
      <c r="N2129">
        <v>129</v>
      </c>
      <c r="O2129" t="s">
        <v>6930</v>
      </c>
      <c r="P2129" t="s">
        <v>5402</v>
      </c>
      <c r="Q2129" t="str">
        <f t="shared" si="33"/>
        <v>216_abeilhan_34#Abeilhan</v>
      </c>
    </row>
    <row r="2130" spans="1:17">
      <c r="A2130">
        <v>1959</v>
      </c>
      <c r="B2130" t="s">
        <v>1043</v>
      </c>
      <c r="C2130">
        <v>216</v>
      </c>
      <c r="D2130" t="s">
        <v>1035</v>
      </c>
      <c r="E2130" t="s">
        <v>1036</v>
      </c>
      <c r="F2130">
        <v>500</v>
      </c>
      <c r="G2130" t="s">
        <v>1036</v>
      </c>
      <c r="H2130" t="s">
        <v>30</v>
      </c>
      <c r="I2130" t="s">
        <v>676</v>
      </c>
      <c r="J2130" t="s">
        <v>1036</v>
      </c>
      <c r="K2130" t="s">
        <v>981</v>
      </c>
      <c r="L2130" t="s">
        <v>982</v>
      </c>
      <c r="M2130">
        <v>136</v>
      </c>
      <c r="N2130">
        <v>129</v>
      </c>
      <c r="O2130" t="s">
        <v>6930</v>
      </c>
      <c r="P2130" t="s">
        <v>5402</v>
      </c>
      <c r="Q2130" t="str">
        <f t="shared" si="33"/>
        <v>216_abeilhan_34#Abeilhan</v>
      </c>
    </row>
    <row r="2131" spans="1:17">
      <c r="A2131">
        <v>1939</v>
      </c>
      <c r="B2131" t="s">
        <v>1040</v>
      </c>
      <c r="C2131">
        <v>216</v>
      </c>
      <c r="D2131" t="s">
        <v>1035</v>
      </c>
      <c r="E2131" t="s">
        <v>1036</v>
      </c>
      <c r="F2131">
        <v>500</v>
      </c>
      <c r="G2131" t="s">
        <v>1036</v>
      </c>
      <c r="H2131" t="s">
        <v>30</v>
      </c>
      <c r="I2131" t="s">
        <v>676</v>
      </c>
      <c r="J2131" t="s">
        <v>1036</v>
      </c>
      <c r="K2131" t="s">
        <v>981</v>
      </c>
      <c r="L2131" t="s">
        <v>982</v>
      </c>
      <c r="M2131">
        <v>136</v>
      </c>
      <c r="N2131">
        <v>129</v>
      </c>
      <c r="O2131" t="s">
        <v>6930</v>
      </c>
      <c r="P2131" t="s">
        <v>5402</v>
      </c>
      <c r="Q2131" t="str">
        <f t="shared" si="33"/>
        <v>216_abeilhan_34#Abeilhan</v>
      </c>
    </row>
    <row r="2132" spans="1:17">
      <c r="A2132">
        <v>1941</v>
      </c>
      <c r="B2132" t="s">
        <v>1041</v>
      </c>
      <c r="C2132">
        <v>216</v>
      </c>
      <c r="D2132" t="s">
        <v>1035</v>
      </c>
      <c r="E2132" t="s">
        <v>1036</v>
      </c>
      <c r="F2132">
        <v>500</v>
      </c>
      <c r="G2132" t="s">
        <v>1036</v>
      </c>
      <c r="H2132" t="s">
        <v>30</v>
      </c>
      <c r="I2132" t="s">
        <v>676</v>
      </c>
      <c r="J2132" t="s">
        <v>1036</v>
      </c>
      <c r="K2132" t="s">
        <v>981</v>
      </c>
      <c r="L2132" t="s">
        <v>982</v>
      </c>
      <c r="M2132">
        <v>136</v>
      </c>
      <c r="N2132">
        <v>129</v>
      </c>
      <c r="O2132" t="s">
        <v>6930</v>
      </c>
      <c r="P2132" t="s">
        <v>5402</v>
      </c>
      <c r="Q2132" t="str">
        <f t="shared" si="33"/>
        <v>216_abeilhan_34#Abeilhan</v>
      </c>
    </row>
    <row r="2133" spans="1:17">
      <c r="A2133">
        <v>253</v>
      </c>
      <c r="B2133" t="s">
        <v>1104</v>
      </c>
      <c r="C2133">
        <v>217</v>
      </c>
      <c r="D2133" t="s">
        <v>1101</v>
      </c>
      <c r="E2133" t="s">
        <v>296</v>
      </c>
      <c r="F2133">
        <v>541</v>
      </c>
      <c r="G2133" t="s">
        <v>1102</v>
      </c>
      <c r="H2133" t="s">
        <v>30</v>
      </c>
      <c r="I2133" t="s">
        <v>676</v>
      </c>
      <c r="J2133" t="s">
        <v>1103</v>
      </c>
      <c r="K2133" t="s">
        <v>981</v>
      </c>
      <c r="L2133" t="s">
        <v>982</v>
      </c>
      <c r="M2133">
        <v>136</v>
      </c>
      <c r="N2133">
        <v>129</v>
      </c>
      <c r="O2133" t="s">
        <v>6930</v>
      </c>
      <c r="P2133" t="s">
        <v>5402</v>
      </c>
      <c r="Q2133" t="str">
        <f t="shared" si="33"/>
        <v>217_neffies1_34#Sud</v>
      </c>
    </row>
    <row r="2134" spans="1:17">
      <c r="A2134">
        <v>256</v>
      </c>
      <c r="B2134" t="s">
        <v>1107</v>
      </c>
      <c r="C2134">
        <v>217</v>
      </c>
      <c r="D2134" t="s">
        <v>1101</v>
      </c>
      <c r="E2134" t="s">
        <v>296</v>
      </c>
      <c r="F2134">
        <v>541</v>
      </c>
      <c r="G2134" t="s">
        <v>1102</v>
      </c>
      <c r="H2134" t="s">
        <v>30</v>
      </c>
      <c r="I2134" t="s">
        <v>676</v>
      </c>
      <c r="J2134" t="s">
        <v>1103</v>
      </c>
      <c r="K2134" t="s">
        <v>981</v>
      </c>
      <c r="L2134" t="s">
        <v>982</v>
      </c>
      <c r="M2134">
        <v>136</v>
      </c>
      <c r="N2134">
        <v>129</v>
      </c>
      <c r="O2134" t="s">
        <v>6930</v>
      </c>
      <c r="P2134" t="s">
        <v>5402</v>
      </c>
      <c r="Q2134" t="str">
        <f t="shared" si="33"/>
        <v>217_neffies1_34#Sud</v>
      </c>
    </row>
    <row r="2135" spans="1:17">
      <c r="A2135">
        <v>257</v>
      </c>
      <c r="B2135" t="s">
        <v>1108</v>
      </c>
      <c r="C2135">
        <v>217</v>
      </c>
      <c r="D2135" t="s">
        <v>1101</v>
      </c>
      <c r="E2135" t="s">
        <v>296</v>
      </c>
      <c r="F2135">
        <v>541</v>
      </c>
      <c r="G2135" t="s">
        <v>1102</v>
      </c>
      <c r="H2135" t="s">
        <v>30</v>
      </c>
      <c r="I2135" t="s">
        <v>676</v>
      </c>
      <c r="J2135" t="s">
        <v>1103</v>
      </c>
      <c r="K2135" t="s">
        <v>981</v>
      </c>
      <c r="L2135" t="s">
        <v>982</v>
      </c>
      <c r="M2135">
        <v>136</v>
      </c>
      <c r="N2135">
        <v>129</v>
      </c>
      <c r="O2135" t="s">
        <v>6930</v>
      </c>
      <c r="P2135" t="s">
        <v>5402</v>
      </c>
      <c r="Q2135" t="str">
        <f t="shared" si="33"/>
        <v>217_neffies1_34#Sud</v>
      </c>
    </row>
    <row r="2136" spans="1:17">
      <c r="A2136">
        <v>254</v>
      </c>
      <c r="B2136" t="s">
        <v>1105</v>
      </c>
      <c r="C2136">
        <v>217</v>
      </c>
      <c r="D2136" t="s">
        <v>1101</v>
      </c>
      <c r="E2136" t="s">
        <v>296</v>
      </c>
      <c r="F2136">
        <v>541</v>
      </c>
      <c r="G2136" t="s">
        <v>1102</v>
      </c>
      <c r="H2136" t="s">
        <v>30</v>
      </c>
      <c r="I2136" t="s">
        <v>676</v>
      </c>
      <c r="J2136" t="s">
        <v>1103</v>
      </c>
      <c r="K2136" t="s">
        <v>981</v>
      </c>
      <c r="L2136" t="s">
        <v>982</v>
      </c>
      <c r="M2136">
        <v>136</v>
      </c>
      <c r="N2136">
        <v>129</v>
      </c>
      <c r="O2136" t="s">
        <v>6930</v>
      </c>
      <c r="P2136" t="s">
        <v>5402</v>
      </c>
      <c r="Q2136" t="str">
        <f t="shared" si="33"/>
        <v>217_neffies1_34#Sud</v>
      </c>
    </row>
    <row r="2137" spans="1:17">
      <c r="A2137">
        <v>255</v>
      </c>
      <c r="B2137" t="s">
        <v>1106</v>
      </c>
      <c r="C2137">
        <v>217</v>
      </c>
      <c r="D2137" t="s">
        <v>1101</v>
      </c>
      <c r="E2137" t="s">
        <v>296</v>
      </c>
      <c r="F2137">
        <v>541</v>
      </c>
      <c r="G2137" t="s">
        <v>1102</v>
      </c>
      <c r="H2137" t="s">
        <v>30</v>
      </c>
      <c r="I2137" t="s">
        <v>676</v>
      </c>
      <c r="J2137" t="s">
        <v>1103</v>
      </c>
      <c r="K2137" t="s">
        <v>981</v>
      </c>
      <c r="L2137" t="s">
        <v>982</v>
      </c>
      <c r="M2137">
        <v>136</v>
      </c>
      <c r="N2137">
        <v>129</v>
      </c>
      <c r="O2137" t="s">
        <v>6930</v>
      </c>
      <c r="P2137" t="s">
        <v>5402</v>
      </c>
      <c r="Q2137" t="str">
        <f t="shared" si="33"/>
        <v>217_neffies1_34#Sud</v>
      </c>
    </row>
    <row r="2138" spans="1:17">
      <c r="A2138">
        <v>258</v>
      </c>
      <c r="B2138" t="s">
        <v>1109</v>
      </c>
      <c r="C2138">
        <v>217</v>
      </c>
      <c r="D2138" t="s">
        <v>1101</v>
      </c>
      <c r="E2138" t="s">
        <v>296</v>
      </c>
      <c r="F2138">
        <v>541</v>
      </c>
      <c r="G2138" t="s">
        <v>1102</v>
      </c>
      <c r="H2138" t="s">
        <v>30</v>
      </c>
      <c r="I2138" t="s">
        <v>676</v>
      </c>
      <c r="J2138" t="s">
        <v>1103</v>
      </c>
      <c r="K2138" t="s">
        <v>981</v>
      </c>
      <c r="L2138" t="s">
        <v>982</v>
      </c>
      <c r="M2138">
        <v>136</v>
      </c>
      <c r="N2138">
        <v>129</v>
      </c>
      <c r="O2138" t="s">
        <v>6930</v>
      </c>
      <c r="P2138" t="s">
        <v>5402</v>
      </c>
      <c r="Q2138" t="str">
        <f t="shared" si="33"/>
        <v>217_neffies1_34#Sud</v>
      </c>
    </row>
    <row r="2139" spans="1:17">
      <c r="A2139">
        <v>259</v>
      </c>
      <c r="B2139" t="s">
        <v>1110</v>
      </c>
      <c r="C2139">
        <v>217</v>
      </c>
      <c r="D2139" t="s">
        <v>1101</v>
      </c>
      <c r="E2139" t="s">
        <v>296</v>
      </c>
      <c r="F2139">
        <v>541</v>
      </c>
      <c r="G2139" t="s">
        <v>1102</v>
      </c>
      <c r="H2139" t="s">
        <v>30</v>
      </c>
      <c r="I2139" t="s">
        <v>676</v>
      </c>
      <c r="J2139" t="s">
        <v>1103</v>
      </c>
      <c r="K2139" t="s">
        <v>981</v>
      </c>
      <c r="L2139" t="s">
        <v>982</v>
      </c>
      <c r="M2139">
        <v>136</v>
      </c>
      <c r="N2139">
        <v>129</v>
      </c>
      <c r="O2139" t="s">
        <v>6930</v>
      </c>
      <c r="P2139" t="s">
        <v>5402</v>
      </c>
      <c r="Q2139" t="str">
        <f t="shared" si="33"/>
        <v>217_neffies1_34#Sud</v>
      </c>
    </row>
    <row r="2140" spans="1:17">
      <c r="A2140">
        <v>599</v>
      </c>
      <c r="B2140" t="s">
        <v>1100</v>
      </c>
      <c r="C2140">
        <v>217</v>
      </c>
      <c r="D2140" t="s">
        <v>1101</v>
      </c>
      <c r="E2140" t="s">
        <v>296</v>
      </c>
      <c r="F2140">
        <v>541</v>
      </c>
      <c r="G2140" t="s">
        <v>1102</v>
      </c>
      <c r="H2140" t="s">
        <v>30</v>
      </c>
      <c r="I2140" t="s">
        <v>676</v>
      </c>
      <c r="J2140" t="s">
        <v>1103</v>
      </c>
      <c r="K2140" t="s">
        <v>981</v>
      </c>
      <c r="L2140" t="s">
        <v>982</v>
      </c>
      <c r="M2140">
        <v>136</v>
      </c>
      <c r="N2140">
        <v>129</v>
      </c>
      <c r="O2140" t="s">
        <v>6930</v>
      </c>
      <c r="P2140" t="s">
        <v>5402</v>
      </c>
      <c r="Q2140" t="str">
        <f t="shared" si="33"/>
        <v>217_neffies1_34#Sud</v>
      </c>
    </row>
    <row r="2141" spans="1:17">
      <c r="A2141">
        <v>882</v>
      </c>
      <c r="B2141" t="s">
        <v>4001</v>
      </c>
      <c r="C2141">
        <v>218</v>
      </c>
      <c r="D2141" t="s">
        <v>3996</v>
      </c>
      <c r="E2141" t="s">
        <v>6945</v>
      </c>
      <c r="F2141">
        <v>602</v>
      </c>
      <c r="G2141">
        <v>1</v>
      </c>
      <c r="H2141" t="s">
        <v>91</v>
      </c>
      <c r="I2141" t="s">
        <v>649</v>
      </c>
      <c r="J2141" t="s">
        <v>3997</v>
      </c>
      <c r="K2141" t="s">
        <v>3998</v>
      </c>
      <c r="L2141" t="s">
        <v>3999</v>
      </c>
      <c r="M2141">
        <v>154</v>
      </c>
      <c r="N2141">
        <v>194</v>
      </c>
      <c r="O2141" t="s">
        <v>6946</v>
      </c>
      <c r="P2141" t="s">
        <v>5427</v>
      </c>
      <c r="Q2141" t="str">
        <f t="shared" si="33"/>
        <v>218_pierrefeu1_83#A</v>
      </c>
    </row>
    <row r="2142" spans="1:17">
      <c r="A2142">
        <v>2448</v>
      </c>
      <c r="B2142" t="s">
        <v>3995</v>
      </c>
      <c r="C2142">
        <v>218</v>
      </c>
      <c r="D2142" t="s">
        <v>3996</v>
      </c>
      <c r="E2142" t="s">
        <v>6945</v>
      </c>
      <c r="F2142">
        <v>602</v>
      </c>
      <c r="G2142">
        <v>1</v>
      </c>
      <c r="H2142" t="s">
        <v>91</v>
      </c>
      <c r="I2142" t="s">
        <v>649</v>
      </c>
      <c r="J2142" t="s">
        <v>3997</v>
      </c>
      <c r="K2142" t="s">
        <v>3998</v>
      </c>
      <c r="L2142" t="s">
        <v>3999</v>
      </c>
      <c r="M2142">
        <v>154</v>
      </c>
      <c r="N2142">
        <v>194</v>
      </c>
      <c r="O2142" t="s">
        <v>6946</v>
      </c>
      <c r="P2142" t="s">
        <v>5427</v>
      </c>
      <c r="Q2142" t="str">
        <f t="shared" si="33"/>
        <v>218_pierrefeu1_83#A</v>
      </c>
    </row>
    <row r="2143" spans="1:17">
      <c r="A2143">
        <v>2689</v>
      </c>
      <c r="B2143" t="s">
        <v>4006</v>
      </c>
      <c r="C2143">
        <v>218</v>
      </c>
      <c r="D2143" t="s">
        <v>3996</v>
      </c>
      <c r="E2143" t="s">
        <v>6945</v>
      </c>
      <c r="F2143">
        <v>602</v>
      </c>
      <c r="G2143">
        <v>1</v>
      </c>
      <c r="H2143" t="s">
        <v>91</v>
      </c>
      <c r="I2143" t="s">
        <v>649</v>
      </c>
      <c r="J2143" t="s">
        <v>3997</v>
      </c>
      <c r="K2143" t="s">
        <v>3998</v>
      </c>
      <c r="L2143" t="s">
        <v>3999</v>
      </c>
      <c r="M2143">
        <v>154</v>
      </c>
      <c r="N2143">
        <v>194</v>
      </c>
      <c r="O2143" t="s">
        <v>6946</v>
      </c>
      <c r="P2143" t="s">
        <v>5427</v>
      </c>
      <c r="Q2143" t="str">
        <f t="shared" si="33"/>
        <v>218_pierrefeu1_83#A</v>
      </c>
    </row>
    <row r="2144" spans="1:17">
      <c r="A2144">
        <v>909</v>
      </c>
      <c r="B2144" t="s">
        <v>4000</v>
      </c>
      <c r="C2144">
        <v>218</v>
      </c>
      <c r="D2144" t="s">
        <v>3996</v>
      </c>
      <c r="E2144" t="s">
        <v>6945</v>
      </c>
      <c r="F2144">
        <v>602</v>
      </c>
      <c r="G2144">
        <v>1</v>
      </c>
      <c r="H2144" t="s">
        <v>91</v>
      </c>
      <c r="I2144" t="s">
        <v>649</v>
      </c>
      <c r="J2144" t="s">
        <v>3997</v>
      </c>
      <c r="K2144" t="s">
        <v>3998</v>
      </c>
      <c r="L2144" t="s">
        <v>3999</v>
      </c>
      <c r="M2144">
        <v>154</v>
      </c>
      <c r="N2144">
        <v>194</v>
      </c>
      <c r="O2144" t="s">
        <v>6946</v>
      </c>
      <c r="P2144" t="s">
        <v>5427</v>
      </c>
      <c r="Q2144" t="str">
        <f t="shared" si="33"/>
        <v>218_pierrefeu1_83#A</v>
      </c>
    </row>
    <row r="2145" spans="1:17">
      <c r="A2145">
        <v>1975</v>
      </c>
      <c r="B2145" t="s">
        <v>4005</v>
      </c>
      <c r="C2145">
        <v>218</v>
      </c>
      <c r="D2145" t="s">
        <v>3996</v>
      </c>
      <c r="E2145" t="s">
        <v>6945</v>
      </c>
      <c r="F2145">
        <v>602</v>
      </c>
      <c r="G2145">
        <v>1</v>
      </c>
      <c r="H2145" t="s">
        <v>91</v>
      </c>
      <c r="I2145" t="s">
        <v>649</v>
      </c>
      <c r="J2145" t="s">
        <v>3997</v>
      </c>
      <c r="K2145" t="s">
        <v>3998</v>
      </c>
      <c r="L2145" t="s">
        <v>3999</v>
      </c>
      <c r="M2145">
        <v>154</v>
      </c>
      <c r="N2145">
        <v>194</v>
      </c>
      <c r="O2145" t="s">
        <v>6946</v>
      </c>
      <c r="P2145" t="s">
        <v>5427</v>
      </c>
      <c r="Q2145" t="str">
        <f t="shared" si="33"/>
        <v>218_pierrefeu1_83#A</v>
      </c>
    </row>
    <row r="2146" spans="1:17">
      <c r="A2146">
        <v>2449</v>
      </c>
      <c r="B2146" t="s">
        <v>4004</v>
      </c>
      <c r="C2146">
        <v>218</v>
      </c>
      <c r="D2146" t="s">
        <v>3996</v>
      </c>
      <c r="E2146" t="s">
        <v>6945</v>
      </c>
      <c r="F2146">
        <v>602</v>
      </c>
      <c r="G2146">
        <v>1</v>
      </c>
      <c r="H2146" t="s">
        <v>91</v>
      </c>
      <c r="I2146" t="s">
        <v>649</v>
      </c>
      <c r="J2146" t="s">
        <v>3997</v>
      </c>
      <c r="K2146" t="s">
        <v>3998</v>
      </c>
      <c r="L2146" t="s">
        <v>3999</v>
      </c>
      <c r="M2146">
        <v>154</v>
      </c>
      <c r="N2146">
        <v>194</v>
      </c>
      <c r="O2146" t="s">
        <v>6946</v>
      </c>
      <c r="P2146" t="s">
        <v>5427</v>
      </c>
      <c r="Q2146" t="str">
        <f t="shared" si="33"/>
        <v>218_pierrefeu1_83#A</v>
      </c>
    </row>
    <row r="2147" spans="1:17">
      <c r="A2147">
        <v>538</v>
      </c>
      <c r="B2147" t="s">
        <v>4003</v>
      </c>
      <c r="C2147">
        <v>218</v>
      </c>
      <c r="D2147" t="s">
        <v>3996</v>
      </c>
      <c r="E2147" t="s">
        <v>6945</v>
      </c>
      <c r="F2147">
        <v>602</v>
      </c>
      <c r="G2147">
        <v>1</v>
      </c>
      <c r="H2147" t="s">
        <v>91</v>
      </c>
      <c r="I2147" t="s">
        <v>649</v>
      </c>
      <c r="J2147" t="s">
        <v>3997</v>
      </c>
      <c r="K2147" t="s">
        <v>3998</v>
      </c>
      <c r="L2147" t="s">
        <v>3999</v>
      </c>
      <c r="M2147">
        <v>154</v>
      </c>
      <c r="N2147">
        <v>194</v>
      </c>
      <c r="O2147" t="s">
        <v>6946</v>
      </c>
      <c r="P2147" t="s">
        <v>5427</v>
      </c>
      <c r="Q2147" t="str">
        <f t="shared" si="33"/>
        <v>218_pierrefeu1_83#A</v>
      </c>
    </row>
    <row r="2148" spans="1:17">
      <c r="A2148">
        <v>721</v>
      </c>
      <c r="B2148" t="s">
        <v>4007</v>
      </c>
      <c r="C2148">
        <v>218</v>
      </c>
      <c r="D2148" t="s">
        <v>3996</v>
      </c>
      <c r="E2148" t="s">
        <v>6945</v>
      </c>
      <c r="F2148">
        <v>602</v>
      </c>
      <c r="G2148">
        <v>1</v>
      </c>
      <c r="H2148" t="s">
        <v>91</v>
      </c>
      <c r="I2148" t="s">
        <v>649</v>
      </c>
      <c r="J2148" t="s">
        <v>3997</v>
      </c>
      <c r="K2148" t="s">
        <v>3998</v>
      </c>
      <c r="L2148" t="s">
        <v>3999</v>
      </c>
      <c r="M2148">
        <v>154</v>
      </c>
      <c r="N2148">
        <v>194</v>
      </c>
      <c r="O2148" t="s">
        <v>6946</v>
      </c>
      <c r="P2148" t="s">
        <v>5427</v>
      </c>
      <c r="Q2148" t="str">
        <f t="shared" si="33"/>
        <v>218_pierrefeu1_83#A</v>
      </c>
    </row>
    <row r="2149" spans="1:17">
      <c r="A2149">
        <v>986</v>
      </c>
      <c r="B2149" t="s">
        <v>4002</v>
      </c>
      <c r="C2149">
        <v>218</v>
      </c>
      <c r="D2149" t="s">
        <v>3996</v>
      </c>
      <c r="E2149" t="s">
        <v>6945</v>
      </c>
      <c r="F2149">
        <v>602</v>
      </c>
      <c r="G2149">
        <v>1</v>
      </c>
      <c r="H2149" t="s">
        <v>91</v>
      </c>
      <c r="I2149" t="s">
        <v>649</v>
      </c>
      <c r="J2149" t="s">
        <v>3997</v>
      </c>
      <c r="K2149" t="s">
        <v>3998</v>
      </c>
      <c r="L2149" t="s">
        <v>3999</v>
      </c>
      <c r="M2149">
        <v>154</v>
      </c>
      <c r="N2149">
        <v>194</v>
      </c>
      <c r="O2149" t="s">
        <v>6946</v>
      </c>
      <c r="P2149" t="s">
        <v>5427</v>
      </c>
      <c r="Q2149" t="str">
        <f t="shared" si="33"/>
        <v>218_pierrefeu1_83#A</v>
      </c>
    </row>
    <row r="2150" spans="1:17">
      <c r="A2150">
        <v>291</v>
      </c>
      <c r="B2150" t="s">
        <v>2587</v>
      </c>
      <c r="C2150">
        <v>219</v>
      </c>
      <c r="D2150" t="s">
        <v>2571</v>
      </c>
      <c r="E2150" t="s">
        <v>2572</v>
      </c>
      <c r="F2150">
        <v>597</v>
      </c>
      <c r="G2150" t="s">
        <v>2572</v>
      </c>
      <c r="H2150" t="s">
        <v>91</v>
      </c>
      <c r="I2150" t="s">
        <v>649</v>
      </c>
      <c r="J2150" t="s">
        <v>2573</v>
      </c>
      <c r="K2150" t="s">
        <v>2574</v>
      </c>
      <c r="L2150" t="s">
        <v>2575</v>
      </c>
      <c r="M2150">
        <v>399</v>
      </c>
      <c r="N2150">
        <v>141</v>
      </c>
      <c r="O2150" t="s">
        <v>2573</v>
      </c>
      <c r="P2150" t="s">
        <v>5428</v>
      </c>
      <c r="Q2150" t="str">
        <f t="shared" si="33"/>
        <v>219_ginasservis1_83#Plaine</v>
      </c>
    </row>
    <row r="2151" spans="1:17">
      <c r="A2151">
        <v>2418</v>
      </c>
      <c r="B2151" t="s">
        <v>2591</v>
      </c>
      <c r="C2151">
        <v>219</v>
      </c>
      <c r="D2151" t="s">
        <v>2571</v>
      </c>
      <c r="E2151" t="s">
        <v>2572</v>
      </c>
      <c r="F2151">
        <v>597</v>
      </c>
      <c r="G2151" t="s">
        <v>2572</v>
      </c>
      <c r="H2151" t="s">
        <v>91</v>
      </c>
      <c r="I2151" t="s">
        <v>649</v>
      </c>
      <c r="J2151" t="s">
        <v>2573</v>
      </c>
      <c r="K2151" t="s">
        <v>2574</v>
      </c>
      <c r="L2151" t="s">
        <v>2575</v>
      </c>
      <c r="M2151">
        <v>399</v>
      </c>
      <c r="N2151">
        <v>141</v>
      </c>
      <c r="O2151" t="s">
        <v>2573</v>
      </c>
      <c r="P2151" t="s">
        <v>5428</v>
      </c>
      <c r="Q2151" t="str">
        <f t="shared" si="33"/>
        <v>219_ginasservis1_83#Plaine</v>
      </c>
    </row>
    <row r="2152" spans="1:17">
      <c r="A2152">
        <v>379</v>
      </c>
      <c r="B2152" t="s">
        <v>2594</v>
      </c>
      <c r="C2152">
        <v>219</v>
      </c>
      <c r="D2152" t="s">
        <v>2571</v>
      </c>
      <c r="E2152" t="s">
        <v>2572</v>
      </c>
      <c r="F2152">
        <v>597</v>
      </c>
      <c r="G2152" t="s">
        <v>2572</v>
      </c>
      <c r="H2152" t="s">
        <v>91</v>
      </c>
      <c r="I2152" t="s">
        <v>649</v>
      </c>
      <c r="J2152" t="s">
        <v>2573</v>
      </c>
      <c r="K2152" t="s">
        <v>2574</v>
      </c>
      <c r="L2152" t="s">
        <v>2575</v>
      </c>
      <c r="M2152">
        <v>399</v>
      </c>
      <c r="N2152">
        <v>141</v>
      </c>
      <c r="O2152" t="s">
        <v>2573</v>
      </c>
      <c r="P2152" t="s">
        <v>5428</v>
      </c>
      <c r="Q2152" t="str">
        <f t="shared" si="33"/>
        <v>219_ginasservis1_83#Plaine</v>
      </c>
    </row>
    <row r="2153" spans="1:17">
      <c r="A2153">
        <v>154</v>
      </c>
      <c r="B2153" t="s">
        <v>2592</v>
      </c>
      <c r="C2153">
        <v>219</v>
      </c>
      <c r="D2153" t="s">
        <v>2571</v>
      </c>
      <c r="E2153" t="s">
        <v>2572</v>
      </c>
      <c r="F2153">
        <v>597</v>
      </c>
      <c r="G2153" t="s">
        <v>2572</v>
      </c>
      <c r="H2153" t="s">
        <v>91</v>
      </c>
      <c r="I2153" t="s">
        <v>649</v>
      </c>
      <c r="J2153" t="s">
        <v>2573</v>
      </c>
      <c r="K2153" t="s">
        <v>2574</v>
      </c>
      <c r="L2153" t="s">
        <v>2575</v>
      </c>
      <c r="M2153">
        <v>399</v>
      </c>
      <c r="N2153">
        <v>141</v>
      </c>
      <c r="O2153" t="s">
        <v>2573</v>
      </c>
      <c r="P2153" t="s">
        <v>5428</v>
      </c>
      <c r="Q2153" t="str">
        <f t="shared" si="33"/>
        <v>219_ginasservis1_83#Plaine</v>
      </c>
    </row>
    <row r="2154" spans="1:17">
      <c r="A2154">
        <v>292</v>
      </c>
      <c r="B2154" t="s">
        <v>2570</v>
      </c>
      <c r="C2154">
        <v>219</v>
      </c>
      <c r="D2154" t="s">
        <v>2571</v>
      </c>
      <c r="E2154" t="s">
        <v>2572</v>
      </c>
      <c r="F2154">
        <v>597</v>
      </c>
      <c r="G2154" t="s">
        <v>2572</v>
      </c>
      <c r="H2154" t="s">
        <v>91</v>
      </c>
      <c r="I2154" t="s">
        <v>649</v>
      </c>
      <c r="J2154" t="s">
        <v>2573</v>
      </c>
      <c r="K2154" t="s">
        <v>2574</v>
      </c>
      <c r="L2154" t="s">
        <v>2575</v>
      </c>
      <c r="M2154">
        <v>399</v>
      </c>
      <c r="N2154">
        <v>141</v>
      </c>
      <c r="O2154" t="s">
        <v>2573</v>
      </c>
      <c r="P2154" t="s">
        <v>5428</v>
      </c>
      <c r="Q2154" t="str">
        <f t="shared" si="33"/>
        <v>219_ginasservis1_83#Plaine</v>
      </c>
    </row>
    <row r="2155" spans="1:17">
      <c r="A2155">
        <v>381</v>
      </c>
      <c r="B2155" t="s">
        <v>2593</v>
      </c>
      <c r="C2155">
        <v>219</v>
      </c>
      <c r="D2155" t="s">
        <v>2571</v>
      </c>
      <c r="E2155" t="s">
        <v>2572</v>
      </c>
      <c r="F2155">
        <v>597</v>
      </c>
      <c r="G2155" t="s">
        <v>2572</v>
      </c>
      <c r="H2155" t="s">
        <v>91</v>
      </c>
      <c r="I2155" t="s">
        <v>649</v>
      </c>
      <c r="J2155" t="s">
        <v>2573</v>
      </c>
      <c r="K2155" t="s">
        <v>2574</v>
      </c>
      <c r="L2155" t="s">
        <v>2575</v>
      </c>
      <c r="M2155">
        <v>399</v>
      </c>
      <c r="N2155">
        <v>141</v>
      </c>
      <c r="O2155" t="s">
        <v>2573</v>
      </c>
      <c r="P2155" t="s">
        <v>5428</v>
      </c>
      <c r="Q2155" t="str">
        <f t="shared" si="33"/>
        <v>219_ginasservis1_83#Plaine</v>
      </c>
    </row>
    <row r="2156" spans="1:17">
      <c r="A2156">
        <v>155</v>
      </c>
      <c r="B2156" t="s">
        <v>2588</v>
      </c>
      <c r="C2156">
        <v>219</v>
      </c>
      <c r="D2156" t="s">
        <v>2571</v>
      </c>
      <c r="E2156" t="s">
        <v>2572</v>
      </c>
      <c r="F2156">
        <v>597</v>
      </c>
      <c r="G2156" t="s">
        <v>2572</v>
      </c>
      <c r="H2156" t="s">
        <v>91</v>
      </c>
      <c r="I2156" t="s">
        <v>649</v>
      </c>
      <c r="J2156" t="s">
        <v>2573</v>
      </c>
      <c r="K2156" t="s">
        <v>2574</v>
      </c>
      <c r="L2156" t="s">
        <v>2575</v>
      </c>
      <c r="M2156">
        <v>399</v>
      </c>
      <c r="N2156">
        <v>141</v>
      </c>
      <c r="O2156" t="s">
        <v>2573</v>
      </c>
      <c r="P2156" t="s">
        <v>5428</v>
      </c>
      <c r="Q2156" t="str">
        <f t="shared" si="33"/>
        <v>219_ginasservis1_83#Plaine</v>
      </c>
    </row>
    <row r="2157" spans="1:17">
      <c r="A2157">
        <v>1270</v>
      </c>
      <c r="B2157" t="s">
        <v>2589</v>
      </c>
      <c r="C2157">
        <v>219</v>
      </c>
      <c r="D2157" t="s">
        <v>2571</v>
      </c>
      <c r="E2157" t="s">
        <v>2572</v>
      </c>
      <c r="F2157">
        <v>597</v>
      </c>
      <c r="G2157" t="s">
        <v>2572</v>
      </c>
      <c r="H2157" t="s">
        <v>91</v>
      </c>
      <c r="I2157" t="s">
        <v>649</v>
      </c>
      <c r="J2157" t="s">
        <v>2573</v>
      </c>
      <c r="K2157" t="s">
        <v>2574</v>
      </c>
      <c r="L2157" t="s">
        <v>2575</v>
      </c>
      <c r="M2157">
        <v>399</v>
      </c>
      <c r="N2157">
        <v>141</v>
      </c>
      <c r="O2157" t="s">
        <v>2573</v>
      </c>
      <c r="P2157" t="s">
        <v>5428</v>
      </c>
      <c r="Q2157" t="str">
        <f t="shared" si="33"/>
        <v>219_ginasservis1_83#Plaine</v>
      </c>
    </row>
    <row r="2158" spans="1:17">
      <c r="A2158">
        <v>163</v>
      </c>
      <c r="B2158" t="s">
        <v>2590</v>
      </c>
      <c r="C2158">
        <v>219</v>
      </c>
      <c r="D2158" t="s">
        <v>2571</v>
      </c>
      <c r="E2158" t="s">
        <v>2572</v>
      </c>
      <c r="F2158">
        <v>597</v>
      </c>
      <c r="G2158" t="s">
        <v>2572</v>
      </c>
      <c r="H2158" t="s">
        <v>91</v>
      </c>
      <c r="I2158" t="s">
        <v>649</v>
      </c>
      <c r="J2158" t="s">
        <v>2573</v>
      </c>
      <c r="K2158" t="s">
        <v>2574</v>
      </c>
      <c r="L2158" t="s">
        <v>2575</v>
      </c>
      <c r="M2158">
        <v>399</v>
      </c>
      <c r="N2158">
        <v>141</v>
      </c>
      <c r="O2158" t="s">
        <v>2573</v>
      </c>
      <c r="P2158" t="s">
        <v>5428</v>
      </c>
      <c r="Q2158" t="str">
        <f t="shared" si="33"/>
        <v>219_ginasservis1_83#Plaine</v>
      </c>
    </row>
    <row r="2159" spans="1:17">
      <c r="A2159">
        <v>348</v>
      </c>
      <c r="B2159" t="s">
        <v>2584</v>
      </c>
      <c r="C2159">
        <v>220</v>
      </c>
      <c r="D2159" t="s">
        <v>2577</v>
      </c>
      <c r="E2159" t="s">
        <v>2578</v>
      </c>
      <c r="F2159">
        <v>598</v>
      </c>
      <c r="G2159" t="s">
        <v>2578</v>
      </c>
      <c r="H2159" t="s">
        <v>91</v>
      </c>
      <c r="I2159" t="s">
        <v>649</v>
      </c>
      <c r="J2159" t="s">
        <v>2573</v>
      </c>
      <c r="K2159" t="s">
        <v>2574</v>
      </c>
      <c r="L2159" t="s">
        <v>2575</v>
      </c>
      <c r="M2159">
        <v>399</v>
      </c>
      <c r="N2159">
        <v>141</v>
      </c>
      <c r="O2159" t="s">
        <v>2573</v>
      </c>
      <c r="P2159" t="s">
        <v>5428</v>
      </c>
      <c r="Q2159" t="str">
        <f t="shared" si="33"/>
        <v>220_ginasservis2_83#Bois</v>
      </c>
    </row>
    <row r="2160" spans="1:17">
      <c r="A2160">
        <v>386</v>
      </c>
      <c r="B2160" t="s">
        <v>2581</v>
      </c>
      <c r="C2160">
        <v>220</v>
      </c>
      <c r="D2160" t="s">
        <v>2577</v>
      </c>
      <c r="E2160" t="s">
        <v>2578</v>
      </c>
      <c r="F2160">
        <v>598</v>
      </c>
      <c r="G2160" t="s">
        <v>2578</v>
      </c>
      <c r="H2160" t="s">
        <v>91</v>
      </c>
      <c r="I2160" t="s">
        <v>649</v>
      </c>
      <c r="J2160" t="s">
        <v>2573</v>
      </c>
      <c r="K2160" t="s">
        <v>2574</v>
      </c>
      <c r="L2160" t="s">
        <v>2575</v>
      </c>
      <c r="M2160">
        <v>399</v>
      </c>
      <c r="N2160">
        <v>141</v>
      </c>
      <c r="O2160" t="s">
        <v>2573</v>
      </c>
      <c r="P2160" t="s">
        <v>5428</v>
      </c>
      <c r="Q2160" t="str">
        <f t="shared" si="33"/>
        <v>220_ginasservis2_83#Bois</v>
      </c>
    </row>
    <row r="2161" spans="1:17">
      <c r="A2161">
        <v>293</v>
      </c>
      <c r="B2161" t="s">
        <v>2576</v>
      </c>
      <c r="C2161">
        <v>220</v>
      </c>
      <c r="D2161" t="s">
        <v>2577</v>
      </c>
      <c r="E2161" t="s">
        <v>2578</v>
      </c>
      <c r="F2161">
        <v>598</v>
      </c>
      <c r="G2161" t="s">
        <v>2578</v>
      </c>
      <c r="H2161" t="s">
        <v>91</v>
      </c>
      <c r="I2161" t="s">
        <v>649</v>
      </c>
      <c r="J2161" t="s">
        <v>2573</v>
      </c>
      <c r="K2161" t="s">
        <v>2574</v>
      </c>
      <c r="L2161" t="s">
        <v>2575</v>
      </c>
      <c r="M2161">
        <v>399</v>
      </c>
      <c r="N2161">
        <v>141</v>
      </c>
      <c r="O2161" t="s">
        <v>2573</v>
      </c>
      <c r="P2161" t="s">
        <v>5428</v>
      </c>
      <c r="Q2161" t="str">
        <f t="shared" si="33"/>
        <v>220_ginasservis2_83#Bois</v>
      </c>
    </row>
    <row r="2162" spans="1:17">
      <c r="A2162">
        <v>401</v>
      </c>
      <c r="B2162" t="s">
        <v>2583</v>
      </c>
      <c r="C2162">
        <v>220</v>
      </c>
      <c r="D2162" t="s">
        <v>2577</v>
      </c>
      <c r="E2162" t="s">
        <v>2578</v>
      </c>
      <c r="F2162">
        <v>598</v>
      </c>
      <c r="G2162" t="s">
        <v>2578</v>
      </c>
      <c r="H2162" t="s">
        <v>91</v>
      </c>
      <c r="I2162" t="s">
        <v>649</v>
      </c>
      <c r="J2162" t="s">
        <v>2573</v>
      </c>
      <c r="K2162" t="s">
        <v>2574</v>
      </c>
      <c r="L2162" t="s">
        <v>2575</v>
      </c>
      <c r="M2162">
        <v>399</v>
      </c>
      <c r="N2162">
        <v>141</v>
      </c>
      <c r="O2162" t="s">
        <v>2573</v>
      </c>
      <c r="P2162" t="s">
        <v>5428</v>
      </c>
      <c r="Q2162" t="str">
        <f t="shared" si="33"/>
        <v>220_ginasservis2_83#Bois</v>
      </c>
    </row>
    <row r="2163" spans="1:17">
      <c r="A2163">
        <v>281</v>
      </c>
      <c r="B2163" t="s">
        <v>2579</v>
      </c>
      <c r="C2163">
        <v>220</v>
      </c>
      <c r="D2163" t="s">
        <v>2577</v>
      </c>
      <c r="E2163" t="s">
        <v>2578</v>
      </c>
      <c r="F2163">
        <v>598</v>
      </c>
      <c r="G2163" t="s">
        <v>2578</v>
      </c>
      <c r="H2163" t="s">
        <v>91</v>
      </c>
      <c r="I2163" t="s">
        <v>649</v>
      </c>
      <c r="J2163" t="s">
        <v>2573</v>
      </c>
      <c r="K2163" t="s">
        <v>2574</v>
      </c>
      <c r="L2163" t="s">
        <v>2575</v>
      </c>
      <c r="M2163">
        <v>399</v>
      </c>
      <c r="N2163">
        <v>141</v>
      </c>
      <c r="O2163" t="s">
        <v>2573</v>
      </c>
      <c r="P2163" t="s">
        <v>5428</v>
      </c>
      <c r="Q2163" t="str">
        <f t="shared" si="33"/>
        <v>220_ginasservis2_83#Bois</v>
      </c>
    </row>
    <row r="2164" spans="1:17">
      <c r="A2164">
        <v>294</v>
      </c>
      <c r="B2164" t="s">
        <v>2586</v>
      </c>
      <c r="C2164">
        <v>220</v>
      </c>
      <c r="D2164" t="s">
        <v>2577</v>
      </c>
      <c r="E2164" t="s">
        <v>2578</v>
      </c>
      <c r="F2164">
        <v>598</v>
      </c>
      <c r="G2164" t="s">
        <v>2578</v>
      </c>
      <c r="H2164" t="s">
        <v>91</v>
      </c>
      <c r="I2164" t="s">
        <v>649</v>
      </c>
      <c r="J2164" t="s">
        <v>2573</v>
      </c>
      <c r="K2164" t="s">
        <v>2574</v>
      </c>
      <c r="L2164" t="s">
        <v>2575</v>
      </c>
      <c r="M2164">
        <v>399</v>
      </c>
      <c r="N2164">
        <v>141</v>
      </c>
      <c r="O2164" t="s">
        <v>2573</v>
      </c>
      <c r="P2164" t="s">
        <v>5428</v>
      </c>
      <c r="Q2164" t="str">
        <f t="shared" si="33"/>
        <v>220_ginasservis2_83#Bois</v>
      </c>
    </row>
    <row r="2165" spans="1:17">
      <c r="A2165">
        <v>280</v>
      </c>
      <c r="B2165" t="s">
        <v>2580</v>
      </c>
      <c r="C2165">
        <v>220</v>
      </c>
      <c r="D2165" t="s">
        <v>2577</v>
      </c>
      <c r="E2165" t="s">
        <v>2578</v>
      </c>
      <c r="F2165">
        <v>598</v>
      </c>
      <c r="G2165" t="s">
        <v>2578</v>
      </c>
      <c r="H2165" t="s">
        <v>91</v>
      </c>
      <c r="I2165" t="s">
        <v>649</v>
      </c>
      <c r="J2165" t="s">
        <v>2573</v>
      </c>
      <c r="K2165" t="s">
        <v>2574</v>
      </c>
      <c r="L2165" t="s">
        <v>2575</v>
      </c>
      <c r="M2165">
        <v>399</v>
      </c>
      <c r="N2165">
        <v>141</v>
      </c>
      <c r="O2165" t="s">
        <v>2573</v>
      </c>
      <c r="P2165" t="s">
        <v>5428</v>
      </c>
      <c r="Q2165" t="str">
        <f t="shared" si="33"/>
        <v>220_ginasservis2_83#Bois</v>
      </c>
    </row>
    <row r="2166" spans="1:17">
      <c r="A2166">
        <v>384</v>
      </c>
      <c r="B2166" t="s">
        <v>2585</v>
      </c>
      <c r="C2166">
        <v>220</v>
      </c>
      <c r="D2166" t="s">
        <v>2577</v>
      </c>
      <c r="E2166" t="s">
        <v>2578</v>
      </c>
      <c r="F2166">
        <v>598</v>
      </c>
      <c r="G2166" t="s">
        <v>2578</v>
      </c>
      <c r="H2166" t="s">
        <v>91</v>
      </c>
      <c r="I2166" t="s">
        <v>649</v>
      </c>
      <c r="J2166" t="s">
        <v>2573</v>
      </c>
      <c r="K2166" t="s">
        <v>2574</v>
      </c>
      <c r="L2166" t="s">
        <v>2575</v>
      </c>
      <c r="M2166">
        <v>399</v>
      </c>
      <c r="N2166">
        <v>141</v>
      </c>
      <c r="O2166" t="s">
        <v>2573</v>
      </c>
      <c r="P2166" t="s">
        <v>5428</v>
      </c>
      <c r="Q2166" t="str">
        <f t="shared" si="33"/>
        <v>220_ginasservis2_83#Bois</v>
      </c>
    </row>
    <row r="2167" spans="1:17">
      <c r="A2167">
        <v>385</v>
      </c>
      <c r="B2167" t="s">
        <v>2582</v>
      </c>
      <c r="C2167">
        <v>220</v>
      </c>
      <c r="D2167" t="s">
        <v>2577</v>
      </c>
      <c r="E2167" t="s">
        <v>2578</v>
      </c>
      <c r="F2167">
        <v>598</v>
      </c>
      <c r="G2167" t="s">
        <v>2578</v>
      </c>
      <c r="H2167" t="s">
        <v>91</v>
      </c>
      <c r="I2167" t="s">
        <v>649</v>
      </c>
      <c r="J2167" t="s">
        <v>2573</v>
      </c>
      <c r="K2167" t="s">
        <v>2574</v>
      </c>
      <c r="L2167" t="s">
        <v>2575</v>
      </c>
      <c r="M2167">
        <v>399</v>
      </c>
      <c r="N2167">
        <v>141</v>
      </c>
      <c r="O2167" t="s">
        <v>2573</v>
      </c>
      <c r="P2167" t="s">
        <v>5428</v>
      </c>
      <c r="Q2167" t="str">
        <f t="shared" si="33"/>
        <v>220_ginasservis2_83#Bois</v>
      </c>
    </row>
    <row r="2168" spans="1:17">
      <c r="A2168">
        <v>2303</v>
      </c>
      <c r="B2168" t="s">
        <v>1011</v>
      </c>
      <c r="C2168">
        <v>221</v>
      </c>
      <c r="D2168" t="s">
        <v>1003</v>
      </c>
      <c r="E2168" t="s">
        <v>6976</v>
      </c>
      <c r="F2168">
        <v>531</v>
      </c>
      <c r="G2168" t="s">
        <v>1004</v>
      </c>
      <c r="H2168" t="s">
        <v>30</v>
      </c>
      <c r="I2168" t="s">
        <v>676</v>
      </c>
      <c r="J2168" t="s">
        <v>1005</v>
      </c>
      <c r="K2168" t="s">
        <v>981</v>
      </c>
      <c r="L2168" t="s">
        <v>982</v>
      </c>
      <c r="M2168">
        <v>136</v>
      </c>
      <c r="N2168">
        <v>129</v>
      </c>
      <c r="O2168" t="s">
        <v>6930</v>
      </c>
      <c r="P2168" t="s">
        <v>5402</v>
      </c>
      <c r="Q2168" t="str">
        <f t="shared" si="33"/>
        <v>221_lezignan_34#Lezignan La CÃ¨be</v>
      </c>
    </row>
    <row r="2169" spans="1:17">
      <c r="A2169">
        <v>2270</v>
      </c>
      <c r="B2169" t="s">
        <v>1008</v>
      </c>
      <c r="C2169">
        <v>221</v>
      </c>
      <c r="D2169" t="s">
        <v>1003</v>
      </c>
      <c r="E2169" t="s">
        <v>6976</v>
      </c>
      <c r="F2169">
        <v>531</v>
      </c>
      <c r="G2169" t="s">
        <v>1004</v>
      </c>
      <c r="H2169" t="s">
        <v>30</v>
      </c>
      <c r="I2169" t="s">
        <v>676</v>
      </c>
      <c r="J2169" t="s">
        <v>1005</v>
      </c>
      <c r="K2169" t="s">
        <v>981</v>
      </c>
      <c r="L2169" t="s">
        <v>982</v>
      </c>
      <c r="M2169">
        <v>136</v>
      </c>
      <c r="N2169">
        <v>129</v>
      </c>
      <c r="O2169" t="s">
        <v>6930</v>
      </c>
      <c r="P2169" t="s">
        <v>5402</v>
      </c>
      <c r="Q2169" t="str">
        <f t="shared" si="33"/>
        <v>221_lezignan_34#Lezignan La CÃ¨be</v>
      </c>
    </row>
    <row r="2170" spans="1:17">
      <c r="A2170">
        <v>2621</v>
      </c>
      <c r="B2170" t="s">
        <v>1009</v>
      </c>
      <c r="C2170">
        <v>221</v>
      </c>
      <c r="D2170" t="s">
        <v>1003</v>
      </c>
      <c r="E2170" t="s">
        <v>6976</v>
      </c>
      <c r="F2170">
        <v>531</v>
      </c>
      <c r="G2170" t="s">
        <v>1004</v>
      </c>
      <c r="H2170" t="s">
        <v>30</v>
      </c>
      <c r="I2170" t="s">
        <v>676</v>
      </c>
      <c r="J2170" t="s">
        <v>1005</v>
      </c>
      <c r="K2170" t="s">
        <v>981</v>
      </c>
      <c r="L2170" t="s">
        <v>982</v>
      </c>
      <c r="M2170">
        <v>136</v>
      </c>
      <c r="N2170">
        <v>129</v>
      </c>
      <c r="O2170" t="s">
        <v>6930</v>
      </c>
      <c r="P2170" t="s">
        <v>5402</v>
      </c>
      <c r="Q2170" t="str">
        <f t="shared" si="33"/>
        <v>221_lezignan_34#Lezignan La CÃ¨be</v>
      </c>
    </row>
    <row r="2171" spans="1:17">
      <c r="A2171">
        <v>2084</v>
      </c>
      <c r="B2171" t="s">
        <v>1002</v>
      </c>
      <c r="C2171">
        <v>221</v>
      </c>
      <c r="D2171" t="s">
        <v>1003</v>
      </c>
      <c r="E2171" t="s">
        <v>6976</v>
      </c>
      <c r="F2171">
        <v>531</v>
      </c>
      <c r="G2171" t="s">
        <v>1004</v>
      </c>
      <c r="H2171" t="s">
        <v>30</v>
      </c>
      <c r="I2171" t="s">
        <v>676</v>
      </c>
      <c r="J2171" t="s">
        <v>1005</v>
      </c>
      <c r="K2171" t="s">
        <v>981</v>
      </c>
      <c r="L2171" t="s">
        <v>982</v>
      </c>
      <c r="M2171">
        <v>136</v>
      </c>
      <c r="N2171">
        <v>129</v>
      </c>
      <c r="O2171" t="s">
        <v>6930</v>
      </c>
      <c r="P2171" t="s">
        <v>5402</v>
      </c>
      <c r="Q2171" t="str">
        <f t="shared" si="33"/>
        <v>221_lezignan_34#Lezignan La CÃ¨be</v>
      </c>
    </row>
    <row r="2172" spans="1:17">
      <c r="A2172">
        <v>2085</v>
      </c>
      <c r="B2172" t="s">
        <v>1006</v>
      </c>
      <c r="C2172">
        <v>221</v>
      </c>
      <c r="D2172" t="s">
        <v>1003</v>
      </c>
      <c r="E2172" t="s">
        <v>6976</v>
      </c>
      <c r="F2172">
        <v>531</v>
      </c>
      <c r="G2172" t="s">
        <v>1004</v>
      </c>
      <c r="H2172" t="s">
        <v>30</v>
      </c>
      <c r="I2172" t="s">
        <v>676</v>
      </c>
      <c r="J2172" t="s">
        <v>1005</v>
      </c>
      <c r="K2172" t="s">
        <v>981</v>
      </c>
      <c r="L2172" t="s">
        <v>982</v>
      </c>
      <c r="M2172">
        <v>136</v>
      </c>
      <c r="N2172">
        <v>129</v>
      </c>
      <c r="O2172" t="s">
        <v>6930</v>
      </c>
      <c r="P2172" t="s">
        <v>5402</v>
      </c>
      <c r="Q2172" t="str">
        <f t="shared" si="33"/>
        <v>221_lezignan_34#Lezignan La CÃ¨be</v>
      </c>
    </row>
    <row r="2173" spans="1:17">
      <c r="A2173">
        <v>2086</v>
      </c>
      <c r="B2173" t="s">
        <v>1007</v>
      </c>
      <c r="C2173">
        <v>221</v>
      </c>
      <c r="D2173" t="s">
        <v>1003</v>
      </c>
      <c r="E2173" t="s">
        <v>6976</v>
      </c>
      <c r="F2173">
        <v>531</v>
      </c>
      <c r="G2173" t="s">
        <v>1004</v>
      </c>
      <c r="H2173" t="s">
        <v>30</v>
      </c>
      <c r="I2173" t="s">
        <v>676</v>
      </c>
      <c r="J2173" t="s">
        <v>1005</v>
      </c>
      <c r="K2173" t="s">
        <v>981</v>
      </c>
      <c r="L2173" t="s">
        <v>982</v>
      </c>
      <c r="M2173">
        <v>136</v>
      </c>
      <c r="N2173">
        <v>129</v>
      </c>
      <c r="O2173" t="s">
        <v>6930</v>
      </c>
      <c r="P2173" t="s">
        <v>5402</v>
      </c>
      <c r="Q2173" t="str">
        <f t="shared" si="33"/>
        <v>221_lezignan_34#Lezignan La CÃ¨be</v>
      </c>
    </row>
    <row r="2174" spans="1:17">
      <c r="A2174">
        <v>1157</v>
      </c>
      <c r="B2174" t="s">
        <v>1010</v>
      </c>
      <c r="C2174">
        <v>221</v>
      </c>
      <c r="D2174" t="s">
        <v>1003</v>
      </c>
      <c r="E2174" t="s">
        <v>6976</v>
      </c>
      <c r="F2174">
        <v>531</v>
      </c>
      <c r="G2174" t="s">
        <v>1004</v>
      </c>
      <c r="H2174" t="s">
        <v>30</v>
      </c>
      <c r="I2174" t="s">
        <v>676</v>
      </c>
      <c r="J2174" t="s">
        <v>1005</v>
      </c>
      <c r="K2174" t="s">
        <v>981</v>
      </c>
      <c r="L2174" t="s">
        <v>982</v>
      </c>
      <c r="M2174">
        <v>136</v>
      </c>
      <c r="N2174">
        <v>129</v>
      </c>
      <c r="O2174" t="s">
        <v>6930</v>
      </c>
      <c r="P2174" t="s">
        <v>5402</v>
      </c>
      <c r="Q2174" t="str">
        <f t="shared" si="33"/>
        <v>221_lezignan_34#Lezignan La CÃ¨be</v>
      </c>
    </row>
    <row r="2175" spans="1:17">
      <c r="A2175">
        <v>1415</v>
      </c>
      <c r="B2175" t="s">
        <v>88</v>
      </c>
      <c r="C2175">
        <v>222</v>
      </c>
      <c r="D2175" t="s">
        <v>80</v>
      </c>
      <c r="E2175">
        <v>2</v>
      </c>
      <c r="F2175">
        <v>432</v>
      </c>
      <c r="G2175">
        <v>2</v>
      </c>
      <c r="H2175" t="s">
        <v>30</v>
      </c>
      <c r="I2175" t="s">
        <v>64</v>
      </c>
      <c r="J2175" t="s">
        <v>46</v>
      </c>
      <c r="K2175" t="s">
        <v>47</v>
      </c>
      <c r="L2175" t="s">
        <v>48</v>
      </c>
      <c r="M2175">
        <v>71</v>
      </c>
      <c r="N2175">
        <v>145</v>
      </c>
      <c r="O2175" t="s">
        <v>46</v>
      </c>
      <c r="P2175" t="s">
        <v>43</v>
      </c>
      <c r="Q2175" t="str">
        <f t="shared" si="33"/>
        <v>222_aiv2_30#2</v>
      </c>
    </row>
    <row r="2176" spans="1:17">
      <c r="A2176">
        <v>1414</v>
      </c>
      <c r="B2176" t="s">
        <v>87</v>
      </c>
      <c r="C2176">
        <v>222</v>
      </c>
      <c r="D2176" t="s">
        <v>80</v>
      </c>
      <c r="E2176">
        <v>2</v>
      </c>
      <c r="F2176">
        <v>432</v>
      </c>
      <c r="G2176">
        <v>2</v>
      </c>
      <c r="H2176" t="s">
        <v>30</v>
      </c>
      <c r="I2176" t="s">
        <v>64</v>
      </c>
      <c r="J2176" t="s">
        <v>46</v>
      </c>
      <c r="K2176" t="s">
        <v>47</v>
      </c>
      <c r="L2176" t="s">
        <v>48</v>
      </c>
      <c r="M2176">
        <v>71</v>
      </c>
      <c r="N2176">
        <v>145</v>
      </c>
      <c r="O2176" t="s">
        <v>46</v>
      </c>
      <c r="P2176" t="s">
        <v>43</v>
      </c>
      <c r="Q2176" t="str">
        <f t="shared" si="33"/>
        <v>222_aiv2_30#2</v>
      </c>
    </row>
    <row r="2177" spans="1:17">
      <c r="A2177">
        <v>1658</v>
      </c>
      <c r="B2177" t="s">
        <v>86</v>
      </c>
      <c r="C2177">
        <v>222</v>
      </c>
      <c r="D2177" t="s">
        <v>80</v>
      </c>
      <c r="E2177">
        <v>2</v>
      </c>
      <c r="F2177">
        <v>432</v>
      </c>
      <c r="G2177">
        <v>2</v>
      </c>
      <c r="H2177" t="s">
        <v>30</v>
      </c>
      <c r="I2177" t="s">
        <v>64</v>
      </c>
      <c r="J2177" t="s">
        <v>46</v>
      </c>
      <c r="K2177" t="s">
        <v>47</v>
      </c>
      <c r="L2177" t="s">
        <v>48</v>
      </c>
      <c r="M2177">
        <v>71</v>
      </c>
      <c r="N2177">
        <v>145</v>
      </c>
      <c r="O2177" t="s">
        <v>46</v>
      </c>
      <c r="P2177" t="s">
        <v>43</v>
      </c>
      <c r="Q2177" t="str">
        <f t="shared" si="33"/>
        <v>222_aiv2_30#2</v>
      </c>
    </row>
    <row r="2178" spans="1:17">
      <c r="A2178">
        <v>660</v>
      </c>
      <c r="B2178" t="s">
        <v>85</v>
      </c>
      <c r="C2178">
        <v>222</v>
      </c>
      <c r="D2178" t="s">
        <v>80</v>
      </c>
      <c r="E2178">
        <v>2</v>
      </c>
      <c r="F2178">
        <v>432</v>
      </c>
      <c r="G2178">
        <v>2</v>
      </c>
      <c r="H2178" t="s">
        <v>30</v>
      </c>
      <c r="I2178" t="s">
        <v>64</v>
      </c>
      <c r="J2178" t="s">
        <v>46</v>
      </c>
      <c r="K2178" t="s">
        <v>47</v>
      </c>
      <c r="L2178" t="s">
        <v>48</v>
      </c>
      <c r="M2178">
        <v>71</v>
      </c>
      <c r="N2178">
        <v>145</v>
      </c>
      <c r="O2178" t="s">
        <v>46</v>
      </c>
      <c r="P2178" t="s">
        <v>43</v>
      </c>
      <c r="Q2178" t="str">
        <f t="shared" ref="Q2178:Q2241" si="34">CONCATENATE(C2178,"_",D2178,"#",E2178)</f>
        <v>222_aiv2_30#2</v>
      </c>
    </row>
    <row r="2179" spans="1:17">
      <c r="A2179">
        <v>1416</v>
      </c>
      <c r="B2179" t="s">
        <v>79</v>
      </c>
      <c r="C2179">
        <v>222</v>
      </c>
      <c r="D2179" t="s">
        <v>80</v>
      </c>
      <c r="E2179">
        <v>2</v>
      </c>
      <c r="F2179">
        <v>432</v>
      </c>
      <c r="G2179">
        <v>2</v>
      </c>
      <c r="H2179" t="s">
        <v>30</v>
      </c>
      <c r="I2179" t="s">
        <v>64</v>
      </c>
      <c r="J2179" t="s">
        <v>46</v>
      </c>
      <c r="K2179" t="s">
        <v>47</v>
      </c>
      <c r="L2179" t="s">
        <v>48</v>
      </c>
      <c r="M2179">
        <v>71</v>
      </c>
      <c r="N2179">
        <v>145</v>
      </c>
      <c r="O2179" t="s">
        <v>46</v>
      </c>
      <c r="P2179" t="s">
        <v>43</v>
      </c>
      <c r="Q2179" t="str">
        <f t="shared" si="34"/>
        <v>222_aiv2_30#2</v>
      </c>
    </row>
    <row r="2180" spans="1:17">
      <c r="A2180">
        <v>2717</v>
      </c>
      <c r="B2180" t="s">
        <v>84</v>
      </c>
      <c r="C2180">
        <v>222</v>
      </c>
      <c r="D2180" t="s">
        <v>80</v>
      </c>
      <c r="E2180">
        <v>2</v>
      </c>
      <c r="F2180">
        <v>432</v>
      </c>
      <c r="G2180">
        <v>2</v>
      </c>
      <c r="H2180" t="s">
        <v>30</v>
      </c>
      <c r="I2180" t="s">
        <v>64</v>
      </c>
      <c r="J2180" t="s">
        <v>46</v>
      </c>
      <c r="K2180" t="s">
        <v>47</v>
      </c>
      <c r="L2180" t="s">
        <v>48</v>
      </c>
      <c r="M2180">
        <v>71</v>
      </c>
      <c r="N2180">
        <v>145</v>
      </c>
      <c r="O2180" t="s">
        <v>46</v>
      </c>
      <c r="P2180" t="s">
        <v>43</v>
      </c>
      <c r="Q2180" t="str">
        <f t="shared" si="34"/>
        <v>222_aiv2_30#2</v>
      </c>
    </row>
    <row r="2181" spans="1:17">
      <c r="A2181">
        <v>1415</v>
      </c>
      <c r="B2181" t="s">
        <v>88</v>
      </c>
      <c r="C2181">
        <v>222</v>
      </c>
      <c r="D2181" t="s">
        <v>80</v>
      </c>
      <c r="E2181">
        <v>2</v>
      </c>
      <c r="F2181">
        <v>432</v>
      </c>
      <c r="G2181">
        <v>2</v>
      </c>
      <c r="H2181" t="s">
        <v>30</v>
      </c>
      <c r="I2181" t="s">
        <v>64</v>
      </c>
      <c r="J2181" t="s">
        <v>46</v>
      </c>
      <c r="K2181" t="s">
        <v>49</v>
      </c>
      <c r="L2181" t="s">
        <v>50</v>
      </c>
      <c r="M2181">
        <v>46</v>
      </c>
      <c r="N2181">
        <v>142</v>
      </c>
      <c r="O2181" t="s">
        <v>46</v>
      </c>
      <c r="P2181" t="s">
        <v>5425</v>
      </c>
      <c r="Q2181" t="str">
        <f t="shared" si="34"/>
        <v>222_aiv2_30#2</v>
      </c>
    </row>
    <row r="2182" spans="1:17">
      <c r="A2182">
        <v>1414</v>
      </c>
      <c r="B2182" t="s">
        <v>87</v>
      </c>
      <c r="C2182">
        <v>222</v>
      </c>
      <c r="D2182" t="s">
        <v>80</v>
      </c>
      <c r="E2182">
        <v>2</v>
      </c>
      <c r="F2182">
        <v>432</v>
      </c>
      <c r="G2182">
        <v>2</v>
      </c>
      <c r="H2182" t="s">
        <v>30</v>
      </c>
      <c r="I2182" t="s">
        <v>64</v>
      </c>
      <c r="J2182" t="s">
        <v>46</v>
      </c>
      <c r="K2182" t="s">
        <v>49</v>
      </c>
      <c r="L2182" t="s">
        <v>50</v>
      </c>
      <c r="M2182">
        <v>46</v>
      </c>
      <c r="N2182">
        <v>142</v>
      </c>
      <c r="O2182" t="s">
        <v>46</v>
      </c>
      <c r="P2182" t="s">
        <v>5425</v>
      </c>
      <c r="Q2182" t="str">
        <f t="shared" si="34"/>
        <v>222_aiv2_30#2</v>
      </c>
    </row>
    <row r="2183" spans="1:17">
      <c r="A2183">
        <v>1658</v>
      </c>
      <c r="B2183" t="s">
        <v>86</v>
      </c>
      <c r="C2183">
        <v>222</v>
      </c>
      <c r="D2183" t="s">
        <v>80</v>
      </c>
      <c r="E2183">
        <v>2</v>
      </c>
      <c r="F2183">
        <v>432</v>
      </c>
      <c r="G2183">
        <v>2</v>
      </c>
      <c r="H2183" t="s">
        <v>30</v>
      </c>
      <c r="I2183" t="s">
        <v>64</v>
      </c>
      <c r="J2183" t="s">
        <v>46</v>
      </c>
      <c r="K2183" t="s">
        <v>49</v>
      </c>
      <c r="L2183" t="s">
        <v>50</v>
      </c>
      <c r="M2183">
        <v>46</v>
      </c>
      <c r="N2183">
        <v>142</v>
      </c>
      <c r="O2183" t="s">
        <v>46</v>
      </c>
      <c r="P2183" t="s">
        <v>5425</v>
      </c>
      <c r="Q2183" t="str">
        <f t="shared" si="34"/>
        <v>222_aiv2_30#2</v>
      </c>
    </row>
    <row r="2184" spans="1:17">
      <c r="A2184">
        <v>660</v>
      </c>
      <c r="B2184" t="s">
        <v>85</v>
      </c>
      <c r="C2184">
        <v>222</v>
      </c>
      <c r="D2184" t="s">
        <v>80</v>
      </c>
      <c r="E2184">
        <v>2</v>
      </c>
      <c r="F2184">
        <v>432</v>
      </c>
      <c r="G2184">
        <v>2</v>
      </c>
      <c r="H2184" t="s">
        <v>30</v>
      </c>
      <c r="I2184" t="s">
        <v>64</v>
      </c>
      <c r="J2184" t="s">
        <v>46</v>
      </c>
      <c r="K2184" t="s">
        <v>49</v>
      </c>
      <c r="L2184" t="s">
        <v>50</v>
      </c>
      <c r="M2184">
        <v>46</v>
      </c>
      <c r="N2184">
        <v>142</v>
      </c>
      <c r="O2184" t="s">
        <v>46</v>
      </c>
      <c r="P2184" t="s">
        <v>5425</v>
      </c>
      <c r="Q2184" t="str">
        <f t="shared" si="34"/>
        <v>222_aiv2_30#2</v>
      </c>
    </row>
    <row r="2185" spans="1:17">
      <c r="A2185">
        <v>1416</v>
      </c>
      <c r="B2185" t="s">
        <v>79</v>
      </c>
      <c r="C2185">
        <v>222</v>
      </c>
      <c r="D2185" t="s">
        <v>80</v>
      </c>
      <c r="E2185">
        <v>2</v>
      </c>
      <c r="F2185">
        <v>432</v>
      </c>
      <c r="G2185">
        <v>2</v>
      </c>
      <c r="H2185" t="s">
        <v>30</v>
      </c>
      <c r="I2185" t="s">
        <v>64</v>
      </c>
      <c r="J2185" t="s">
        <v>46</v>
      </c>
      <c r="K2185" t="s">
        <v>49</v>
      </c>
      <c r="L2185" t="s">
        <v>50</v>
      </c>
      <c r="M2185">
        <v>46</v>
      </c>
      <c r="N2185">
        <v>142</v>
      </c>
      <c r="O2185" t="s">
        <v>46</v>
      </c>
      <c r="P2185" t="s">
        <v>5425</v>
      </c>
      <c r="Q2185" t="str">
        <f t="shared" si="34"/>
        <v>222_aiv2_30#2</v>
      </c>
    </row>
    <row r="2186" spans="1:17">
      <c r="A2186">
        <v>2717</v>
      </c>
      <c r="B2186" t="s">
        <v>84</v>
      </c>
      <c r="C2186">
        <v>222</v>
      </c>
      <c r="D2186" t="s">
        <v>80</v>
      </c>
      <c r="E2186">
        <v>2</v>
      </c>
      <c r="F2186">
        <v>432</v>
      </c>
      <c r="G2186">
        <v>2</v>
      </c>
      <c r="H2186" t="s">
        <v>30</v>
      </c>
      <c r="I2186" t="s">
        <v>64</v>
      </c>
      <c r="J2186" t="s">
        <v>46</v>
      </c>
      <c r="K2186" t="s">
        <v>49</v>
      </c>
      <c r="L2186" t="s">
        <v>50</v>
      </c>
      <c r="M2186">
        <v>46</v>
      </c>
      <c r="N2186">
        <v>142</v>
      </c>
      <c r="O2186" t="s">
        <v>46</v>
      </c>
      <c r="P2186" t="s">
        <v>5425</v>
      </c>
      <c r="Q2186" t="str">
        <f t="shared" si="34"/>
        <v>222_aiv2_30#2</v>
      </c>
    </row>
    <row r="2187" spans="1:17">
      <c r="A2187">
        <v>3422</v>
      </c>
      <c r="B2187" t="s">
        <v>425</v>
      </c>
      <c r="C2187">
        <v>223</v>
      </c>
      <c r="D2187" t="s">
        <v>404</v>
      </c>
      <c r="E2187" t="s">
        <v>406</v>
      </c>
      <c r="F2187">
        <v>750</v>
      </c>
      <c r="G2187">
        <v>1</v>
      </c>
      <c r="H2187" t="s">
        <v>91</v>
      </c>
      <c r="I2187" t="s">
        <v>405</v>
      </c>
      <c r="J2187" t="s">
        <v>406</v>
      </c>
      <c r="K2187" t="s">
        <v>407</v>
      </c>
      <c r="L2187" t="s">
        <v>408</v>
      </c>
      <c r="M2187">
        <v>974</v>
      </c>
      <c r="N2187">
        <v>21</v>
      </c>
      <c r="O2187" t="s">
        <v>406</v>
      </c>
      <c r="P2187" t="s">
        <v>404</v>
      </c>
      <c r="Q2187" t="str">
        <f t="shared" si="34"/>
        <v>223_avancon_05#AvanÃ§on</v>
      </c>
    </row>
    <row r="2188" spans="1:17">
      <c r="A2188">
        <v>3423</v>
      </c>
      <c r="B2188" t="s">
        <v>424</v>
      </c>
      <c r="C2188">
        <v>223</v>
      </c>
      <c r="D2188" t="s">
        <v>404</v>
      </c>
      <c r="E2188" t="s">
        <v>406</v>
      </c>
      <c r="F2188">
        <v>750</v>
      </c>
      <c r="G2188">
        <v>1</v>
      </c>
      <c r="H2188" t="s">
        <v>91</v>
      </c>
      <c r="I2188" t="s">
        <v>405</v>
      </c>
      <c r="J2188" t="s">
        <v>406</v>
      </c>
      <c r="K2188" t="s">
        <v>407</v>
      </c>
      <c r="L2188" t="s">
        <v>408</v>
      </c>
      <c r="M2188">
        <v>974</v>
      </c>
      <c r="N2188">
        <v>21</v>
      </c>
      <c r="O2188" t="s">
        <v>406</v>
      </c>
      <c r="P2188" t="s">
        <v>404</v>
      </c>
      <c r="Q2188" t="str">
        <f t="shared" si="34"/>
        <v>223_avancon_05#AvanÃ§on</v>
      </c>
    </row>
    <row r="2189" spans="1:17">
      <c r="A2189">
        <v>3413</v>
      </c>
      <c r="B2189" t="s">
        <v>426</v>
      </c>
      <c r="C2189">
        <v>223</v>
      </c>
      <c r="D2189" t="s">
        <v>404</v>
      </c>
      <c r="E2189" t="s">
        <v>406</v>
      </c>
      <c r="F2189">
        <v>750</v>
      </c>
      <c r="G2189">
        <v>1</v>
      </c>
      <c r="H2189" t="s">
        <v>91</v>
      </c>
      <c r="I2189" t="s">
        <v>405</v>
      </c>
      <c r="J2189" t="s">
        <v>406</v>
      </c>
      <c r="K2189" t="s">
        <v>407</v>
      </c>
      <c r="L2189" t="s">
        <v>408</v>
      </c>
      <c r="M2189">
        <v>974</v>
      </c>
      <c r="N2189">
        <v>21</v>
      </c>
      <c r="O2189" t="s">
        <v>406</v>
      </c>
      <c r="P2189" t="s">
        <v>404</v>
      </c>
      <c r="Q2189" t="str">
        <f t="shared" si="34"/>
        <v>223_avancon_05#AvanÃ§on</v>
      </c>
    </row>
    <row r="2190" spans="1:17">
      <c r="A2190">
        <v>3412</v>
      </c>
      <c r="B2190" t="s">
        <v>427</v>
      </c>
      <c r="C2190">
        <v>223</v>
      </c>
      <c r="D2190" t="s">
        <v>404</v>
      </c>
      <c r="E2190" t="s">
        <v>406</v>
      </c>
      <c r="F2190">
        <v>750</v>
      </c>
      <c r="G2190">
        <v>1</v>
      </c>
      <c r="H2190" t="s">
        <v>91</v>
      </c>
      <c r="I2190" t="s">
        <v>405</v>
      </c>
      <c r="J2190" t="s">
        <v>406</v>
      </c>
      <c r="K2190" t="s">
        <v>407</v>
      </c>
      <c r="L2190" t="s">
        <v>408</v>
      </c>
      <c r="M2190">
        <v>974</v>
      </c>
      <c r="N2190">
        <v>21</v>
      </c>
      <c r="O2190" t="s">
        <v>406</v>
      </c>
      <c r="P2190" t="s">
        <v>404</v>
      </c>
      <c r="Q2190" t="str">
        <f t="shared" si="34"/>
        <v>223_avancon_05#AvanÃ§on</v>
      </c>
    </row>
    <row r="2191" spans="1:17">
      <c r="A2191">
        <v>3414</v>
      </c>
      <c r="B2191" t="s">
        <v>429</v>
      </c>
      <c r="C2191">
        <v>223</v>
      </c>
      <c r="D2191" t="s">
        <v>404</v>
      </c>
      <c r="E2191" t="s">
        <v>406</v>
      </c>
      <c r="F2191">
        <v>750</v>
      </c>
      <c r="G2191">
        <v>1</v>
      </c>
      <c r="H2191" t="s">
        <v>91</v>
      </c>
      <c r="I2191" t="s">
        <v>405</v>
      </c>
      <c r="J2191" t="s">
        <v>406</v>
      </c>
      <c r="K2191" t="s">
        <v>407</v>
      </c>
      <c r="L2191" t="s">
        <v>408</v>
      </c>
      <c r="M2191">
        <v>974</v>
      </c>
      <c r="N2191">
        <v>21</v>
      </c>
      <c r="O2191" t="s">
        <v>406</v>
      </c>
      <c r="P2191" t="s">
        <v>404</v>
      </c>
      <c r="Q2191" t="str">
        <f t="shared" si="34"/>
        <v>223_avancon_05#AvanÃ§on</v>
      </c>
    </row>
    <row r="2192" spans="1:17">
      <c r="A2192">
        <v>3415</v>
      </c>
      <c r="B2192" t="s">
        <v>410</v>
      </c>
      <c r="C2192">
        <v>223</v>
      </c>
      <c r="D2192" t="s">
        <v>404</v>
      </c>
      <c r="E2192" t="s">
        <v>406</v>
      </c>
      <c r="F2192">
        <v>750</v>
      </c>
      <c r="G2192">
        <v>1</v>
      </c>
      <c r="H2192" t="s">
        <v>91</v>
      </c>
      <c r="I2192" t="s">
        <v>405</v>
      </c>
      <c r="J2192" t="s">
        <v>406</v>
      </c>
      <c r="K2192" t="s">
        <v>407</v>
      </c>
      <c r="L2192" t="s">
        <v>408</v>
      </c>
      <c r="M2192">
        <v>974</v>
      </c>
      <c r="N2192">
        <v>21</v>
      </c>
      <c r="O2192" t="s">
        <v>406</v>
      </c>
      <c r="P2192" t="s">
        <v>404</v>
      </c>
      <c r="Q2192" t="str">
        <f t="shared" si="34"/>
        <v>223_avancon_05#AvanÃ§on</v>
      </c>
    </row>
    <row r="2193" spans="1:17">
      <c r="A2193">
        <v>3416</v>
      </c>
      <c r="B2193" t="s">
        <v>430</v>
      </c>
      <c r="C2193">
        <v>223</v>
      </c>
      <c r="D2193" t="s">
        <v>404</v>
      </c>
      <c r="E2193" t="s">
        <v>406</v>
      </c>
      <c r="F2193">
        <v>750</v>
      </c>
      <c r="G2193">
        <v>1</v>
      </c>
      <c r="H2193" t="s">
        <v>91</v>
      </c>
      <c r="I2193" t="s">
        <v>405</v>
      </c>
      <c r="J2193" t="s">
        <v>406</v>
      </c>
      <c r="K2193" t="s">
        <v>407</v>
      </c>
      <c r="L2193" t="s">
        <v>408</v>
      </c>
      <c r="M2193">
        <v>974</v>
      </c>
      <c r="N2193">
        <v>21</v>
      </c>
      <c r="O2193" t="s">
        <v>406</v>
      </c>
      <c r="P2193" t="s">
        <v>404</v>
      </c>
      <c r="Q2193" t="str">
        <f t="shared" si="34"/>
        <v>223_avancon_05#AvanÃ§on</v>
      </c>
    </row>
    <row r="2194" spans="1:17">
      <c r="A2194">
        <v>3417</v>
      </c>
      <c r="B2194" t="s">
        <v>411</v>
      </c>
      <c r="C2194">
        <v>223</v>
      </c>
      <c r="D2194" t="s">
        <v>404</v>
      </c>
      <c r="E2194" t="s">
        <v>406</v>
      </c>
      <c r="F2194">
        <v>750</v>
      </c>
      <c r="G2194">
        <v>1</v>
      </c>
      <c r="H2194" t="s">
        <v>91</v>
      </c>
      <c r="I2194" t="s">
        <v>405</v>
      </c>
      <c r="J2194" t="s">
        <v>406</v>
      </c>
      <c r="K2194" t="s">
        <v>407</v>
      </c>
      <c r="L2194" t="s">
        <v>408</v>
      </c>
      <c r="M2194">
        <v>974</v>
      </c>
      <c r="N2194">
        <v>21</v>
      </c>
      <c r="O2194" t="s">
        <v>406</v>
      </c>
      <c r="P2194" t="s">
        <v>404</v>
      </c>
      <c r="Q2194" t="str">
        <f t="shared" si="34"/>
        <v>223_avancon_05#AvanÃ§on</v>
      </c>
    </row>
    <row r="2195" spans="1:17">
      <c r="A2195">
        <v>3418</v>
      </c>
      <c r="B2195" t="s">
        <v>403</v>
      </c>
      <c r="C2195">
        <v>223</v>
      </c>
      <c r="D2195" t="s">
        <v>404</v>
      </c>
      <c r="E2195" t="s">
        <v>406</v>
      </c>
      <c r="F2195">
        <v>750</v>
      </c>
      <c r="G2195">
        <v>1</v>
      </c>
      <c r="H2195" t="s">
        <v>91</v>
      </c>
      <c r="I2195" t="s">
        <v>405</v>
      </c>
      <c r="J2195" t="s">
        <v>406</v>
      </c>
      <c r="K2195" t="s">
        <v>407</v>
      </c>
      <c r="L2195" t="s">
        <v>408</v>
      </c>
      <c r="M2195">
        <v>974</v>
      </c>
      <c r="N2195">
        <v>21</v>
      </c>
      <c r="O2195" t="s">
        <v>406</v>
      </c>
      <c r="P2195" t="s">
        <v>404</v>
      </c>
      <c r="Q2195" t="str">
        <f t="shared" si="34"/>
        <v>223_avancon_05#AvanÃ§on</v>
      </c>
    </row>
    <row r="2196" spans="1:17">
      <c r="A2196">
        <v>3419</v>
      </c>
      <c r="B2196" t="s">
        <v>419</v>
      </c>
      <c r="C2196">
        <v>223</v>
      </c>
      <c r="D2196" t="s">
        <v>404</v>
      </c>
      <c r="E2196" t="s">
        <v>406</v>
      </c>
      <c r="F2196">
        <v>750</v>
      </c>
      <c r="G2196">
        <v>1</v>
      </c>
      <c r="H2196" t="s">
        <v>91</v>
      </c>
      <c r="I2196" t="s">
        <v>405</v>
      </c>
      <c r="J2196" t="s">
        <v>406</v>
      </c>
      <c r="K2196" t="s">
        <v>407</v>
      </c>
      <c r="L2196" t="s">
        <v>408</v>
      </c>
      <c r="M2196">
        <v>974</v>
      </c>
      <c r="N2196">
        <v>21</v>
      </c>
      <c r="O2196" t="s">
        <v>406</v>
      </c>
      <c r="P2196" t="s">
        <v>404</v>
      </c>
      <c r="Q2196" t="str">
        <f t="shared" si="34"/>
        <v>223_avancon_05#AvanÃ§on</v>
      </c>
    </row>
    <row r="2197" spans="1:17">
      <c r="A2197">
        <v>3420</v>
      </c>
      <c r="B2197" t="s">
        <v>409</v>
      </c>
      <c r="C2197">
        <v>223</v>
      </c>
      <c r="D2197" t="s">
        <v>404</v>
      </c>
      <c r="E2197" t="s">
        <v>406</v>
      </c>
      <c r="F2197">
        <v>750</v>
      </c>
      <c r="G2197">
        <v>1</v>
      </c>
      <c r="H2197" t="s">
        <v>91</v>
      </c>
      <c r="I2197" t="s">
        <v>405</v>
      </c>
      <c r="J2197" t="s">
        <v>406</v>
      </c>
      <c r="K2197" t="s">
        <v>407</v>
      </c>
      <c r="L2197" t="s">
        <v>408</v>
      </c>
      <c r="M2197">
        <v>974</v>
      </c>
      <c r="N2197">
        <v>21</v>
      </c>
      <c r="O2197" t="s">
        <v>406</v>
      </c>
      <c r="P2197" t="s">
        <v>404</v>
      </c>
      <c r="Q2197" t="str">
        <f t="shared" si="34"/>
        <v>223_avancon_05#AvanÃ§on</v>
      </c>
    </row>
    <row r="2198" spans="1:17">
      <c r="A2198">
        <v>3421</v>
      </c>
      <c r="B2198" t="s">
        <v>428</v>
      </c>
      <c r="C2198">
        <v>223</v>
      </c>
      <c r="D2198" t="s">
        <v>404</v>
      </c>
      <c r="E2198" t="s">
        <v>406</v>
      </c>
      <c r="F2198">
        <v>750</v>
      </c>
      <c r="G2198">
        <v>1</v>
      </c>
      <c r="H2198" t="s">
        <v>91</v>
      </c>
      <c r="I2198" t="s">
        <v>405</v>
      </c>
      <c r="J2198" t="s">
        <v>406</v>
      </c>
      <c r="K2198" t="s">
        <v>407</v>
      </c>
      <c r="L2198" t="s">
        <v>408</v>
      </c>
      <c r="M2198">
        <v>974</v>
      </c>
      <c r="N2198">
        <v>21</v>
      </c>
      <c r="O2198" t="s">
        <v>406</v>
      </c>
      <c r="P2198" t="s">
        <v>404</v>
      </c>
      <c r="Q2198" t="str">
        <f t="shared" si="34"/>
        <v>223_avancon_05#AvanÃ§on</v>
      </c>
    </row>
    <row r="2199" spans="1:17">
      <c r="A2199">
        <v>654</v>
      </c>
      <c r="B2199" t="s">
        <v>412</v>
      </c>
      <c r="C2199">
        <v>223</v>
      </c>
      <c r="D2199" t="s">
        <v>404</v>
      </c>
      <c r="E2199" t="s">
        <v>406</v>
      </c>
      <c r="F2199">
        <v>323</v>
      </c>
      <c r="G2199">
        <v>2</v>
      </c>
      <c r="H2199" t="s">
        <v>91</v>
      </c>
      <c r="I2199" t="s">
        <v>405</v>
      </c>
      <c r="J2199" t="s">
        <v>406</v>
      </c>
      <c r="K2199" t="s">
        <v>407</v>
      </c>
      <c r="L2199" t="s">
        <v>408</v>
      </c>
      <c r="M2199">
        <v>974</v>
      </c>
      <c r="N2199">
        <v>21</v>
      </c>
      <c r="O2199" t="s">
        <v>406</v>
      </c>
      <c r="P2199" t="s">
        <v>404</v>
      </c>
      <c r="Q2199" t="str">
        <f t="shared" si="34"/>
        <v>223_avancon_05#AvanÃ§on</v>
      </c>
    </row>
    <row r="2200" spans="1:17">
      <c r="A2200">
        <v>2098</v>
      </c>
      <c r="B2200" t="s">
        <v>417</v>
      </c>
      <c r="C2200">
        <v>223</v>
      </c>
      <c r="D2200" t="s">
        <v>404</v>
      </c>
      <c r="E2200" t="s">
        <v>406</v>
      </c>
      <c r="F2200">
        <v>323</v>
      </c>
      <c r="G2200">
        <v>2</v>
      </c>
      <c r="H2200" t="s">
        <v>91</v>
      </c>
      <c r="I2200" t="s">
        <v>405</v>
      </c>
      <c r="J2200" t="s">
        <v>406</v>
      </c>
      <c r="K2200" t="s">
        <v>407</v>
      </c>
      <c r="L2200" t="s">
        <v>408</v>
      </c>
      <c r="M2200">
        <v>974</v>
      </c>
      <c r="N2200">
        <v>21</v>
      </c>
      <c r="O2200" t="s">
        <v>406</v>
      </c>
      <c r="P2200" t="s">
        <v>404</v>
      </c>
      <c r="Q2200" t="str">
        <f t="shared" si="34"/>
        <v>223_avancon_05#AvanÃ§on</v>
      </c>
    </row>
    <row r="2201" spans="1:17">
      <c r="A2201">
        <v>2381</v>
      </c>
      <c r="B2201" t="s">
        <v>416</v>
      </c>
      <c r="C2201">
        <v>223</v>
      </c>
      <c r="D2201" t="s">
        <v>404</v>
      </c>
      <c r="E2201" t="s">
        <v>406</v>
      </c>
      <c r="F2201">
        <v>323</v>
      </c>
      <c r="G2201">
        <v>2</v>
      </c>
      <c r="H2201" t="s">
        <v>91</v>
      </c>
      <c r="I2201" t="s">
        <v>405</v>
      </c>
      <c r="J2201" t="s">
        <v>406</v>
      </c>
      <c r="K2201" t="s">
        <v>407</v>
      </c>
      <c r="L2201" t="s">
        <v>408</v>
      </c>
      <c r="M2201">
        <v>974</v>
      </c>
      <c r="N2201">
        <v>21</v>
      </c>
      <c r="O2201" t="s">
        <v>406</v>
      </c>
      <c r="P2201" t="s">
        <v>404</v>
      </c>
      <c r="Q2201" t="str">
        <f t="shared" si="34"/>
        <v>223_avancon_05#AvanÃ§on</v>
      </c>
    </row>
    <row r="2202" spans="1:17">
      <c r="A2202">
        <v>2057</v>
      </c>
      <c r="B2202" t="s">
        <v>414</v>
      </c>
      <c r="C2202">
        <v>223</v>
      </c>
      <c r="D2202" t="s">
        <v>404</v>
      </c>
      <c r="E2202" t="s">
        <v>406</v>
      </c>
      <c r="F2202">
        <v>323</v>
      </c>
      <c r="G2202">
        <v>2</v>
      </c>
      <c r="H2202" t="s">
        <v>91</v>
      </c>
      <c r="I2202" t="s">
        <v>405</v>
      </c>
      <c r="J2202" t="s">
        <v>406</v>
      </c>
      <c r="K2202" t="s">
        <v>407</v>
      </c>
      <c r="L2202" t="s">
        <v>408</v>
      </c>
      <c r="M2202">
        <v>974</v>
      </c>
      <c r="N2202">
        <v>21</v>
      </c>
      <c r="O2202" t="s">
        <v>406</v>
      </c>
      <c r="P2202" t="s">
        <v>404</v>
      </c>
      <c r="Q2202" t="str">
        <f t="shared" si="34"/>
        <v>223_avancon_05#AvanÃ§on</v>
      </c>
    </row>
    <row r="2203" spans="1:17">
      <c r="A2203">
        <v>396</v>
      </c>
      <c r="B2203" t="s">
        <v>415</v>
      </c>
      <c r="C2203">
        <v>223</v>
      </c>
      <c r="D2203" t="s">
        <v>404</v>
      </c>
      <c r="E2203" t="s">
        <v>406</v>
      </c>
      <c r="F2203">
        <v>323</v>
      </c>
      <c r="G2203">
        <v>2</v>
      </c>
      <c r="H2203" t="s">
        <v>91</v>
      </c>
      <c r="I2203" t="s">
        <v>405</v>
      </c>
      <c r="J2203" t="s">
        <v>406</v>
      </c>
      <c r="K2203" t="s">
        <v>407</v>
      </c>
      <c r="L2203" t="s">
        <v>408</v>
      </c>
      <c r="M2203">
        <v>974</v>
      </c>
      <c r="N2203">
        <v>21</v>
      </c>
      <c r="O2203" t="s">
        <v>406</v>
      </c>
      <c r="P2203" t="s">
        <v>404</v>
      </c>
      <c r="Q2203" t="str">
        <f t="shared" si="34"/>
        <v>223_avancon_05#AvanÃ§on</v>
      </c>
    </row>
    <row r="2204" spans="1:17">
      <c r="A2204">
        <v>957</v>
      </c>
      <c r="B2204" t="s">
        <v>423</v>
      </c>
      <c r="C2204">
        <v>223</v>
      </c>
      <c r="D2204" t="s">
        <v>404</v>
      </c>
      <c r="E2204" t="s">
        <v>406</v>
      </c>
      <c r="F2204">
        <v>323</v>
      </c>
      <c r="G2204">
        <v>2</v>
      </c>
      <c r="H2204" t="s">
        <v>91</v>
      </c>
      <c r="I2204" t="s">
        <v>405</v>
      </c>
      <c r="J2204" t="s">
        <v>406</v>
      </c>
      <c r="K2204" t="s">
        <v>407</v>
      </c>
      <c r="L2204" t="s">
        <v>408</v>
      </c>
      <c r="M2204">
        <v>974</v>
      </c>
      <c r="N2204">
        <v>21</v>
      </c>
      <c r="O2204" t="s">
        <v>406</v>
      </c>
      <c r="P2204" t="s">
        <v>404</v>
      </c>
      <c r="Q2204" t="str">
        <f t="shared" si="34"/>
        <v>223_avancon_05#AvanÃ§on</v>
      </c>
    </row>
    <row r="2205" spans="1:17">
      <c r="A2205">
        <v>877</v>
      </c>
      <c r="B2205" t="s">
        <v>421</v>
      </c>
      <c r="C2205">
        <v>223</v>
      </c>
      <c r="D2205" t="s">
        <v>404</v>
      </c>
      <c r="E2205" t="s">
        <v>406</v>
      </c>
      <c r="F2205">
        <v>323</v>
      </c>
      <c r="G2205">
        <v>2</v>
      </c>
      <c r="H2205" t="s">
        <v>91</v>
      </c>
      <c r="I2205" t="s">
        <v>405</v>
      </c>
      <c r="J2205" t="s">
        <v>406</v>
      </c>
      <c r="K2205" t="s">
        <v>407</v>
      </c>
      <c r="L2205" t="s">
        <v>408</v>
      </c>
      <c r="M2205">
        <v>974</v>
      </c>
      <c r="N2205">
        <v>21</v>
      </c>
      <c r="O2205" t="s">
        <v>406</v>
      </c>
      <c r="P2205" t="s">
        <v>404</v>
      </c>
      <c r="Q2205" t="str">
        <f t="shared" si="34"/>
        <v>223_avancon_05#AvanÃ§on</v>
      </c>
    </row>
    <row r="2206" spans="1:17">
      <c r="A2206">
        <v>1727</v>
      </c>
      <c r="B2206" t="s">
        <v>420</v>
      </c>
      <c r="C2206">
        <v>223</v>
      </c>
      <c r="D2206" t="s">
        <v>404</v>
      </c>
      <c r="E2206" t="s">
        <v>406</v>
      </c>
      <c r="F2206">
        <v>323</v>
      </c>
      <c r="G2206">
        <v>2</v>
      </c>
      <c r="H2206" t="s">
        <v>91</v>
      </c>
      <c r="I2206" t="s">
        <v>405</v>
      </c>
      <c r="J2206" t="s">
        <v>406</v>
      </c>
      <c r="K2206" t="s">
        <v>407</v>
      </c>
      <c r="L2206" t="s">
        <v>408</v>
      </c>
      <c r="M2206">
        <v>974</v>
      </c>
      <c r="N2206">
        <v>21</v>
      </c>
      <c r="O2206" t="s">
        <v>406</v>
      </c>
      <c r="P2206" t="s">
        <v>404</v>
      </c>
      <c r="Q2206" t="str">
        <f t="shared" si="34"/>
        <v>223_avancon_05#AvanÃ§on</v>
      </c>
    </row>
    <row r="2207" spans="1:17">
      <c r="A2207">
        <v>1004</v>
      </c>
      <c r="B2207" t="s">
        <v>418</v>
      </c>
      <c r="C2207">
        <v>223</v>
      </c>
      <c r="D2207" t="s">
        <v>404</v>
      </c>
      <c r="E2207" t="s">
        <v>406</v>
      </c>
      <c r="F2207">
        <v>323</v>
      </c>
      <c r="G2207">
        <v>2</v>
      </c>
      <c r="H2207" t="s">
        <v>91</v>
      </c>
      <c r="I2207" t="s">
        <v>405</v>
      </c>
      <c r="J2207" t="s">
        <v>406</v>
      </c>
      <c r="K2207" t="s">
        <v>407</v>
      </c>
      <c r="L2207" t="s">
        <v>408</v>
      </c>
      <c r="M2207">
        <v>974</v>
      </c>
      <c r="N2207">
        <v>21</v>
      </c>
      <c r="O2207" t="s">
        <v>406</v>
      </c>
      <c r="P2207" t="s">
        <v>404</v>
      </c>
      <c r="Q2207" t="str">
        <f t="shared" si="34"/>
        <v>223_avancon_05#AvanÃ§on</v>
      </c>
    </row>
    <row r="2208" spans="1:17">
      <c r="A2208">
        <v>1005</v>
      </c>
      <c r="B2208" t="s">
        <v>422</v>
      </c>
      <c r="C2208">
        <v>223</v>
      </c>
      <c r="D2208" t="s">
        <v>404</v>
      </c>
      <c r="E2208" t="s">
        <v>406</v>
      </c>
      <c r="F2208">
        <v>323</v>
      </c>
      <c r="G2208">
        <v>2</v>
      </c>
      <c r="H2208" t="s">
        <v>91</v>
      </c>
      <c r="I2208" t="s">
        <v>405</v>
      </c>
      <c r="J2208" t="s">
        <v>406</v>
      </c>
      <c r="K2208" t="s">
        <v>407</v>
      </c>
      <c r="L2208" t="s">
        <v>408</v>
      </c>
      <c r="M2208">
        <v>974</v>
      </c>
      <c r="N2208">
        <v>21</v>
      </c>
      <c r="O2208" t="s">
        <v>406</v>
      </c>
      <c r="P2208" t="s">
        <v>404</v>
      </c>
      <c r="Q2208" t="str">
        <f t="shared" si="34"/>
        <v>223_avancon_05#AvanÃ§on</v>
      </c>
    </row>
    <row r="2209" spans="1:17">
      <c r="A2209">
        <v>844</v>
      </c>
      <c r="B2209" t="s">
        <v>413</v>
      </c>
      <c r="C2209">
        <v>223</v>
      </c>
      <c r="D2209" t="s">
        <v>404</v>
      </c>
      <c r="E2209" t="s">
        <v>406</v>
      </c>
      <c r="F2209">
        <v>323</v>
      </c>
      <c r="G2209">
        <v>2</v>
      </c>
      <c r="H2209" t="s">
        <v>91</v>
      </c>
      <c r="I2209" t="s">
        <v>405</v>
      </c>
      <c r="J2209" t="s">
        <v>406</v>
      </c>
      <c r="K2209" t="s">
        <v>407</v>
      </c>
      <c r="L2209" t="s">
        <v>408</v>
      </c>
      <c r="M2209">
        <v>974</v>
      </c>
      <c r="N2209">
        <v>21</v>
      </c>
      <c r="O2209" t="s">
        <v>406</v>
      </c>
      <c r="P2209" t="s">
        <v>404</v>
      </c>
      <c r="Q2209" t="str">
        <f t="shared" si="34"/>
        <v>223_avancon_05#AvanÃ§on</v>
      </c>
    </row>
    <row r="2210" spans="1:17">
      <c r="A2210">
        <v>658</v>
      </c>
      <c r="B2210" t="s">
        <v>83</v>
      </c>
      <c r="C2210">
        <v>224</v>
      </c>
      <c r="D2210" t="s">
        <v>78</v>
      </c>
      <c r="E2210">
        <v>1</v>
      </c>
      <c r="F2210">
        <v>431</v>
      </c>
      <c r="G2210">
        <v>1</v>
      </c>
      <c r="H2210" t="s">
        <v>30</v>
      </c>
      <c r="I2210" t="s">
        <v>64</v>
      </c>
      <c r="J2210" t="s">
        <v>46</v>
      </c>
      <c r="K2210" t="s">
        <v>47</v>
      </c>
      <c r="L2210" t="s">
        <v>48</v>
      </c>
      <c r="M2210">
        <v>71</v>
      </c>
      <c r="N2210">
        <v>145</v>
      </c>
      <c r="O2210" t="s">
        <v>46</v>
      </c>
      <c r="P2210" t="s">
        <v>43</v>
      </c>
      <c r="Q2210" t="str">
        <f t="shared" si="34"/>
        <v>224_aiv1_30#1</v>
      </c>
    </row>
    <row r="2211" spans="1:17">
      <c r="A2211">
        <v>2423</v>
      </c>
      <c r="B2211" t="s">
        <v>77</v>
      </c>
      <c r="C2211">
        <v>224</v>
      </c>
      <c r="D2211" t="s">
        <v>78</v>
      </c>
      <c r="E2211">
        <v>1</v>
      </c>
      <c r="F2211">
        <v>431</v>
      </c>
      <c r="G2211">
        <v>1</v>
      </c>
      <c r="H2211" t="s">
        <v>30</v>
      </c>
      <c r="I2211" t="s">
        <v>64</v>
      </c>
      <c r="J2211" t="s">
        <v>46</v>
      </c>
      <c r="K2211" t="s">
        <v>47</v>
      </c>
      <c r="L2211" t="s">
        <v>48</v>
      </c>
      <c r="M2211">
        <v>71</v>
      </c>
      <c r="N2211">
        <v>145</v>
      </c>
      <c r="O2211" t="s">
        <v>46</v>
      </c>
      <c r="P2211" t="s">
        <v>43</v>
      </c>
      <c r="Q2211" t="str">
        <f t="shared" si="34"/>
        <v>224_aiv1_30#1</v>
      </c>
    </row>
    <row r="2212" spans="1:17">
      <c r="A2212">
        <v>1740</v>
      </c>
      <c r="B2212" t="s">
        <v>82</v>
      </c>
      <c r="C2212">
        <v>224</v>
      </c>
      <c r="D2212" t="s">
        <v>78</v>
      </c>
      <c r="E2212">
        <v>1</v>
      </c>
      <c r="F2212">
        <v>431</v>
      </c>
      <c r="G2212">
        <v>1</v>
      </c>
      <c r="H2212" t="s">
        <v>30</v>
      </c>
      <c r="I2212" t="s">
        <v>64</v>
      </c>
      <c r="J2212" t="s">
        <v>46</v>
      </c>
      <c r="K2212" t="s">
        <v>47</v>
      </c>
      <c r="L2212" t="s">
        <v>48</v>
      </c>
      <c r="M2212">
        <v>71</v>
      </c>
      <c r="N2212">
        <v>145</v>
      </c>
      <c r="O2212" t="s">
        <v>46</v>
      </c>
      <c r="P2212" t="s">
        <v>43</v>
      </c>
      <c r="Q2212" t="str">
        <f t="shared" si="34"/>
        <v>224_aiv1_30#1</v>
      </c>
    </row>
    <row r="2213" spans="1:17">
      <c r="A2213">
        <v>1435</v>
      </c>
      <c r="B2213" t="s">
        <v>81</v>
      </c>
      <c r="C2213">
        <v>224</v>
      </c>
      <c r="D2213" t="s">
        <v>78</v>
      </c>
      <c r="E2213">
        <v>1</v>
      </c>
      <c r="F2213">
        <v>431</v>
      </c>
      <c r="G2213">
        <v>1</v>
      </c>
      <c r="H2213" t="s">
        <v>30</v>
      </c>
      <c r="I2213" t="s">
        <v>64</v>
      </c>
      <c r="J2213" t="s">
        <v>46</v>
      </c>
      <c r="K2213" t="s">
        <v>47</v>
      </c>
      <c r="L2213" t="s">
        <v>48</v>
      </c>
      <c r="M2213">
        <v>71</v>
      </c>
      <c r="N2213">
        <v>145</v>
      </c>
      <c r="O2213" t="s">
        <v>46</v>
      </c>
      <c r="P2213" t="s">
        <v>43</v>
      </c>
      <c r="Q2213" t="str">
        <f t="shared" si="34"/>
        <v>224_aiv1_30#1</v>
      </c>
    </row>
    <row r="2214" spans="1:17">
      <c r="A2214">
        <v>658</v>
      </c>
      <c r="B2214" t="s">
        <v>83</v>
      </c>
      <c r="C2214">
        <v>224</v>
      </c>
      <c r="D2214" t="s">
        <v>78</v>
      </c>
      <c r="E2214">
        <v>1</v>
      </c>
      <c r="F2214">
        <v>431</v>
      </c>
      <c r="G2214">
        <v>1</v>
      </c>
      <c r="H2214" t="s">
        <v>30</v>
      </c>
      <c r="I2214" t="s">
        <v>64</v>
      </c>
      <c r="J2214" t="s">
        <v>46</v>
      </c>
      <c r="K2214" t="s">
        <v>49</v>
      </c>
      <c r="L2214" t="s">
        <v>50</v>
      </c>
      <c r="M2214">
        <v>46</v>
      </c>
      <c r="N2214">
        <v>142</v>
      </c>
      <c r="O2214" t="s">
        <v>46</v>
      </c>
      <c r="P2214" t="s">
        <v>5425</v>
      </c>
      <c r="Q2214" t="str">
        <f t="shared" si="34"/>
        <v>224_aiv1_30#1</v>
      </c>
    </row>
    <row r="2215" spans="1:17">
      <c r="A2215">
        <v>2423</v>
      </c>
      <c r="B2215" t="s">
        <v>77</v>
      </c>
      <c r="C2215">
        <v>224</v>
      </c>
      <c r="D2215" t="s">
        <v>78</v>
      </c>
      <c r="E2215">
        <v>1</v>
      </c>
      <c r="F2215">
        <v>431</v>
      </c>
      <c r="G2215">
        <v>1</v>
      </c>
      <c r="H2215" t="s">
        <v>30</v>
      </c>
      <c r="I2215" t="s">
        <v>64</v>
      </c>
      <c r="J2215" t="s">
        <v>46</v>
      </c>
      <c r="K2215" t="s">
        <v>49</v>
      </c>
      <c r="L2215" t="s">
        <v>50</v>
      </c>
      <c r="M2215">
        <v>46</v>
      </c>
      <c r="N2215">
        <v>142</v>
      </c>
      <c r="O2215" t="s">
        <v>46</v>
      </c>
      <c r="P2215" t="s">
        <v>5425</v>
      </c>
      <c r="Q2215" t="str">
        <f t="shared" si="34"/>
        <v>224_aiv1_30#1</v>
      </c>
    </row>
    <row r="2216" spans="1:17">
      <c r="A2216">
        <v>1740</v>
      </c>
      <c r="B2216" t="s">
        <v>82</v>
      </c>
      <c r="C2216">
        <v>224</v>
      </c>
      <c r="D2216" t="s">
        <v>78</v>
      </c>
      <c r="E2216">
        <v>1</v>
      </c>
      <c r="F2216">
        <v>431</v>
      </c>
      <c r="G2216">
        <v>1</v>
      </c>
      <c r="H2216" t="s">
        <v>30</v>
      </c>
      <c r="I2216" t="s">
        <v>64</v>
      </c>
      <c r="J2216" t="s">
        <v>46</v>
      </c>
      <c r="K2216" t="s">
        <v>49</v>
      </c>
      <c r="L2216" t="s">
        <v>50</v>
      </c>
      <c r="M2216">
        <v>46</v>
      </c>
      <c r="N2216">
        <v>142</v>
      </c>
      <c r="O2216" t="s">
        <v>46</v>
      </c>
      <c r="P2216" t="s">
        <v>5425</v>
      </c>
      <c r="Q2216" t="str">
        <f t="shared" si="34"/>
        <v>224_aiv1_30#1</v>
      </c>
    </row>
    <row r="2217" spans="1:17">
      <c r="A2217">
        <v>1435</v>
      </c>
      <c r="B2217" t="s">
        <v>81</v>
      </c>
      <c r="C2217">
        <v>224</v>
      </c>
      <c r="D2217" t="s">
        <v>78</v>
      </c>
      <c r="E2217">
        <v>1</v>
      </c>
      <c r="F2217">
        <v>431</v>
      </c>
      <c r="G2217">
        <v>1</v>
      </c>
      <c r="H2217" t="s">
        <v>30</v>
      </c>
      <c r="I2217" t="s">
        <v>64</v>
      </c>
      <c r="J2217" t="s">
        <v>46</v>
      </c>
      <c r="K2217" t="s">
        <v>49</v>
      </c>
      <c r="L2217" t="s">
        <v>50</v>
      </c>
      <c r="M2217">
        <v>46</v>
      </c>
      <c r="N2217">
        <v>142</v>
      </c>
      <c r="O2217" t="s">
        <v>46</v>
      </c>
      <c r="P2217" t="s">
        <v>5425</v>
      </c>
      <c r="Q2217" t="str">
        <f t="shared" si="34"/>
        <v>224_aiv1_30#1</v>
      </c>
    </row>
    <row r="2218" spans="1:17">
      <c r="A2218">
        <v>1283</v>
      </c>
      <c r="B2218" t="s">
        <v>70</v>
      </c>
      <c r="C2218">
        <v>225</v>
      </c>
      <c r="D2218" t="s">
        <v>63</v>
      </c>
      <c r="E2218" t="s">
        <v>65</v>
      </c>
      <c r="F2218">
        <v>433</v>
      </c>
      <c r="G2218">
        <v>1</v>
      </c>
      <c r="H2218" t="s">
        <v>30</v>
      </c>
      <c r="I2218" t="s">
        <v>64</v>
      </c>
      <c r="J2218" t="s">
        <v>65</v>
      </c>
      <c r="K2218" t="s">
        <v>66</v>
      </c>
      <c r="L2218" t="s">
        <v>67</v>
      </c>
      <c r="M2218">
        <v>7</v>
      </c>
      <c r="N2218">
        <v>143</v>
      </c>
      <c r="O2218" t="s">
        <v>65</v>
      </c>
      <c r="P2218" t="s">
        <v>63</v>
      </c>
      <c r="Q2218" t="str">
        <f t="shared" si="34"/>
        <v>225_aimargues_30#Aimargues</v>
      </c>
    </row>
    <row r="2219" spans="1:17">
      <c r="A2219">
        <v>1589</v>
      </c>
      <c r="B2219" t="s">
        <v>62</v>
      </c>
      <c r="C2219">
        <v>225</v>
      </c>
      <c r="D2219" t="s">
        <v>63</v>
      </c>
      <c r="E2219" t="s">
        <v>65</v>
      </c>
      <c r="F2219">
        <v>433</v>
      </c>
      <c r="G2219">
        <v>1</v>
      </c>
      <c r="H2219" t="s">
        <v>30</v>
      </c>
      <c r="I2219" t="s">
        <v>64</v>
      </c>
      <c r="J2219" t="s">
        <v>65</v>
      </c>
      <c r="K2219" t="s">
        <v>66</v>
      </c>
      <c r="L2219" t="s">
        <v>67</v>
      </c>
      <c r="M2219">
        <v>7</v>
      </c>
      <c r="N2219">
        <v>143</v>
      </c>
      <c r="O2219" t="s">
        <v>65</v>
      </c>
      <c r="P2219" t="s">
        <v>63</v>
      </c>
      <c r="Q2219" t="str">
        <f t="shared" si="34"/>
        <v>225_aimargues_30#Aimargues</v>
      </c>
    </row>
    <row r="2220" spans="1:17">
      <c r="A2220">
        <v>745</v>
      </c>
      <c r="B2220" t="s">
        <v>76</v>
      </c>
      <c r="C2220">
        <v>225</v>
      </c>
      <c r="D2220" t="s">
        <v>63</v>
      </c>
      <c r="E2220" t="s">
        <v>65</v>
      </c>
      <c r="F2220">
        <v>433</v>
      </c>
      <c r="G2220">
        <v>1</v>
      </c>
      <c r="H2220" t="s">
        <v>30</v>
      </c>
      <c r="I2220" t="s">
        <v>64</v>
      </c>
      <c r="J2220" t="s">
        <v>65</v>
      </c>
      <c r="K2220" t="s">
        <v>66</v>
      </c>
      <c r="L2220" t="s">
        <v>67</v>
      </c>
      <c r="M2220">
        <v>7</v>
      </c>
      <c r="N2220">
        <v>143</v>
      </c>
      <c r="O2220" t="s">
        <v>65</v>
      </c>
      <c r="P2220" t="s">
        <v>63</v>
      </c>
      <c r="Q2220" t="str">
        <f t="shared" si="34"/>
        <v>225_aimargues_30#Aimargues</v>
      </c>
    </row>
    <row r="2221" spans="1:17">
      <c r="A2221">
        <v>477</v>
      </c>
      <c r="B2221" t="s">
        <v>74</v>
      </c>
      <c r="C2221">
        <v>225</v>
      </c>
      <c r="D2221" t="s">
        <v>63</v>
      </c>
      <c r="E2221" t="s">
        <v>65</v>
      </c>
      <c r="F2221">
        <v>433</v>
      </c>
      <c r="G2221">
        <v>1</v>
      </c>
      <c r="H2221" t="s">
        <v>30</v>
      </c>
      <c r="I2221" t="s">
        <v>64</v>
      </c>
      <c r="J2221" t="s">
        <v>65</v>
      </c>
      <c r="K2221" t="s">
        <v>66</v>
      </c>
      <c r="L2221" t="s">
        <v>67</v>
      </c>
      <c r="M2221">
        <v>7</v>
      </c>
      <c r="N2221">
        <v>143</v>
      </c>
      <c r="O2221" t="s">
        <v>65</v>
      </c>
      <c r="P2221" t="s">
        <v>63</v>
      </c>
      <c r="Q2221" t="str">
        <f t="shared" si="34"/>
        <v>225_aimargues_30#Aimargues</v>
      </c>
    </row>
    <row r="2222" spans="1:17">
      <c r="A2222">
        <v>1497</v>
      </c>
      <c r="B2222" t="s">
        <v>68</v>
      </c>
      <c r="C2222">
        <v>225</v>
      </c>
      <c r="D2222" t="s">
        <v>63</v>
      </c>
      <c r="E2222" t="s">
        <v>65</v>
      </c>
      <c r="F2222">
        <v>433</v>
      </c>
      <c r="G2222">
        <v>1</v>
      </c>
      <c r="H2222" t="s">
        <v>30</v>
      </c>
      <c r="I2222" t="s">
        <v>64</v>
      </c>
      <c r="J2222" t="s">
        <v>65</v>
      </c>
      <c r="K2222" t="s">
        <v>66</v>
      </c>
      <c r="L2222" t="s">
        <v>67</v>
      </c>
      <c r="M2222">
        <v>7</v>
      </c>
      <c r="N2222">
        <v>143</v>
      </c>
      <c r="O2222" t="s">
        <v>65</v>
      </c>
      <c r="P2222" t="s">
        <v>63</v>
      </c>
      <c r="Q2222" t="str">
        <f t="shared" si="34"/>
        <v>225_aimargues_30#Aimargues</v>
      </c>
    </row>
    <row r="2223" spans="1:17">
      <c r="A2223">
        <v>894</v>
      </c>
      <c r="B2223" t="s">
        <v>75</v>
      </c>
      <c r="C2223">
        <v>225</v>
      </c>
      <c r="D2223" t="s">
        <v>63</v>
      </c>
      <c r="E2223" t="s">
        <v>65</v>
      </c>
      <c r="F2223">
        <v>433</v>
      </c>
      <c r="G2223">
        <v>1</v>
      </c>
      <c r="H2223" t="s">
        <v>30</v>
      </c>
      <c r="I2223" t="s">
        <v>64</v>
      </c>
      <c r="J2223" t="s">
        <v>65</v>
      </c>
      <c r="K2223" t="s">
        <v>66</v>
      </c>
      <c r="L2223" t="s">
        <v>67</v>
      </c>
      <c r="M2223">
        <v>7</v>
      </c>
      <c r="N2223">
        <v>143</v>
      </c>
      <c r="O2223" t="s">
        <v>65</v>
      </c>
      <c r="P2223" t="s">
        <v>63</v>
      </c>
      <c r="Q2223" t="str">
        <f t="shared" si="34"/>
        <v>225_aimargues_30#Aimargues</v>
      </c>
    </row>
    <row r="2224" spans="1:17">
      <c r="A2224">
        <v>1590</v>
      </c>
      <c r="B2224" t="s">
        <v>69</v>
      </c>
      <c r="C2224">
        <v>225</v>
      </c>
      <c r="D2224" t="s">
        <v>63</v>
      </c>
      <c r="E2224" t="s">
        <v>65</v>
      </c>
      <c r="F2224">
        <v>433</v>
      </c>
      <c r="G2224">
        <v>1</v>
      </c>
      <c r="H2224" t="s">
        <v>30</v>
      </c>
      <c r="I2224" t="s">
        <v>64</v>
      </c>
      <c r="J2224" t="s">
        <v>65</v>
      </c>
      <c r="K2224" t="s">
        <v>66</v>
      </c>
      <c r="L2224" t="s">
        <v>67</v>
      </c>
      <c r="M2224">
        <v>7</v>
      </c>
      <c r="N2224">
        <v>143</v>
      </c>
      <c r="O2224" t="s">
        <v>65</v>
      </c>
      <c r="P2224" t="s">
        <v>63</v>
      </c>
      <c r="Q2224" t="str">
        <f t="shared" si="34"/>
        <v>225_aimargues_30#Aimargues</v>
      </c>
    </row>
    <row r="2225" spans="1:17">
      <c r="A2225">
        <v>272</v>
      </c>
      <c r="B2225" t="s">
        <v>72</v>
      </c>
      <c r="C2225">
        <v>225</v>
      </c>
      <c r="D2225" t="s">
        <v>63</v>
      </c>
      <c r="E2225" t="s">
        <v>65</v>
      </c>
      <c r="F2225">
        <v>433</v>
      </c>
      <c r="G2225">
        <v>1</v>
      </c>
      <c r="H2225" t="s">
        <v>30</v>
      </c>
      <c r="I2225" t="s">
        <v>64</v>
      </c>
      <c r="J2225" t="s">
        <v>65</v>
      </c>
      <c r="K2225" t="s">
        <v>66</v>
      </c>
      <c r="L2225" t="s">
        <v>67</v>
      </c>
      <c r="M2225">
        <v>7</v>
      </c>
      <c r="N2225">
        <v>143</v>
      </c>
      <c r="O2225" t="s">
        <v>65</v>
      </c>
      <c r="P2225" t="s">
        <v>63</v>
      </c>
      <c r="Q2225" t="str">
        <f t="shared" si="34"/>
        <v>225_aimargues_30#Aimargues</v>
      </c>
    </row>
    <row r="2226" spans="1:17">
      <c r="A2226">
        <v>2495</v>
      </c>
      <c r="B2226" t="s">
        <v>73</v>
      </c>
      <c r="C2226">
        <v>225</v>
      </c>
      <c r="D2226" t="s">
        <v>63</v>
      </c>
      <c r="E2226" t="s">
        <v>65</v>
      </c>
      <c r="F2226">
        <v>433</v>
      </c>
      <c r="G2226">
        <v>1</v>
      </c>
      <c r="H2226" t="s">
        <v>30</v>
      </c>
      <c r="I2226" t="s">
        <v>64</v>
      </c>
      <c r="J2226" t="s">
        <v>65</v>
      </c>
      <c r="K2226" t="s">
        <v>66</v>
      </c>
      <c r="L2226" t="s">
        <v>67</v>
      </c>
      <c r="M2226">
        <v>7</v>
      </c>
      <c r="N2226">
        <v>143</v>
      </c>
      <c r="O2226" t="s">
        <v>65</v>
      </c>
      <c r="P2226" t="s">
        <v>63</v>
      </c>
      <c r="Q2226" t="str">
        <f t="shared" si="34"/>
        <v>225_aimargues_30#Aimargues</v>
      </c>
    </row>
    <row r="2227" spans="1:17">
      <c r="A2227">
        <v>501</v>
      </c>
      <c r="B2227" t="s">
        <v>71</v>
      </c>
      <c r="C2227">
        <v>225</v>
      </c>
      <c r="D2227" t="s">
        <v>63</v>
      </c>
      <c r="E2227" t="s">
        <v>65</v>
      </c>
      <c r="F2227">
        <v>433</v>
      </c>
      <c r="G2227">
        <v>1</v>
      </c>
      <c r="H2227" t="s">
        <v>30</v>
      </c>
      <c r="I2227" t="s">
        <v>64</v>
      </c>
      <c r="J2227" t="s">
        <v>65</v>
      </c>
      <c r="K2227" t="s">
        <v>66</v>
      </c>
      <c r="L2227" t="s">
        <v>67</v>
      </c>
      <c r="M2227">
        <v>7</v>
      </c>
      <c r="N2227">
        <v>143</v>
      </c>
      <c r="O2227" t="s">
        <v>65</v>
      </c>
      <c r="P2227" t="s">
        <v>63</v>
      </c>
      <c r="Q2227" t="str">
        <f t="shared" si="34"/>
        <v>225_aimargues_30#Aimargues</v>
      </c>
    </row>
    <row r="2228" spans="1:17">
      <c r="A2228">
        <v>2110</v>
      </c>
      <c r="B2228" t="s">
        <v>183</v>
      </c>
      <c r="C2228">
        <v>226</v>
      </c>
      <c r="D2228" t="s">
        <v>184</v>
      </c>
      <c r="E2228" t="s">
        <v>188</v>
      </c>
      <c r="F2228">
        <v>348</v>
      </c>
      <c r="G2228" t="s">
        <v>185</v>
      </c>
      <c r="H2228" t="s">
        <v>186</v>
      </c>
      <c r="I2228" t="s">
        <v>187</v>
      </c>
      <c r="J2228" t="s">
        <v>188</v>
      </c>
      <c r="K2228" t="s">
        <v>189</v>
      </c>
      <c r="L2228" t="s">
        <v>190</v>
      </c>
      <c r="M2228">
        <v>215</v>
      </c>
      <c r="N2228">
        <v>113</v>
      </c>
      <c r="O2228" t="s">
        <v>188</v>
      </c>
      <c r="P2228" t="s">
        <v>184</v>
      </c>
      <c r="Q2228" t="str">
        <f t="shared" si="34"/>
        <v>226_celles_10#Celles-Sur-Ource</v>
      </c>
    </row>
    <row r="2229" spans="1:17">
      <c r="A2229">
        <v>1141</v>
      </c>
      <c r="B2229" t="s">
        <v>200</v>
      </c>
      <c r="C2229">
        <v>226</v>
      </c>
      <c r="D2229" t="s">
        <v>184</v>
      </c>
      <c r="E2229" t="s">
        <v>188</v>
      </c>
      <c r="F2229">
        <v>348</v>
      </c>
      <c r="G2229" t="s">
        <v>185</v>
      </c>
      <c r="H2229" t="s">
        <v>186</v>
      </c>
      <c r="I2229" t="s">
        <v>187</v>
      </c>
      <c r="J2229" t="s">
        <v>201</v>
      </c>
      <c r="K2229" t="s">
        <v>189</v>
      </c>
      <c r="L2229" t="s">
        <v>190</v>
      </c>
      <c r="M2229">
        <v>215</v>
      </c>
      <c r="N2229">
        <v>113</v>
      </c>
      <c r="O2229" t="s">
        <v>188</v>
      </c>
      <c r="P2229" t="s">
        <v>184</v>
      </c>
      <c r="Q2229" t="str">
        <f t="shared" si="34"/>
        <v>226_celles_10#Celles-Sur-Ource</v>
      </c>
    </row>
    <row r="2230" spans="1:17">
      <c r="A2230">
        <v>1149</v>
      </c>
      <c r="B2230" t="s">
        <v>204</v>
      </c>
      <c r="C2230">
        <v>226</v>
      </c>
      <c r="D2230" t="s">
        <v>184</v>
      </c>
      <c r="E2230" t="s">
        <v>188</v>
      </c>
      <c r="F2230">
        <v>348</v>
      </c>
      <c r="G2230" t="s">
        <v>185</v>
      </c>
      <c r="H2230" t="s">
        <v>186</v>
      </c>
      <c r="I2230" t="s">
        <v>187</v>
      </c>
      <c r="J2230" t="s">
        <v>188</v>
      </c>
      <c r="K2230" t="s">
        <v>189</v>
      </c>
      <c r="L2230" t="s">
        <v>190</v>
      </c>
      <c r="M2230">
        <v>215</v>
      </c>
      <c r="N2230">
        <v>113</v>
      </c>
      <c r="O2230" t="s">
        <v>188</v>
      </c>
      <c r="P2230" t="s">
        <v>184</v>
      </c>
      <c r="Q2230" t="str">
        <f t="shared" si="34"/>
        <v>226_celles_10#Celles-Sur-Ource</v>
      </c>
    </row>
    <row r="2231" spans="1:17">
      <c r="A2231">
        <v>4124</v>
      </c>
      <c r="B2231" t="s">
        <v>208</v>
      </c>
      <c r="C2231">
        <v>226</v>
      </c>
      <c r="D2231" t="s">
        <v>184</v>
      </c>
      <c r="E2231" t="s">
        <v>188</v>
      </c>
      <c r="F2231">
        <v>348</v>
      </c>
      <c r="G2231" t="s">
        <v>185</v>
      </c>
      <c r="H2231" t="s">
        <v>186</v>
      </c>
      <c r="I2231" t="s">
        <v>187</v>
      </c>
      <c r="J2231" t="s">
        <v>188</v>
      </c>
      <c r="K2231" t="s">
        <v>189</v>
      </c>
      <c r="L2231" t="s">
        <v>190</v>
      </c>
      <c r="M2231">
        <v>215</v>
      </c>
      <c r="N2231">
        <v>113</v>
      </c>
      <c r="O2231" t="s">
        <v>188</v>
      </c>
      <c r="P2231" t="s">
        <v>184</v>
      </c>
      <c r="Q2231" t="str">
        <f t="shared" si="34"/>
        <v>226_celles_10#Celles-Sur-Ource</v>
      </c>
    </row>
    <row r="2232" spans="1:17">
      <c r="A2232">
        <v>4125</v>
      </c>
      <c r="B2232" t="s">
        <v>191</v>
      </c>
      <c r="C2232">
        <v>226</v>
      </c>
      <c r="D2232" t="s">
        <v>184</v>
      </c>
      <c r="E2232" t="s">
        <v>188</v>
      </c>
      <c r="F2232">
        <v>348</v>
      </c>
      <c r="G2232" t="s">
        <v>185</v>
      </c>
      <c r="H2232" t="s">
        <v>186</v>
      </c>
      <c r="I2232" t="s">
        <v>187</v>
      </c>
      <c r="J2232" t="s">
        <v>188</v>
      </c>
      <c r="K2232" t="s">
        <v>189</v>
      </c>
      <c r="L2232" t="s">
        <v>190</v>
      </c>
      <c r="M2232">
        <v>215</v>
      </c>
      <c r="N2232">
        <v>113</v>
      </c>
      <c r="O2232" t="s">
        <v>188</v>
      </c>
      <c r="P2232" t="s">
        <v>184</v>
      </c>
      <c r="Q2232" t="str">
        <f t="shared" si="34"/>
        <v>226_celles_10#Celles-Sur-Ource</v>
      </c>
    </row>
    <row r="2233" spans="1:17">
      <c r="A2233">
        <v>1101</v>
      </c>
      <c r="B2233" t="s">
        <v>207</v>
      </c>
      <c r="C2233">
        <v>226</v>
      </c>
      <c r="D2233" t="s">
        <v>184</v>
      </c>
      <c r="E2233" t="s">
        <v>188</v>
      </c>
      <c r="F2233">
        <v>348</v>
      </c>
      <c r="G2233" t="s">
        <v>185</v>
      </c>
      <c r="H2233" t="s">
        <v>186</v>
      </c>
      <c r="I2233" t="s">
        <v>187</v>
      </c>
      <c r="J2233" t="s">
        <v>188</v>
      </c>
      <c r="K2233" t="s">
        <v>189</v>
      </c>
      <c r="L2233" t="s">
        <v>190</v>
      </c>
      <c r="M2233">
        <v>215</v>
      </c>
      <c r="N2233">
        <v>113</v>
      </c>
      <c r="O2233" t="s">
        <v>188</v>
      </c>
      <c r="P2233" t="s">
        <v>184</v>
      </c>
      <c r="Q2233" t="str">
        <f t="shared" si="34"/>
        <v>226_celles_10#Celles-Sur-Ource</v>
      </c>
    </row>
    <row r="2234" spans="1:17">
      <c r="A2234">
        <v>1142</v>
      </c>
      <c r="B2234" t="s">
        <v>202</v>
      </c>
      <c r="C2234">
        <v>226</v>
      </c>
      <c r="D2234" t="s">
        <v>184</v>
      </c>
      <c r="E2234" t="s">
        <v>188</v>
      </c>
      <c r="F2234">
        <v>348</v>
      </c>
      <c r="G2234" t="s">
        <v>185</v>
      </c>
      <c r="H2234" t="s">
        <v>186</v>
      </c>
      <c r="I2234" t="s">
        <v>187</v>
      </c>
      <c r="J2234" t="s">
        <v>188</v>
      </c>
      <c r="K2234" t="s">
        <v>189</v>
      </c>
      <c r="L2234" t="s">
        <v>190</v>
      </c>
      <c r="M2234">
        <v>215</v>
      </c>
      <c r="N2234">
        <v>113</v>
      </c>
      <c r="O2234" t="s">
        <v>188</v>
      </c>
      <c r="P2234" t="s">
        <v>184</v>
      </c>
      <c r="Q2234" t="str">
        <f t="shared" si="34"/>
        <v>226_celles_10#Celles-Sur-Ource</v>
      </c>
    </row>
    <row r="2235" spans="1:17">
      <c r="A2235">
        <v>1146</v>
      </c>
      <c r="B2235" t="s">
        <v>203</v>
      </c>
      <c r="C2235">
        <v>226</v>
      </c>
      <c r="D2235" t="s">
        <v>184</v>
      </c>
      <c r="E2235" t="s">
        <v>188</v>
      </c>
      <c r="F2235">
        <v>348</v>
      </c>
      <c r="G2235" t="s">
        <v>185</v>
      </c>
      <c r="H2235" t="s">
        <v>186</v>
      </c>
      <c r="I2235" t="s">
        <v>187</v>
      </c>
      <c r="J2235" t="s">
        <v>188</v>
      </c>
      <c r="K2235" t="s">
        <v>189</v>
      </c>
      <c r="L2235" t="s">
        <v>190</v>
      </c>
      <c r="M2235">
        <v>215</v>
      </c>
      <c r="N2235">
        <v>113</v>
      </c>
      <c r="O2235" t="s">
        <v>188</v>
      </c>
      <c r="P2235" t="s">
        <v>184</v>
      </c>
      <c r="Q2235" t="str">
        <f t="shared" si="34"/>
        <v>226_celles_10#Celles-Sur-Ource</v>
      </c>
    </row>
    <row r="2236" spans="1:17">
      <c r="A2236">
        <v>1326</v>
      </c>
      <c r="B2236" t="s">
        <v>205</v>
      </c>
      <c r="C2236">
        <v>226</v>
      </c>
      <c r="D2236" t="s">
        <v>184</v>
      </c>
      <c r="E2236" t="s">
        <v>188</v>
      </c>
      <c r="F2236">
        <v>348</v>
      </c>
      <c r="G2236" t="s">
        <v>185</v>
      </c>
      <c r="H2236" t="s">
        <v>186</v>
      </c>
      <c r="I2236" t="s">
        <v>187</v>
      </c>
      <c r="J2236" t="s">
        <v>188</v>
      </c>
      <c r="K2236" t="s">
        <v>189</v>
      </c>
      <c r="L2236" t="s">
        <v>190</v>
      </c>
      <c r="M2236">
        <v>215</v>
      </c>
      <c r="N2236">
        <v>113</v>
      </c>
      <c r="O2236" t="s">
        <v>188</v>
      </c>
      <c r="P2236" t="s">
        <v>184</v>
      </c>
      <c r="Q2236" t="str">
        <f t="shared" si="34"/>
        <v>226_celles_10#Celles-Sur-Ource</v>
      </c>
    </row>
    <row r="2237" spans="1:17">
      <c r="A2237">
        <v>1327</v>
      </c>
      <c r="B2237" t="s">
        <v>206</v>
      </c>
      <c r="C2237">
        <v>226</v>
      </c>
      <c r="D2237" t="s">
        <v>184</v>
      </c>
      <c r="E2237" t="s">
        <v>188</v>
      </c>
      <c r="F2237">
        <v>348</v>
      </c>
      <c r="G2237" t="s">
        <v>185</v>
      </c>
      <c r="H2237" t="s">
        <v>186</v>
      </c>
      <c r="I2237" t="s">
        <v>187</v>
      </c>
      <c r="J2237" t="s">
        <v>188</v>
      </c>
      <c r="K2237" t="s">
        <v>189</v>
      </c>
      <c r="L2237" t="s">
        <v>190</v>
      </c>
      <c r="M2237">
        <v>215</v>
      </c>
      <c r="N2237">
        <v>113</v>
      </c>
      <c r="O2237" t="s">
        <v>188</v>
      </c>
      <c r="P2237" t="s">
        <v>184</v>
      </c>
      <c r="Q2237" t="str">
        <f t="shared" si="34"/>
        <v>226_celles_10#Celles-Sur-Ource</v>
      </c>
    </row>
    <row r="2238" spans="1:17">
      <c r="A2238">
        <v>4126</v>
      </c>
      <c r="B2238" t="s">
        <v>193</v>
      </c>
      <c r="C2238">
        <v>226</v>
      </c>
      <c r="D2238" t="s">
        <v>184</v>
      </c>
      <c r="E2238" t="s">
        <v>188</v>
      </c>
      <c r="F2238">
        <v>348</v>
      </c>
      <c r="G2238" t="s">
        <v>185</v>
      </c>
      <c r="H2238" t="s">
        <v>186</v>
      </c>
      <c r="I2238" t="s">
        <v>187</v>
      </c>
      <c r="J2238" t="s">
        <v>188</v>
      </c>
      <c r="K2238" t="s">
        <v>189</v>
      </c>
      <c r="L2238" t="s">
        <v>190</v>
      </c>
      <c r="M2238">
        <v>215</v>
      </c>
      <c r="N2238">
        <v>113</v>
      </c>
      <c r="O2238" t="s">
        <v>188</v>
      </c>
      <c r="P2238" t="s">
        <v>184</v>
      </c>
      <c r="Q2238" t="str">
        <f t="shared" si="34"/>
        <v>226_celles_10#Celles-Sur-Ource</v>
      </c>
    </row>
    <row r="2239" spans="1:17">
      <c r="A2239">
        <v>4127</v>
      </c>
      <c r="B2239" t="s">
        <v>192</v>
      </c>
      <c r="C2239">
        <v>226</v>
      </c>
      <c r="D2239" t="s">
        <v>184</v>
      </c>
      <c r="E2239" t="s">
        <v>188</v>
      </c>
      <c r="F2239">
        <v>348</v>
      </c>
      <c r="G2239" t="s">
        <v>185</v>
      </c>
      <c r="H2239" t="s">
        <v>186</v>
      </c>
      <c r="I2239" t="s">
        <v>187</v>
      </c>
      <c r="J2239" t="s">
        <v>188</v>
      </c>
      <c r="K2239" t="s">
        <v>189</v>
      </c>
      <c r="L2239" t="s">
        <v>190</v>
      </c>
      <c r="M2239">
        <v>215</v>
      </c>
      <c r="N2239">
        <v>113</v>
      </c>
      <c r="O2239" t="s">
        <v>188</v>
      </c>
      <c r="P2239" t="s">
        <v>184</v>
      </c>
      <c r="Q2239" t="str">
        <f t="shared" si="34"/>
        <v>226_celles_10#Celles-Sur-Ource</v>
      </c>
    </row>
    <row r="2240" spans="1:17">
      <c r="A2240">
        <v>4129</v>
      </c>
      <c r="B2240" t="s">
        <v>194</v>
      </c>
      <c r="C2240">
        <v>226</v>
      </c>
      <c r="D2240" t="s">
        <v>184</v>
      </c>
      <c r="E2240" t="s">
        <v>188</v>
      </c>
      <c r="F2240">
        <v>348</v>
      </c>
      <c r="G2240" t="s">
        <v>185</v>
      </c>
      <c r="H2240" t="s">
        <v>186</v>
      </c>
      <c r="I2240" t="s">
        <v>187</v>
      </c>
      <c r="J2240" t="s">
        <v>188</v>
      </c>
      <c r="K2240" t="s">
        <v>189</v>
      </c>
      <c r="L2240" t="s">
        <v>190</v>
      </c>
      <c r="M2240">
        <v>215</v>
      </c>
      <c r="N2240">
        <v>113</v>
      </c>
      <c r="O2240" t="s">
        <v>188</v>
      </c>
      <c r="P2240" t="s">
        <v>184</v>
      </c>
      <c r="Q2240" t="str">
        <f t="shared" si="34"/>
        <v>226_celles_10#Celles-Sur-Ource</v>
      </c>
    </row>
    <row r="2241" spans="1:17">
      <c r="A2241">
        <v>4130</v>
      </c>
      <c r="B2241" t="s">
        <v>198</v>
      </c>
      <c r="C2241">
        <v>226</v>
      </c>
      <c r="D2241" t="s">
        <v>184</v>
      </c>
      <c r="E2241" t="s">
        <v>188</v>
      </c>
      <c r="F2241">
        <v>348</v>
      </c>
      <c r="G2241" t="s">
        <v>185</v>
      </c>
      <c r="H2241" t="s">
        <v>186</v>
      </c>
      <c r="I2241" t="s">
        <v>187</v>
      </c>
      <c r="J2241" t="s">
        <v>188</v>
      </c>
      <c r="K2241" t="s">
        <v>189</v>
      </c>
      <c r="L2241" t="s">
        <v>190</v>
      </c>
      <c r="M2241">
        <v>215</v>
      </c>
      <c r="N2241">
        <v>113</v>
      </c>
      <c r="O2241" t="s">
        <v>188</v>
      </c>
      <c r="P2241" t="s">
        <v>184</v>
      </c>
      <c r="Q2241" t="str">
        <f t="shared" si="34"/>
        <v>226_celles_10#Celles-Sur-Ource</v>
      </c>
    </row>
    <row r="2242" spans="1:17">
      <c r="A2242">
        <v>4131</v>
      </c>
      <c r="B2242" t="s">
        <v>195</v>
      </c>
      <c r="C2242">
        <v>226</v>
      </c>
      <c r="D2242" t="s">
        <v>184</v>
      </c>
      <c r="E2242" t="s">
        <v>188</v>
      </c>
      <c r="F2242">
        <v>348</v>
      </c>
      <c r="G2242" t="s">
        <v>185</v>
      </c>
      <c r="H2242" t="s">
        <v>186</v>
      </c>
      <c r="I2242" t="s">
        <v>187</v>
      </c>
      <c r="J2242" t="s">
        <v>188</v>
      </c>
      <c r="K2242" t="s">
        <v>189</v>
      </c>
      <c r="L2242" t="s">
        <v>190</v>
      </c>
      <c r="M2242">
        <v>215</v>
      </c>
      <c r="N2242">
        <v>113</v>
      </c>
      <c r="O2242" t="s">
        <v>188</v>
      </c>
      <c r="P2242" t="s">
        <v>184</v>
      </c>
      <c r="Q2242" t="str">
        <f t="shared" ref="Q2242:Q2305" si="35">CONCATENATE(C2242,"_",D2242,"#",E2242)</f>
        <v>226_celles_10#Celles-Sur-Ource</v>
      </c>
    </row>
    <row r="2243" spans="1:17">
      <c r="A2243">
        <v>4132</v>
      </c>
      <c r="B2243" t="s">
        <v>199</v>
      </c>
      <c r="C2243">
        <v>226</v>
      </c>
      <c r="D2243" t="s">
        <v>184</v>
      </c>
      <c r="E2243" t="s">
        <v>188</v>
      </c>
      <c r="F2243">
        <v>348</v>
      </c>
      <c r="G2243" t="s">
        <v>185</v>
      </c>
      <c r="H2243" t="s">
        <v>186</v>
      </c>
      <c r="I2243" t="s">
        <v>187</v>
      </c>
      <c r="J2243" t="s">
        <v>188</v>
      </c>
      <c r="K2243" t="s">
        <v>189</v>
      </c>
      <c r="L2243" t="s">
        <v>190</v>
      </c>
      <c r="M2243">
        <v>215</v>
      </c>
      <c r="N2243">
        <v>113</v>
      </c>
      <c r="O2243" t="s">
        <v>188</v>
      </c>
      <c r="P2243" t="s">
        <v>184</v>
      </c>
      <c r="Q2243" t="str">
        <f t="shared" si="35"/>
        <v>226_celles_10#Celles-Sur-Ource</v>
      </c>
    </row>
    <row r="2244" spans="1:17">
      <c r="A2244">
        <v>4133</v>
      </c>
      <c r="B2244" t="s">
        <v>196</v>
      </c>
      <c r="C2244">
        <v>226</v>
      </c>
      <c r="D2244" t="s">
        <v>184</v>
      </c>
      <c r="E2244" t="s">
        <v>188</v>
      </c>
      <c r="F2244">
        <v>348</v>
      </c>
      <c r="G2244" t="s">
        <v>185</v>
      </c>
      <c r="H2244" t="s">
        <v>186</v>
      </c>
      <c r="I2244" t="s">
        <v>187</v>
      </c>
      <c r="J2244" t="s">
        <v>188</v>
      </c>
      <c r="K2244" t="s">
        <v>189</v>
      </c>
      <c r="L2244" t="s">
        <v>190</v>
      </c>
      <c r="M2244">
        <v>215</v>
      </c>
      <c r="N2244">
        <v>113</v>
      </c>
      <c r="O2244" t="s">
        <v>188</v>
      </c>
      <c r="P2244" t="s">
        <v>184</v>
      </c>
      <c r="Q2244" t="str">
        <f t="shared" si="35"/>
        <v>226_celles_10#Celles-Sur-Ource</v>
      </c>
    </row>
    <row r="2245" spans="1:17">
      <c r="A2245">
        <v>4134</v>
      </c>
      <c r="B2245" t="s">
        <v>197</v>
      </c>
      <c r="C2245">
        <v>226</v>
      </c>
      <c r="D2245" t="s">
        <v>184</v>
      </c>
      <c r="E2245" t="s">
        <v>188</v>
      </c>
      <c r="F2245">
        <v>348</v>
      </c>
      <c r="G2245" t="s">
        <v>185</v>
      </c>
      <c r="H2245" t="s">
        <v>186</v>
      </c>
      <c r="I2245" t="s">
        <v>187</v>
      </c>
      <c r="J2245" t="s">
        <v>188</v>
      </c>
      <c r="K2245" t="s">
        <v>189</v>
      </c>
      <c r="L2245" t="s">
        <v>190</v>
      </c>
      <c r="M2245">
        <v>215</v>
      </c>
      <c r="N2245">
        <v>113</v>
      </c>
      <c r="O2245" t="s">
        <v>188</v>
      </c>
      <c r="P2245" t="s">
        <v>184</v>
      </c>
      <c r="Q2245" t="str">
        <f t="shared" si="35"/>
        <v>226_celles_10#Celles-Sur-Ource</v>
      </c>
    </row>
    <row r="2246" spans="1:17">
      <c r="A2246">
        <v>3441</v>
      </c>
      <c r="B2246" t="s">
        <v>575</v>
      </c>
      <c r="C2246">
        <v>227</v>
      </c>
      <c r="D2246" t="s">
        <v>565</v>
      </c>
      <c r="E2246" t="s">
        <v>6957</v>
      </c>
      <c r="F2246">
        <v>752</v>
      </c>
      <c r="G2246">
        <v>1</v>
      </c>
      <c r="H2246" t="s">
        <v>91</v>
      </c>
      <c r="I2246" t="s">
        <v>405</v>
      </c>
      <c r="J2246" t="s">
        <v>566</v>
      </c>
      <c r="K2246" t="s">
        <v>567</v>
      </c>
      <c r="L2246" t="s">
        <v>568</v>
      </c>
      <c r="M2246">
        <v>969</v>
      </c>
      <c r="N2246">
        <v>26</v>
      </c>
      <c r="O2246" t="s">
        <v>6957</v>
      </c>
      <c r="P2246" t="s">
        <v>565</v>
      </c>
      <c r="Q2246" t="str">
        <f t="shared" si="35"/>
        <v>227_batie_vieille_05#La Batie-Vieille</v>
      </c>
    </row>
    <row r="2247" spans="1:17">
      <c r="A2247">
        <v>3435</v>
      </c>
      <c r="B2247" t="s">
        <v>572</v>
      </c>
      <c r="C2247">
        <v>227</v>
      </c>
      <c r="D2247" t="s">
        <v>565</v>
      </c>
      <c r="E2247" t="s">
        <v>6957</v>
      </c>
      <c r="F2247">
        <v>752</v>
      </c>
      <c r="G2247">
        <v>1</v>
      </c>
      <c r="H2247" t="s">
        <v>91</v>
      </c>
      <c r="I2247" t="s">
        <v>405</v>
      </c>
      <c r="J2247" t="s">
        <v>566</v>
      </c>
      <c r="K2247" t="s">
        <v>567</v>
      </c>
      <c r="L2247" t="s">
        <v>568</v>
      </c>
      <c r="M2247">
        <v>969</v>
      </c>
      <c r="N2247">
        <v>26</v>
      </c>
      <c r="O2247" t="s">
        <v>6957</v>
      </c>
      <c r="P2247" t="s">
        <v>565</v>
      </c>
      <c r="Q2247" t="str">
        <f t="shared" si="35"/>
        <v>227_batie_vieille_05#La Batie-Vieille</v>
      </c>
    </row>
    <row r="2248" spans="1:17">
      <c r="A2248">
        <v>3437</v>
      </c>
      <c r="B2248" t="s">
        <v>577</v>
      </c>
      <c r="C2248">
        <v>227</v>
      </c>
      <c r="D2248" t="s">
        <v>565</v>
      </c>
      <c r="E2248" t="s">
        <v>6957</v>
      </c>
      <c r="F2248">
        <v>752</v>
      </c>
      <c r="G2248">
        <v>1</v>
      </c>
      <c r="H2248" t="s">
        <v>91</v>
      </c>
      <c r="I2248" t="s">
        <v>405</v>
      </c>
      <c r="J2248" t="s">
        <v>566</v>
      </c>
      <c r="K2248" t="s">
        <v>567</v>
      </c>
      <c r="L2248" t="s">
        <v>568</v>
      </c>
      <c r="M2248">
        <v>969</v>
      </c>
      <c r="N2248">
        <v>26</v>
      </c>
      <c r="O2248" t="s">
        <v>6957</v>
      </c>
      <c r="P2248" t="s">
        <v>565</v>
      </c>
      <c r="Q2248" t="str">
        <f t="shared" si="35"/>
        <v>227_batie_vieille_05#La Batie-Vieille</v>
      </c>
    </row>
    <row r="2249" spans="1:17">
      <c r="A2249">
        <v>3438</v>
      </c>
      <c r="B2249" t="s">
        <v>576</v>
      </c>
      <c r="C2249">
        <v>227</v>
      </c>
      <c r="D2249" t="s">
        <v>565</v>
      </c>
      <c r="E2249" t="s">
        <v>6957</v>
      </c>
      <c r="F2249">
        <v>752</v>
      </c>
      <c r="G2249">
        <v>1</v>
      </c>
      <c r="H2249" t="s">
        <v>91</v>
      </c>
      <c r="I2249" t="s">
        <v>405</v>
      </c>
      <c r="J2249" t="s">
        <v>566</v>
      </c>
      <c r="K2249" t="s">
        <v>567</v>
      </c>
      <c r="L2249" t="s">
        <v>568</v>
      </c>
      <c r="M2249">
        <v>969</v>
      </c>
      <c r="N2249">
        <v>26</v>
      </c>
      <c r="O2249" t="s">
        <v>6957</v>
      </c>
      <c r="P2249" t="s">
        <v>565</v>
      </c>
      <c r="Q2249" t="str">
        <f t="shared" si="35"/>
        <v>227_batie_vieille_05#La Batie-Vieille</v>
      </c>
    </row>
    <row r="2250" spans="1:17">
      <c r="A2250">
        <v>3442</v>
      </c>
      <c r="B2250" t="s">
        <v>574</v>
      </c>
      <c r="C2250">
        <v>227</v>
      </c>
      <c r="D2250" t="s">
        <v>565</v>
      </c>
      <c r="E2250" t="s">
        <v>6957</v>
      </c>
      <c r="F2250">
        <v>752</v>
      </c>
      <c r="G2250">
        <v>1</v>
      </c>
      <c r="H2250" t="s">
        <v>91</v>
      </c>
      <c r="I2250" t="s">
        <v>405</v>
      </c>
      <c r="J2250" t="s">
        <v>566</v>
      </c>
      <c r="K2250" t="s">
        <v>567</v>
      </c>
      <c r="L2250" t="s">
        <v>568</v>
      </c>
      <c r="M2250">
        <v>969</v>
      </c>
      <c r="N2250">
        <v>26</v>
      </c>
      <c r="O2250" t="s">
        <v>6957</v>
      </c>
      <c r="P2250" t="s">
        <v>565</v>
      </c>
      <c r="Q2250" t="str">
        <f t="shared" si="35"/>
        <v>227_batie_vieille_05#La Batie-Vieille</v>
      </c>
    </row>
    <row r="2251" spans="1:17">
      <c r="A2251">
        <v>3439</v>
      </c>
      <c r="B2251" t="s">
        <v>573</v>
      </c>
      <c r="C2251">
        <v>227</v>
      </c>
      <c r="D2251" t="s">
        <v>565</v>
      </c>
      <c r="E2251" t="s">
        <v>6957</v>
      </c>
      <c r="F2251">
        <v>752</v>
      </c>
      <c r="G2251">
        <v>1</v>
      </c>
      <c r="H2251" t="s">
        <v>91</v>
      </c>
      <c r="I2251" t="s">
        <v>405</v>
      </c>
      <c r="J2251" t="s">
        <v>566</v>
      </c>
      <c r="K2251" t="s">
        <v>567</v>
      </c>
      <c r="L2251" t="s">
        <v>568</v>
      </c>
      <c r="M2251">
        <v>969</v>
      </c>
      <c r="N2251">
        <v>26</v>
      </c>
      <c r="O2251" t="s">
        <v>6957</v>
      </c>
      <c r="P2251" t="s">
        <v>565</v>
      </c>
      <c r="Q2251" t="str">
        <f t="shared" si="35"/>
        <v>227_batie_vieille_05#La Batie-Vieille</v>
      </c>
    </row>
    <row r="2252" spans="1:17">
      <c r="A2252">
        <v>3440</v>
      </c>
      <c r="B2252" t="s">
        <v>578</v>
      </c>
      <c r="C2252">
        <v>227</v>
      </c>
      <c r="D2252" t="s">
        <v>565</v>
      </c>
      <c r="E2252" t="s">
        <v>6957</v>
      </c>
      <c r="F2252">
        <v>752</v>
      </c>
      <c r="G2252">
        <v>1</v>
      </c>
      <c r="H2252" t="s">
        <v>91</v>
      </c>
      <c r="I2252" t="s">
        <v>405</v>
      </c>
      <c r="J2252" t="s">
        <v>566</v>
      </c>
      <c r="K2252" t="s">
        <v>567</v>
      </c>
      <c r="L2252" t="s">
        <v>568</v>
      </c>
      <c r="M2252">
        <v>969</v>
      </c>
      <c r="N2252">
        <v>26</v>
      </c>
      <c r="O2252" t="s">
        <v>6957</v>
      </c>
      <c r="P2252" t="s">
        <v>565</v>
      </c>
      <c r="Q2252" t="str">
        <f t="shared" si="35"/>
        <v>227_batie_vieille_05#La Batie-Vieille</v>
      </c>
    </row>
    <row r="2253" spans="1:17">
      <c r="A2253">
        <v>3436</v>
      </c>
      <c r="B2253" t="s">
        <v>579</v>
      </c>
      <c r="C2253">
        <v>227</v>
      </c>
      <c r="D2253" t="s">
        <v>565</v>
      </c>
      <c r="E2253" t="s">
        <v>6957</v>
      </c>
      <c r="F2253">
        <v>752</v>
      </c>
      <c r="G2253">
        <v>1</v>
      </c>
      <c r="H2253" t="s">
        <v>91</v>
      </c>
      <c r="I2253" t="s">
        <v>405</v>
      </c>
      <c r="J2253" t="s">
        <v>566</v>
      </c>
      <c r="K2253" t="s">
        <v>567</v>
      </c>
      <c r="L2253" t="s">
        <v>568</v>
      </c>
      <c r="M2253">
        <v>969</v>
      </c>
      <c r="N2253">
        <v>26</v>
      </c>
      <c r="O2253" t="s">
        <v>6957</v>
      </c>
      <c r="P2253" t="s">
        <v>565</v>
      </c>
      <c r="Q2253" t="str">
        <f t="shared" si="35"/>
        <v>227_batie_vieille_05#La Batie-Vieille</v>
      </c>
    </row>
    <row r="2254" spans="1:17">
      <c r="A2254">
        <v>3434</v>
      </c>
      <c r="B2254" t="s">
        <v>571</v>
      </c>
      <c r="C2254">
        <v>227</v>
      </c>
      <c r="D2254" t="s">
        <v>565</v>
      </c>
      <c r="E2254" t="s">
        <v>6957</v>
      </c>
      <c r="F2254">
        <v>752</v>
      </c>
      <c r="G2254">
        <v>1</v>
      </c>
      <c r="H2254" t="s">
        <v>91</v>
      </c>
      <c r="I2254" t="s">
        <v>405</v>
      </c>
      <c r="J2254" t="s">
        <v>566</v>
      </c>
      <c r="K2254" t="s">
        <v>567</v>
      </c>
      <c r="L2254" t="s">
        <v>568</v>
      </c>
      <c r="M2254">
        <v>969</v>
      </c>
      <c r="N2254">
        <v>26</v>
      </c>
      <c r="O2254" t="s">
        <v>6957</v>
      </c>
      <c r="P2254" t="s">
        <v>565</v>
      </c>
      <c r="Q2254" t="str">
        <f t="shared" si="35"/>
        <v>227_batie_vieille_05#La Batie-Vieille</v>
      </c>
    </row>
    <row r="2255" spans="1:17">
      <c r="A2255">
        <v>3443</v>
      </c>
      <c r="B2255" t="s">
        <v>564</v>
      </c>
      <c r="C2255">
        <v>227</v>
      </c>
      <c r="D2255" t="s">
        <v>565</v>
      </c>
      <c r="E2255" t="s">
        <v>6957</v>
      </c>
      <c r="F2255">
        <v>752</v>
      </c>
      <c r="G2255">
        <v>1</v>
      </c>
      <c r="H2255" t="s">
        <v>91</v>
      </c>
      <c r="I2255" t="s">
        <v>405</v>
      </c>
      <c r="J2255" t="s">
        <v>566</v>
      </c>
      <c r="K2255" t="s">
        <v>567</v>
      </c>
      <c r="L2255" t="s">
        <v>568</v>
      </c>
      <c r="M2255">
        <v>969</v>
      </c>
      <c r="N2255">
        <v>26</v>
      </c>
      <c r="O2255" t="s">
        <v>6957</v>
      </c>
      <c r="P2255" t="s">
        <v>565</v>
      </c>
      <c r="Q2255" t="str">
        <f t="shared" si="35"/>
        <v>227_batie_vieille_05#La Batie-Vieille</v>
      </c>
    </row>
    <row r="2256" spans="1:17">
      <c r="A2256">
        <v>3444</v>
      </c>
      <c r="B2256" t="s">
        <v>570</v>
      </c>
      <c r="C2256">
        <v>227</v>
      </c>
      <c r="D2256" t="s">
        <v>565</v>
      </c>
      <c r="E2256" t="s">
        <v>6957</v>
      </c>
      <c r="F2256">
        <v>752</v>
      </c>
      <c r="G2256">
        <v>1</v>
      </c>
      <c r="H2256" t="s">
        <v>91</v>
      </c>
      <c r="I2256" t="s">
        <v>405</v>
      </c>
      <c r="J2256" t="s">
        <v>566</v>
      </c>
      <c r="K2256" t="s">
        <v>567</v>
      </c>
      <c r="L2256" t="s">
        <v>568</v>
      </c>
      <c r="M2256">
        <v>969</v>
      </c>
      <c r="N2256">
        <v>26</v>
      </c>
      <c r="O2256" t="s">
        <v>6957</v>
      </c>
      <c r="P2256" t="s">
        <v>565</v>
      </c>
      <c r="Q2256" t="str">
        <f t="shared" si="35"/>
        <v>227_batie_vieille_05#La Batie-Vieille</v>
      </c>
    </row>
    <row r="2257" spans="1:17">
      <c r="A2257">
        <v>3445</v>
      </c>
      <c r="B2257" t="s">
        <v>569</v>
      </c>
      <c r="C2257">
        <v>227</v>
      </c>
      <c r="D2257" t="s">
        <v>565</v>
      </c>
      <c r="E2257" t="s">
        <v>6957</v>
      </c>
      <c r="F2257">
        <v>752</v>
      </c>
      <c r="G2257">
        <v>1</v>
      </c>
      <c r="H2257" t="s">
        <v>91</v>
      </c>
      <c r="I2257" t="s">
        <v>405</v>
      </c>
      <c r="J2257" t="s">
        <v>566</v>
      </c>
      <c r="K2257" t="s">
        <v>567</v>
      </c>
      <c r="L2257" t="s">
        <v>568</v>
      </c>
      <c r="M2257">
        <v>969</v>
      </c>
      <c r="N2257">
        <v>26</v>
      </c>
      <c r="O2257" t="s">
        <v>6957</v>
      </c>
      <c r="P2257" t="s">
        <v>565</v>
      </c>
      <c r="Q2257" t="str">
        <f t="shared" si="35"/>
        <v>227_batie_vieille_05#La Batie-Vieille</v>
      </c>
    </row>
    <row r="2258" spans="1:17">
      <c r="A2258">
        <v>2386</v>
      </c>
      <c r="B2258" t="s">
        <v>121</v>
      </c>
      <c r="C2258">
        <v>228</v>
      </c>
      <c r="D2258" t="s">
        <v>112</v>
      </c>
      <c r="E2258" t="s">
        <v>6983</v>
      </c>
      <c r="F2258">
        <v>434</v>
      </c>
      <c r="G2258">
        <v>1</v>
      </c>
      <c r="H2258" t="s">
        <v>30</v>
      </c>
      <c r="I2258" t="s">
        <v>64</v>
      </c>
      <c r="J2258" t="s">
        <v>113</v>
      </c>
      <c r="K2258" t="s">
        <v>114</v>
      </c>
      <c r="L2258" t="s">
        <v>115</v>
      </c>
      <c r="M2258">
        <v>199</v>
      </c>
      <c r="N2258">
        <v>144</v>
      </c>
      <c r="O2258" t="s">
        <v>6984</v>
      </c>
      <c r="P2258" t="s">
        <v>112</v>
      </c>
      <c r="Q2258" t="str">
        <f t="shared" si="35"/>
        <v>228_alleglf_30#AllÃ¨gres Les Fumades</v>
      </c>
    </row>
    <row r="2259" spans="1:17">
      <c r="A2259">
        <v>168</v>
      </c>
      <c r="B2259" t="s">
        <v>119</v>
      </c>
      <c r="C2259">
        <v>228</v>
      </c>
      <c r="D2259" t="s">
        <v>112</v>
      </c>
      <c r="E2259" t="s">
        <v>6983</v>
      </c>
      <c r="F2259">
        <v>434</v>
      </c>
      <c r="G2259">
        <v>1</v>
      </c>
      <c r="H2259" t="s">
        <v>30</v>
      </c>
      <c r="I2259" t="s">
        <v>64</v>
      </c>
      <c r="J2259" t="s">
        <v>113</v>
      </c>
      <c r="K2259" t="s">
        <v>114</v>
      </c>
      <c r="L2259" t="s">
        <v>115</v>
      </c>
      <c r="M2259">
        <v>199</v>
      </c>
      <c r="N2259">
        <v>144</v>
      </c>
      <c r="O2259" t="s">
        <v>6984</v>
      </c>
      <c r="P2259" t="s">
        <v>112</v>
      </c>
      <c r="Q2259" t="str">
        <f t="shared" si="35"/>
        <v>228_alleglf_30#AllÃ¨gres Les Fumades</v>
      </c>
    </row>
    <row r="2260" spans="1:17">
      <c r="A2260">
        <v>1417</v>
      </c>
      <c r="B2260" t="s">
        <v>124</v>
      </c>
      <c r="C2260">
        <v>228</v>
      </c>
      <c r="D2260" t="s">
        <v>112</v>
      </c>
      <c r="E2260" t="s">
        <v>6983</v>
      </c>
      <c r="F2260">
        <v>434</v>
      </c>
      <c r="G2260">
        <v>1</v>
      </c>
      <c r="H2260" t="s">
        <v>30</v>
      </c>
      <c r="I2260" t="s">
        <v>64</v>
      </c>
      <c r="J2260" t="s">
        <v>113</v>
      </c>
      <c r="K2260" t="s">
        <v>114</v>
      </c>
      <c r="L2260" t="s">
        <v>115</v>
      </c>
      <c r="M2260">
        <v>199</v>
      </c>
      <c r="N2260">
        <v>144</v>
      </c>
      <c r="O2260" t="s">
        <v>6984</v>
      </c>
      <c r="P2260" t="s">
        <v>112</v>
      </c>
      <c r="Q2260" t="str">
        <f t="shared" si="35"/>
        <v>228_alleglf_30#AllÃ¨gres Les Fumades</v>
      </c>
    </row>
    <row r="2261" spans="1:17">
      <c r="A2261">
        <v>693</v>
      </c>
      <c r="B2261" t="s">
        <v>117</v>
      </c>
      <c r="C2261">
        <v>228</v>
      </c>
      <c r="D2261" t="s">
        <v>112</v>
      </c>
      <c r="E2261" t="s">
        <v>6983</v>
      </c>
      <c r="F2261">
        <v>434</v>
      </c>
      <c r="G2261">
        <v>1</v>
      </c>
      <c r="H2261" t="s">
        <v>30</v>
      </c>
      <c r="I2261" t="s">
        <v>64</v>
      </c>
      <c r="J2261" t="s">
        <v>113</v>
      </c>
      <c r="K2261" t="s">
        <v>114</v>
      </c>
      <c r="L2261" t="s">
        <v>115</v>
      </c>
      <c r="M2261">
        <v>199</v>
      </c>
      <c r="N2261">
        <v>144</v>
      </c>
      <c r="O2261" t="s">
        <v>6984</v>
      </c>
      <c r="P2261" t="s">
        <v>112</v>
      </c>
      <c r="Q2261" t="str">
        <f t="shared" si="35"/>
        <v>228_alleglf_30#AllÃ¨gres Les Fumades</v>
      </c>
    </row>
    <row r="2262" spans="1:17">
      <c r="A2262">
        <v>1547</v>
      </c>
      <c r="B2262" t="s">
        <v>111</v>
      </c>
      <c r="C2262">
        <v>228</v>
      </c>
      <c r="D2262" t="s">
        <v>112</v>
      </c>
      <c r="E2262" t="s">
        <v>6983</v>
      </c>
      <c r="F2262">
        <v>434</v>
      </c>
      <c r="G2262">
        <v>1</v>
      </c>
      <c r="H2262" t="s">
        <v>30</v>
      </c>
      <c r="I2262" t="s">
        <v>64</v>
      </c>
      <c r="J2262" t="s">
        <v>113</v>
      </c>
      <c r="K2262" t="s">
        <v>114</v>
      </c>
      <c r="L2262" t="s">
        <v>115</v>
      </c>
      <c r="M2262">
        <v>199</v>
      </c>
      <c r="N2262">
        <v>144</v>
      </c>
      <c r="O2262" t="s">
        <v>6984</v>
      </c>
      <c r="P2262" t="s">
        <v>112</v>
      </c>
      <c r="Q2262" t="str">
        <f t="shared" si="35"/>
        <v>228_alleglf_30#AllÃ¨gres Les Fumades</v>
      </c>
    </row>
    <row r="2263" spans="1:17">
      <c r="A2263">
        <v>1549</v>
      </c>
      <c r="B2263" t="s">
        <v>123</v>
      </c>
      <c r="C2263">
        <v>228</v>
      </c>
      <c r="D2263" t="s">
        <v>112</v>
      </c>
      <c r="E2263" t="s">
        <v>6983</v>
      </c>
      <c r="F2263">
        <v>434</v>
      </c>
      <c r="G2263">
        <v>1</v>
      </c>
      <c r="H2263" t="s">
        <v>30</v>
      </c>
      <c r="I2263" t="s">
        <v>64</v>
      </c>
      <c r="J2263" t="s">
        <v>113</v>
      </c>
      <c r="K2263" t="s">
        <v>114</v>
      </c>
      <c r="L2263" t="s">
        <v>115</v>
      </c>
      <c r="M2263">
        <v>199</v>
      </c>
      <c r="N2263">
        <v>144</v>
      </c>
      <c r="O2263" t="s">
        <v>6984</v>
      </c>
      <c r="P2263" t="s">
        <v>112</v>
      </c>
      <c r="Q2263" t="str">
        <f t="shared" si="35"/>
        <v>228_alleglf_30#AllÃ¨gres Les Fumades</v>
      </c>
    </row>
    <row r="2264" spans="1:17">
      <c r="A2264">
        <v>2387</v>
      </c>
      <c r="B2264" t="s">
        <v>120</v>
      </c>
      <c r="C2264">
        <v>228</v>
      </c>
      <c r="D2264" t="s">
        <v>112</v>
      </c>
      <c r="E2264" t="s">
        <v>6983</v>
      </c>
      <c r="F2264">
        <v>434</v>
      </c>
      <c r="G2264">
        <v>1</v>
      </c>
      <c r="H2264" t="s">
        <v>30</v>
      </c>
      <c r="I2264" t="s">
        <v>64</v>
      </c>
      <c r="J2264" t="s">
        <v>113</v>
      </c>
      <c r="K2264" t="s">
        <v>114</v>
      </c>
      <c r="L2264" t="s">
        <v>115</v>
      </c>
      <c r="M2264">
        <v>199</v>
      </c>
      <c r="N2264">
        <v>144</v>
      </c>
      <c r="O2264" t="s">
        <v>6984</v>
      </c>
      <c r="P2264" t="s">
        <v>112</v>
      </c>
      <c r="Q2264" t="str">
        <f t="shared" si="35"/>
        <v>228_alleglf_30#AllÃ¨gres Les Fumades</v>
      </c>
    </row>
    <row r="2265" spans="1:17">
      <c r="A2265">
        <v>1533</v>
      </c>
      <c r="B2265" t="s">
        <v>122</v>
      </c>
      <c r="C2265">
        <v>228</v>
      </c>
      <c r="D2265" t="s">
        <v>112</v>
      </c>
      <c r="E2265" t="s">
        <v>6983</v>
      </c>
      <c r="F2265">
        <v>434</v>
      </c>
      <c r="G2265">
        <v>1</v>
      </c>
      <c r="H2265" t="s">
        <v>30</v>
      </c>
      <c r="I2265" t="s">
        <v>64</v>
      </c>
      <c r="J2265" t="s">
        <v>113</v>
      </c>
      <c r="K2265" t="s">
        <v>114</v>
      </c>
      <c r="L2265" t="s">
        <v>115</v>
      </c>
      <c r="M2265">
        <v>199</v>
      </c>
      <c r="N2265">
        <v>144</v>
      </c>
      <c r="O2265" t="s">
        <v>6984</v>
      </c>
      <c r="P2265" t="s">
        <v>112</v>
      </c>
      <c r="Q2265" t="str">
        <f t="shared" si="35"/>
        <v>228_alleglf_30#AllÃ¨gres Les Fumades</v>
      </c>
    </row>
    <row r="2266" spans="1:17">
      <c r="A2266">
        <v>1311</v>
      </c>
      <c r="B2266" t="s">
        <v>118</v>
      </c>
      <c r="C2266">
        <v>228</v>
      </c>
      <c r="D2266" t="s">
        <v>112</v>
      </c>
      <c r="E2266" t="s">
        <v>6983</v>
      </c>
      <c r="F2266">
        <v>434</v>
      </c>
      <c r="G2266">
        <v>1</v>
      </c>
      <c r="H2266" t="s">
        <v>30</v>
      </c>
      <c r="I2266" t="s">
        <v>64</v>
      </c>
      <c r="J2266" t="s">
        <v>113</v>
      </c>
      <c r="K2266" t="s">
        <v>114</v>
      </c>
      <c r="L2266" t="s">
        <v>115</v>
      </c>
      <c r="M2266">
        <v>199</v>
      </c>
      <c r="N2266">
        <v>144</v>
      </c>
      <c r="O2266" t="s">
        <v>6984</v>
      </c>
      <c r="P2266" t="s">
        <v>112</v>
      </c>
      <c r="Q2266" t="str">
        <f t="shared" si="35"/>
        <v>228_alleglf_30#AllÃ¨gres Les Fumades</v>
      </c>
    </row>
    <row r="2267" spans="1:17">
      <c r="A2267">
        <v>4717</v>
      </c>
      <c r="B2267" t="s">
        <v>116</v>
      </c>
      <c r="C2267">
        <v>228</v>
      </c>
      <c r="D2267" t="s">
        <v>112</v>
      </c>
      <c r="E2267" t="s">
        <v>6983</v>
      </c>
      <c r="F2267">
        <v>434</v>
      </c>
      <c r="G2267">
        <v>1</v>
      </c>
      <c r="H2267" t="s">
        <v>30</v>
      </c>
      <c r="I2267" t="s">
        <v>64</v>
      </c>
      <c r="J2267" t="s">
        <v>113</v>
      </c>
      <c r="K2267" t="s">
        <v>114</v>
      </c>
      <c r="L2267" t="s">
        <v>115</v>
      </c>
      <c r="M2267">
        <v>199</v>
      </c>
      <c r="N2267">
        <v>144</v>
      </c>
      <c r="O2267" t="s">
        <v>6984</v>
      </c>
      <c r="P2267" t="s">
        <v>112</v>
      </c>
      <c r="Q2267" t="str">
        <f t="shared" si="35"/>
        <v>228_alleglf_30#AllÃ¨gres Les Fumades</v>
      </c>
    </row>
    <row r="2268" spans="1:17">
      <c r="A2268">
        <v>3571</v>
      </c>
      <c r="B2268" t="s">
        <v>133</v>
      </c>
      <c r="C2268">
        <v>229</v>
      </c>
      <c r="D2268" t="s">
        <v>126</v>
      </c>
      <c r="E2268" t="s">
        <v>2578</v>
      </c>
      <c r="F2268">
        <v>768</v>
      </c>
      <c r="G2268">
        <v>1</v>
      </c>
      <c r="H2268" t="s">
        <v>30</v>
      </c>
      <c r="I2268" t="s">
        <v>64</v>
      </c>
      <c r="J2268" t="s">
        <v>127</v>
      </c>
      <c r="K2268" t="s">
        <v>128</v>
      </c>
      <c r="L2268" t="s">
        <v>129</v>
      </c>
      <c r="M2268">
        <v>58</v>
      </c>
      <c r="N2268">
        <v>153</v>
      </c>
      <c r="O2268" t="s">
        <v>127</v>
      </c>
      <c r="P2268" t="s">
        <v>5421</v>
      </c>
      <c r="Q2268" t="str">
        <f t="shared" si="35"/>
        <v>229_aramon1_30#Bois</v>
      </c>
    </row>
    <row r="2269" spans="1:17">
      <c r="A2269">
        <v>3569</v>
      </c>
      <c r="B2269" t="s">
        <v>131</v>
      </c>
      <c r="C2269">
        <v>229</v>
      </c>
      <c r="D2269" t="s">
        <v>126</v>
      </c>
      <c r="E2269" t="s">
        <v>2578</v>
      </c>
      <c r="F2269">
        <v>768</v>
      </c>
      <c r="G2269">
        <v>1</v>
      </c>
      <c r="H2269" t="s">
        <v>30</v>
      </c>
      <c r="I2269" t="s">
        <v>64</v>
      </c>
      <c r="J2269" t="s">
        <v>127</v>
      </c>
      <c r="K2269" t="s">
        <v>128</v>
      </c>
      <c r="L2269" t="s">
        <v>129</v>
      </c>
      <c r="M2269">
        <v>58</v>
      </c>
      <c r="N2269">
        <v>153</v>
      </c>
      <c r="O2269" t="s">
        <v>127</v>
      </c>
      <c r="P2269" t="s">
        <v>5421</v>
      </c>
      <c r="Q2269" t="str">
        <f t="shared" si="35"/>
        <v>229_aramon1_30#Bois</v>
      </c>
    </row>
    <row r="2270" spans="1:17">
      <c r="A2270">
        <v>3570</v>
      </c>
      <c r="B2270" t="s">
        <v>134</v>
      </c>
      <c r="C2270">
        <v>229</v>
      </c>
      <c r="D2270" t="s">
        <v>126</v>
      </c>
      <c r="E2270" t="s">
        <v>2578</v>
      </c>
      <c r="F2270">
        <v>768</v>
      </c>
      <c r="G2270">
        <v>1</v>
      </c>
      <c r="H2270" t="s">
        <v>30</v>
      </c>
      <c r="I2270" t="s">
        <v>64</v>
      </c>
      <c r="J2270" t="s">
        <v>127</v>
      </c>
      <c r="K2270" t="s">
        <v>128</v>
      </c>
      <c r="L2270" t="s">
        <v>129</v>
      </c>
      <c r="M2270">
        <v>58</v>
      </c>
      <c r="N2270">
        <v>153</v>
      </c>
      <c r="O2270" t="s">
        <v>127</v>
      </c>
      <c r="P2270" t="s">
        <v>5421</v>
      </c>
      <c r="Q2270" t="str">
        <f t="shared" si="35"/>
        <v>229_aramon1_30#Bois</v>
      </c>
    </row>
    <row r="2271" spans="1:17">
      <c r="A2271">
        <v>3565</v>
      </c>
      <c r="B2271" t="s">
        <v>132</v>
      </c>
      <c r="C2271">
        <v>229</v>
      </c>
      <c r="D2271" t="s">
        <v>126</v>
      </c>
      <c r="E2271" t="s">
        <v>2578</v>
      </c>
      <c r="F2271">
        <v>768</v>
      </c>
      <c r="G2271">
        <v>1</v>
      </c>
      <c r="H2271" t="s">
        <v>30</v>
      </c>
      <c r="I2271" t="s">
        <v>64</v>
      </c>
      <c r="J2271" t="s">
        <v>127</v>
      </c>
      <c r="K2271" t="s">
        <v>128</v>
      </c>
      <c r="L2271" t="s">
        <v>129</v>
      </c>
      <c r="M2271">
        <v>58</v>
      </c>
      <c r="N2271">
        <v>153</v>
      </c>
      <c r="O2271" t="s">
        <v>127</v>
      </c>
      <c r="P2271" t="s">
        <v>5421</v>
      </c>
      <c r="Q2271" t="str">
        <f t="shared" si="35"/>
        <v>229_aramon1_30#Bois</v>
      </c>
    </row>
    <row r="2272" spans="1:17">
      <c r="A2272">
        <v>3564</v>
      </c>
      <c r="B2272" t="s">
        <v>136</v>
      </c>
      <c r="C2272">
        <v>229</v>
      </c>
      <c r="D2272" t="s">
        <v>126</v>
      </c>
      <c r="E2272" t="s">
        <v>2578</v>
      </c>
      <c r="F2272">
        <v>768</v>
      </c>
      <c r="G2272">
        <v>1</v>
      </c>
      <c r="H2272" t="s">
        <v>30</v>
      </c>
      <c r="I2272" t="s">
        <v>64</v>
      </c>
      <c r="J2272" t="s">
        <v>127</v>
      </c>
      <c r="K2272" t="s">
        <v>128</v>
      </c>
      <c r="L2272" t="s">
        <v>129</v>
      </c>
      <c r="M2272">
        <v>58</v>
      </c>
      <c r="N2272">
        <v>153</v>
      </c>
      <c r="O2272" t="s">
        <v>127</v>
      </c>
      <c r="P2272" t="s">
        <v>5421</v>
      </c>
      <c r="Q2272" t="str">
        <f t="shared" si="35"/>
        <v>229_aramon1_30#Bois</v>
      </c>
    </row>
    <row r="2273" spans="1:17">
      <c r="A2273">
        <v>3567</v>
      </c>
      <c r="B2273" t="s">
        <v>135</v>
      </c>
      <c r="C2273">
        <v>229</v>
      </c>
      <c r="D2273" t="s">
        <v>126</v>
      </c>
      <c r="E2273" t="s">
        <v>2578</v>
      </c>
      <c r="F2273">
        <v>768</v>
      </c>
      <c r="G2273">
        <v>1</v>
      </c>
      <c r="H2273" t="s">
        <v>30</v>
      </c>
      <c r="I2273" t="s">
        <v>64</v>
      </c>
      <c r="J2273" t="s">
        <v>127</v>
      </c>
      <c r="K2273" t="s">
        <v>128</v>
      </c>
      <c r="L2273" t="s">
        <v>129</v>
      </c>
      <c r="M2273">
        <v>58</v>
      </c>
      <c r="N2273">
        <v>153</v>
      </c>
      <c r="O2273" t="s">
        <v>127</v>
      </c>
      <c r="P2273" t="s">
        <v>5421</v>
      </c>
      <c r="Q2273" t="str">
        <f t="shared" si="35"/>
        <v>229_aramon1_30#Bois</v>
      </c>
    </row>
    <row r="2274" spans="1:17">
      <c r="A2274">
        <v>3568</v>
      </c>
      <c r="B2274" t="s">
        <v>125</v>
      </c>
      <c r="C2274">
        <v>229</v>
      </c>
      <c r="D2274" t="s">
        <v>126</v>
      </c>
      <c r="E2274" t="s">
        <v>2578</v>
      </c>
      <c r="F2274">
        <v>768</v>
      </c>
      <c r="G2274">
        <v>1</v>
      </c>
      <c r="H2274" t="s">
        <v>30</v>
      </c>
      <c r="I2274" t="s">
        <v>64</v>
      </c>
      <c r="J2274" t="s">
        <v>127</v>
      </c>
      <c r="K2274" t="s">
        <v>128</v>
      </c>
      <c r="L2274" t="s">
        <v>129</v>
      </c>
      <c r="M2274">
        <v>58</v>
      </c>
      <c r="N2274">
        <v>153</v>
      </c>
      <c r="O2274" t="s">
        <v>127</v>
      </c>
      <c r="P2274" t="s">
        <v>5421</v>
      </c>
      <c r="Q2274" t="str">
        <f t="shared" si="35"/>
        <v>229_aramon1_30#Bois</v>
      </c>
    </row>
    <row r="2275" spans="1:17">
      <c r="A2275">
        <v>3566</v>
      </c>
      <c r="B2275" t="s">
        <v>130</v>
      </c>
      <c r="C2275">
        <v>229</v>
      </c>
      <c r="D2275" t="s">
        <v>126</v>
      </c>
      <c r="E2275" t="s">
        <v>2578</v>
      </c>
      <c r="F2275">
        <v>768</v>
      </c>
      <c r="G2275">
        <v>1</v>
      </c>
      <c r="H2275" t="s">
        <v>30</v>
      </c>
      <c r="I2275" t="s">
        <v>64</v>
      </c>
      <c r="J2275" t="s">
        <v>127</v>
      </c>
      <c r="K2275" t="s">
        <v>128</v>
      </c>
      <c r="L2275" t="s">
        <v>129</v>
      </c>
      <c r="M2275">
        <v>58</v>
      </c>
      <c r="N2275">
        <v>153</v>
      </c>
      <c r="O2275" t="s">
        <v>127</v>
      </c>
      <c r="P2275" t="s">
        <v>5421</v>
      </c>
      <c r="Q2275" t="str">
        <f t="shared" si="35"/>
        <v>229_aramon1_30#Bois</v>
      </c>
    </row>
    <row r="2276" spans="1:17">
      <c r="A2276">
        <v>2479</v>
      </c>
      <c r="B2276" t="s">
        <v>3620</v>
      </c>
      <c r="C2276">
        <v>230</v>
      </c>
      <c r="D2276" t="s">
        <v>3592</v>
      </c>
      <c r="E2276" t="s">
        <v>520</v>
      </c>
      <c r="F2276">
        <v>394</v>
      </c>
      <c r="G2276">
        <v>1</v>
      </c>
      <c r="H2276" t="s">
        <v>91</v>
      </c>
      <c r="I2276" t="s">
        <v>92</v>
      </c>
      <c r="J2276" t="s">
        <v>3593</v>
      </c>
      <c r="K2276" t="s">
        <v>3594</v>
      </c>
      <c r="L2276" t="s">
        <v>3595</v>
      </c>
      <c r="M2276">
        <v>105</v>
      </c>
      <c r="N2276">
        <v>99</v>
      </c>
      <c r="O2276" t="s">
        <v>3593</v>
      </c>
      <c r="P2276" t="s">
        <v>5429</v>
      </c>
      <c r="Q2276" t="str">
        <f t="shared" si="35"/>
        <v>230_mouries1_13#Nord</v>
      </c>
    </row>
    <row r="2277" spans="1:17">
      <c r="A2277">
        <v>383</v>
      </c>
      <c r="B2277" t="s">
        <v>3617</v>
      </c>
      <c r="C2277">
        <v>230</v>
      </c>
      <c r="D2277" t="s">
        <v>3592</v>
      </c>
      <c r="E2277" t="s">
        <v>520</v>
      </c>
      <c r="F2277">
        <v>394</v>
      </c>
      <c r="G2277">
        <v>1</v>
      </c>
      <c r="H2277" t="s">
        <v>91</v>
      </c>
      <c r="I2277" t="s">
        <v>92</v>
      </c>
      <c r="J2277" t="s">
        <v>3593</v>
      </c>
      <c r="K2277" t="s">
        <v>3594</v>
      </c>
      <c r="L2277" t="s">
        <v>3595</v>
      </c>
      <c r="M2277">
        <v>105</v>
      </c>
      <c r="N2277">
        <v>99</v>
      </c>
      <c r="O2277" t="s">
        <v>3593</v>
      </c>
      <c r="P2277" t="s">
        <v>5429</v>
      </c>
      <c r="Q2277" t="str">
        <f t="shared" si="35"/>
        <v>230_mouries1_13#Nord</v>
      </c>
    </row>
    <row r="2278" spans="1:17">
      <c r="A2278">
        <v>2454</v>
      </c>
      <c r="B2278" t="s">
        <v>3619</v>
      </c>
      <c r="C2278">
        <v>230</v>
      </c>
      <c r="D2278" t="s">
        <v>3592</v>
      </c>
      <c r="E2278" t="s">
        <v>520</v>
      </c>
      <c r="F2278">
        <v>394</v>
      </c>
      <c r="G2278">
        <v>1</v>
      </c>
      <c r="H2278" t="s">
        <v>91</v>
      </c>
      <c r="I2278" t="s">
        <v>92</v>
      </c>
      <c r="J2278" t="s">
        <v>3593</v>
      </c>
      <c r="K2278" t="s">
        <v>3594</v>
      </c>
      <c r="L2278" t="s">
        <v>3595</v>
      </c>
      <c r="M2278">
        <v>105</v>
      </c>
      <c r="N2278">
        <v>99</v>
      </c>
      <c r="O2278" t="s">
        <v>3593</v>
      </c>
      <c r="P2278" t="s">
        <v>5429</v>
      </c>
      <c r="Q2278" t="str">
        <f t="shared" si="35"/>
        <v>230_mouries1_13#Nord</v>
      </c>
    </row>
    <row r="2279" spans="1:17">
      <c r="A2279">
        <v>651</v>
      </c>
      <c r="B2279" t="s">
        <v>3613</v>
      </c>
      <c r="C2279">
        <v>230</v>
      </c>
      <c r="D2279" t="s">
        <v>3592</v>
      </c>
      <c r="E2279" t="s">
        <v>520</v>
      </c>
      <c r="F2279">
        <v>394</v>
      </c>
      <c r="G2279">
        <v>1</v>
      </c>
      <c r="H2279" t="s">
        <v>91</v>
      </c>
      <c r="I2279" t="s">
        <v>92</v>
      </c>
      <c r="J2279" t="s">
        <v>3593</v>
      </c>
      <c r="K2279" t="s">
        <v>3594</v>
      </c>
      <c r="L2279" t="s">
        <v>3595</v>
      </c>
      <c r="M2279">
        <v>105</v>
      </c>
      <c r="N2279">
        <v>99</v>
      </c>
      <c r="O2279" t="s">
        <v>3593</v>
      </c>
      <c r="P2279" t="s">
        <v>5429</v>
      </c>
      <c r="Q2279" t="str">
        <f t="shared" si="35"/>
        <v>230_mouries1_13#Nord</v>
      </c>
    </row>
    <row r="2280" spans="1:17">
      <c r="A2280">
        <v>1236</v>
      </c>
      <c r="B2280" t="s">
        <v>3618</v>
      </c>
      <c r="C2280">
        <v>230</v>
      </c>
      <c r="D2280" t="s">
        <v>3592</v>
      </c>
      <c r="E2280" t="s">
        <v>520</v>
      </c>
      <c r="F2280">
        <v>394</v>
      </c>
      <c r="G2280">
        <v>1</v>
      </c>
      <c r="H2280" t="s">
        <v>91</v>
      </c>
      <c r="I2280" t="s">
        <v>92</v>
      </c>
      <c r="J2280" t="s">
        <v>3593</v>
      </c>
      <c r="K2280" t="s">
        <v>3594</v>
      </c>
      <c r="L2280" t="s">
        <v>3595</v>
      </c>
      <c r="M2280">
        <v>105</v>
      </c>
      <c r="N2280">
        <v>99</v>
      </c>
      <c r="O2280" t="s">
        <v>3593</v>
      </c>
      <c r="P2280" t="s">
        <v>5429</v>
      </c>
      <c r="Q2280" t="str">
        <f t="shared" si="35"/>
        <v>230_mouries1_13#Nord</v>
      </c>
    </row>
    <row r="2281" spans="1:17">
      <c r="A2281">
        <v>6</v>
      </c>
      <c r="B2281" t="s">
        <v>3621</v>
      </c>
      <c r="C2281">
        <v>230</v>
      </c>
      <c r="D2281" t="s">
        <v>3592</v>
      </c>
      <c r="E2281" t="s">
        <v>520</v>
      </c>
      <c r="F2281">
        <v>394</v>
      </c>
      <c r="G2281">
        <v>1</v>
      </c>
      <c r="H2281" t="s">
        <v>91</v>
      </c>
      <c r="I2281" t="s">
        <v>92</v>
      </c>
      <c r="J2281" t="s">
        <v>3593</v>
      </c>
      <c r="K2281" t="s">
        <v>3594</v>
      </c>
      <c r="L2281" t="s">
        <v>3595</v>
      </c>
      <c r="M2281">
        <v>105</v>
      </c>
      <c r="N2281">
        <v>99</v>
      </c>
      <c r="O2281" t="s">
        <v>3593</v>
      </c>
      <c r="P2281" t="s">
        <v>5429</v>
      </c>
      <c r="Q2281" t="str">
        <f t="shared" si="35"/>
        <v>230_mouries1_13#Nord</v>
      </c>
    </row>
    <row r="2282" spans="1:17">
      <c r="A2282">
        <v>3463</v>
      </c>
      <c r="B2282" t="s">
        <v>3603</v>
      </c>
      <c r="C2282">
        <v>230</v>
      </c>
      <c r="D2282" t="s">
        <v>3592</v>
      </c>
      <c r="E2282" t="s">
        <v>520</v>
      </c>
      <c r="F2282">
        <v>755</v>
      </c>
      <c r="G2282">
        <v>2</v>
      </c>
      <c r="H2282" t="s">
        <v>91</v>
      </c>
      <c r="I2282" t="s">
        <v>92</v>
      </c>
      <c r="J2282" t="s">
        <v>3593</v>
      </c>
      <c r="K2282" t="s">
        <v>3594</v>
      </c>
      <c r="L2282" t="s">
        <v>3595</v>
      </c>
      <c r="M2282">
        <v>105</v>
      </c>
      <c r="N2282">
        <v>99</v>
      </c>
      <c r="O2282" t="s">
        <v>3593</v>
      </c>
      <c r="P2282" t="s">
        <v>5429</v>
      </c>
      <c r="Q2282" t="str">
        <f t="shared" si="35"/>
        <v>230_mouries1_13#Nord</v>
      </c>
    </row>
    <row r="2283" spans="1:17">
      <c r="A2283">
        <v>3464</v>
      </c>
      <c r="B2283" t="s">
        <v>3596</v>
      </c>
      <c r="C2283">
        <v>230</v>
      </c>
      <c r="D2283" t="s">
        <v>3592</v>
      </c>
      <c r="E2283" t="s">
        <v>520</v>
      </c>
      <c r="F2283">
        <v>755</v>
      </c>
      <c r="G2283">
        <v>2</v>
      </c>
      <c r="H2283" t="s">
        <v>91</v>
      </c>
      <c r="I2283" t="s">
        <v>92</v>
      </c>
      <c r="J2283" t="s">
        <v>3593</v>
      </c>
      <c r="K2283" t="s">
        <v>3594</v>
      </c>
      <c r="L2283" t="s">
        <v>3595</v>
      </c>
      <c r="M2283">
        <v>105</v>
      </c>
      <c r="N2283">
        <v>99</v>
      </c>
      <c r="O2283" t="s">
        <v>3593</v>
      </c>
      <c r="P2283" t="s">
        <v>5429</v>
      </c>
      <c r="Q2283" t="str">
        <f t="shared" si="35"/>
        <v>230_mouries1_13#Nord</v>
      </c>
    </row>
    <row r="2284" spans="1:17">
      <c r="A2284">
        <v>3465</v>
      </c>
      <c r="B2284" t="s">
        <v>3598</v>
      </c>
      <c r="C2284">
        <v>230</v>
      </c>
      <c r="D2284" t="s">
        <v>3592</v>
      </c>
      <c r="E2284" t="s">
        <v>520</v>
      </c>
      <c r="F2284">
        <v>755</v>
      </c>
      <c r="G2284">
        <v>2</v>
      </c>
      <c r="H2284" t="s">
        <v>91</v>
      </c>
      <c r="I2284" t="s">
        <v>92</v>
      </c>
      <c r="J2284" t="s">
        <v>3593</v>
      </c>
      <c r="K2284" t="s">
        <v>3594</v>
      </c>
      <c r="L2284" t="s">
        <v>3595</v>
      </c>
      <c r="M2284">
        <v>105</v>
      </c>
      <c r="N2284">
        <v>99</v>
      </c>
      <c r="O2284" t="s">
        <v>3593</v>
      </c>
      <c r="P2284" t="s">
        <v>5429</v>
      </c>
      <c r="Q2284" t="str">
        <f t="shared" si="35"/>
        <v>230_mouries1_13#Nord</v>
      </c>
    </row>
    <row r="2285" spans="1:17">
      <c r="A2285">
        <v>3466</v>
      </c>
      <c r="B2285" t="s">
        <v>3597</v>
      </c>
      <c r="C2285">
        <v>230</v>
      </c>
      <c r="D2285" t="s">
        <v>3592</v>
      </c>
      <c r="E2285" t="s">
        <v>520</v>
      </c>
      <c r="F2285">
        <v>755</v>
      </c>
      <c r="G2285">
        <v>2</v>
      </c>
      <c r="H2285" t="s">
        <v>91</v>
      </c>
      <c r="I2285" t="s">
        <v>92</v>
      </c>
      <c r="J2285" t="s">
        <v>3593</v>
      </c>
      <c r="K2285" t="s">
        <v>3594</v>
      </c>
      <c r="L2285" t="s">
        <v>3595</v>
      </c>
      <c r="M2285">
        <v>105</v>
      </c>
      <c r="N2285">
        <v>99</v>
      </c>
      <c r="O2285" t="s">
        <v>3593</v>
      </c>
      <c r="P2285" t="s">
        <v>5429</v>
      </c>
      <c r="Q2285" t="str">
        <f t="shared" si="35"/>
        <v>230_mouries1_13#Nord</v>
      </c>
    </row>
    <row r="2286" spans="1:17">
      <c r="A2286">
        <v>3467</v>
      </c>
      <c r="B2286" t="s">
        <v>3591</v>
      </c>
      <c r="C2286">
        <v>230</v>
      </c>
      <c r="D2286" t="s">
        <v>3592</v>
      </c>
      <c r="E2286" t="s">
        <v>520</v>
      </c>
      <c r="F2286">
        <v>755</v>
      </c>
      <c r="G2286">
        <v>2</v>
      </c>
      <c r="H2286" t="s">
        <v>91</v>
      </c>
      <c r="I2286" t="s">
        <v>92</v>
      </c>
      <c r="J2286" t="s">
        <v>3593</v>
      </c>
      <c r="K2286" t="s">
        <v>3594</v>
      </c>
      <c r="L2286" t="s">
        <v>3595</v>
      </c>
      <c r="M2286">
        <v>105</v>
      </c>
      <c r="N2286">
        <v>99</v>
      </c>
      <c r="O2286" t="s">
        <v>3593</v>
      </c>
      <c r="P2286" t="s">
        <v>5429</v>
      </c>
      <c r="Q2286" t="str">
        <f t="shared" si="35"/>
        <v>230_mouries1_13#Nord</v>
      </c>
    </row>
    <row r="2287" spans="1:17">
      <c r="A2287">
        <v>982</v>
      </c>
      <c r="B2287" t="s">
        <v>697</v>
      </c>
      <c r="C2287">
        <v>231</v>
      </c>
      <c r="D2287" t="s">
        <v>698</v>
      </c>
      <c r="E2287" t="s">
        <v>700</v>
      </c>
      <c r="F2287">
        <v>338</v>
      </c>
      <c r="G2287">
        <v>1</v>
      </c>
      <c r="H2287" t="s">
        <v>91</v>
      </c>
      <c r="I2287" t="s">
        <v>699</v>
      </c>
      <c r="J2287" t="s">
        <v>700</v>
      </c>
      <c r="K2287" t="s">
        <v>701</v>
      </c>
      <c r="L2287" t="s">
        <v>702</v>
      </c>
      <c r="M2287">
        <v>1099</v>
      </c>
      <c r="N2287">
        <v>146</v>
      </c>
      <c r="O2287" t="s">
        <v>700</v>
      </c>
      <c r="P2287" t="s">
        <v>698</v>
      </c>
      <c r="Q2287" t="str">
        <f t="shared" si="35"/>
        <v>231_brianconnet_06#BrianÃ§onnet</v>
      </c>
    </row>
    <row r="2288" spans="1:17">
      <c r="A2288">
        <v>981</v>
      </c>
      <c r="B2288" t="s">
        <v>709</v>
      </c>
      <c r="C2288">
        <v>231</v>
      </c>
      <c r="D2288" t="s">
        <v>698</v>
      </c>
      <c r="E2288" t="s">
        <v>700</v>
      </c>
      <c r="F2288">
        <v>338</v>
      </c>
      <c r="G2288">
        <v>1</v>
      </c>
      <c r="H2288" t="s">
        <v>91</v>
      </c>
      <c r="I2288" t="s">
        <v>699</v>
      </c>
      <c r="J2288" t="s">
        <v>700</v>
      </c>
      <c r="K2288" t="s">
        <v>701</v>
      </c>
      <c r="L2288" t="s">
        <v>702</v>
      </c>
      <c r="M2288">
        <v>1099</v>
      </c>
      <c r="N2288">
        <v>146</v>
      </c>
      <c r="O2288" t="s">
        <v>700</v>
      </c>
      <c r="P2288" t="s">
        <v>698</v>
      </c>
      <c r="Q2288" t="str">
        <f t="shared" si="35"/>
        <v>231_brianconnet_06#BrianÃ§onnet</v>
      </c>
    </row>
    <row r="2289" spans="1:17">
      <c r="A2289">
        <v>1069</v>
      </c>
      <c r="B2289" t="s">
        <v>703</v>
      </c>
      <c r="C2289">
        <v>231</v>
      </c>
      <c r="D2289" t="s">
        <v>698</v>
      </c>
      <c r="E2289" t="s">
        <v>700</v>
      </c>
      <c r="F2289">
        <v>338</v>
      </c>
      <c r="G2289">
        <v>1</v>
      </c>
      <c r="H2289" t="s">
        <v>91</v>
      </c>
      <c r="I2289" t="s">
        <v>699</v>
      </c>
      <c r="J2289" t="s">
        <v>700</v>
      </c>
      <c r="K2289" t="s">
        <v>701</v>
      </c>
      <c r="L2289" t="s">
        <v>702</v>
      </c>
      <c r="M2289">
        <v>1099</v>
      </c>
      <c r="N2289">
        <v>146</v>
      </c>
      <c r="O2289" t="s">
        <v>700</v>
      </c>
      <c r="P2289" t="s">
        <v>698</v>
      </c>
      <c r="Q2289" t="str">
        <f t="shared" si="35"/>
        <v>231_brianconnet_06#BrianÃ§onnet</v>
      </c>
    </row>
    <row r="2290" spans="1:17">
      <c r="A2290">
        <v>1289</v>
      </c>
      <c r="B2290" t="s">
        <v>706</v>
      </c>
      <c r="C2290">
        <v>231</v>
      </c>
      <c r="D2290" t="s">
        <v>698</v>
      </c>
      <c r="E2290" t="s">
        <v>700</v>
      </c>
      <c r="F2290">
        <v>338</v>
      </c>
      <c r="G2290">
        <v>1</v>
      </c>
      <c r="H2290" t="s">
        <v>91</v>
      </c>
      <c r="I2290" t="s">
        <v>699</v>
      </c>
      <c r="J2290" t="s">
        <v>700</v>
      </c>
      <c r="K2290" t="s">
        <v>701</v>
      </c>
      <c r="L2290" t="s">
        <v>702</v>
      </c>
      <c r="M2290">
        <v>1099</v>
      </c>
      <c r="N2290">
        <v>146</v>
      </c>
      <c r="O2290" t="s">
        <v>700</v>
      </c>
      <c r="P2290" t="s">
        <v>698</v>
      </c>
      <c r="Q2290" t="str">
        <f t="shared" si="35"/>
        <v>231_brianconnet_06#BrianÃ§onnet</v>
      </c>
    </row>
    <row r="2291" spans="1:17">
      <c r="A2291">
        <v>1290</v>
      </c>
      <c r="B2291" t="s">
        <v>704</v>
      </c>
      <c r="C2291">
        <v>231</v>
      </c>
      <c r="D2291" t="s">
        <v>698</v>
      </c>
      <c r="E2291" t="s">
        <v>700</v>
      </c>
      <c r="F2291">
        <v>338</v>
      </c>
      <c r="G2291">
        <v>1</v>
      </c>
      <c r="H2291" t="s">
        <v>91</v>
      </c>
      <c r="I2291" t="s">
        <v>699</v>
      </c>
      <c r="J2291" t="s">
        <v>700</v>
      </c>
      <c r="K2291" t="s">
        <v>701</v>
      </c>
      <c r="L2291" t="s">
        <v>702</v>
      </c>
      <c r="M2291">
        <v>1099</v>
      </c>
      <c r="N2291">
        <v>146</v>
      </c>
      <c r="O2291" t="s">
        <v>700</v>
      </c>
      <c r="P2291" t="s">
        <v>698</v>
      </c>
      <c r="Q2291" t="str">
        <f t="shared" si="35"/>
        <v>231_brianconnet_06#BrianÃ§onnet</v>
      </c>
    </row>
    <row r="2292" spans="1:17">
      <c r="A2292">
        <v>1325</v>
      </c>
      <c r="B2292" t="s">
        <v>708</v>
      </c>
      <c r="C2292">
        <v>231</v>
      </c>
      <c r="D2292" t="s">
        <v>698</v>
      </c>
      <c r="E2292" t="s">
        <v>700</v>
      </c>
      <c r="F2292">
        <v>338</v>
      </c>
      <c r="G2292">
        <v>1</v>
      </c>
      <c r="H2292" t="s">
        <v>91</v>
      </c>
      <c r="I2292" t="s">
        <v>699</v>
      </c>
      <c r="J2292" t="s">
        <v>700</v>
      </c>
      <c r="K2292" t="s">
        <v>701</v>
      </c>
      <c r="L2292" t="s">
        <v>702</v>
      </c>
      <c r="M2292">
        <v>1099</v>
      </c>
      <c r="N2292">
        <v>146</v>
      </c>
      <c r="O2292" t="s">
        <v>700</v>
      </c>
      <c r="P2292" t="s">
        <v>698</v>
      </c>
      <c r="Q2292" t="str">
        <f t="shared" si="35"/>
        <v>231_brianconnet_06#BrianÃ§onnet</v>
      </c>
    </row>
    <row r="2293" spans="1:17">
      <c r="A2293">
        <v>1883</v>
      </c>
      <c r="B2293" t="s">
        <v>705</v>
      </c>
      <c r="C2293">
        <v>231</v>
      </c>
      <c r="D2293" t="s">
        <v>698</v>
      </c>
      <c r="E2293" t="s">
        <v>700</v>
      </c>
      <c r="F2293">
        <v>338</v>
      </c>
      <c r="G2293">
        <v>1</v>
      </c>
      <c r="H2293" t="s">
        <v>91</v>
      </c>
      <c r="I2293" t="s">
        <v>699</v>
      </c>
      <c r="J2293" t="s">
        <v>700</v>
      </c>
      <c r="K2293" t="s">
        <v>701</v>
      </c>
      <c r="L2293" t="s">
        <v>702</v>
      </c>
      <c r="M2293">
        <v>1099</v>
      </c>
      <c r="N2293">
        <v>146</v>
      </c>
      <c r="O2293" t="s">
        <v>700</v>
      </c>
      <c r="P2293" t="s">
        <v>698</v>
      </c>
      <c r="Q2293" t="str">
        <f t="shared" si="35"/>
        <v>231_brianconnet_06#BrianÃ§onnet</v>
      </c>
    </row>
    <row r="2294" spans="1:17">
      <c r="A2294">
        <v>1070</v>
      </c>
      <c r="B2294" t="s">
        <v>707</v>
      </c>
      <c r="C2294">
        <v>231</v>
      </c>
      <c r="D2294" t="s">
        <v>698</v>
      </c>
      <c r="E2294" t="s">
        <v>700</v>
      </c>
      <c r="F2294">
        <v>338</v>
      </c>
      <c r="G2294">
        <v>1</v>
      </c>
      <c r="H2294" t="s">
        <v>91</v>
      </c>
      <c r="I2294" t="s">
        <v>699</v>
      </c>
      <c r="J2294" t="s">
        <v>700</v>
      </c>
      <c r="K2294" t="s">
        <v>701</v>
      </c>
      <c r="L2294" t="s">
        <v>702</v>
      </c>
      <c r="M2294">
        <v>1099</v>
      </c>
      <c r="N2294">
        <v>146</v>
      </c>
      <c r="O2294" t="s">
        <v>700</v>
      </c>
      <c r="P2294" t="s">
        <v>698</v>
      </c>
      <c r="Q2294" t="str">
        <f t="shared" si="35"/>
        <v>231_brianconnet_06#BrianÃ§onnet</v>
      </c>
    </row>
    <row r="2295" spans="1:17">
      <c r="A2295">
        <v>832</v>
      </c>
      <c r="B2295" t="s">
        <v>177</v>
      </c>
      <c r="C2295">
        <v>232</v>
      </c>
      <c r="D2295" t="s">
        <v>170</v>
      </c>
      <c r="E2295" t="s">
        <v>171</v>
      </c>
      <c r="F2295">
        <v>437</v>
      </c>
      <c r="G2295">
        <v>1</v>
      </c>
      <c r="H2295" t="s">
        <v>30</v>
      </c>
      <c r="I2295" t="s">
        <v>64</v>
      </c>
      <c r="J2295" t="s">
        <v>171</v>
      </c>
      <c r="K2295" t="s">
        <v>172</v>
      </c>
      <c r="L2295" t="s">
        <v>173</v>
      </c>
      <c r="M2295">
        <v>84</v>
      </c>
      <c r="N2295">
        <v>154</v>
      </c>
      <c r="O2295" t="s">
        <v>171</v>
      </c>
      <c r="P2295" t="s">
        <v>170</v>
      </c>
      <c r="Q2295" t="str">
        <f t="shared" si="35"/>
        <v>232_asperes_30#AspÃ¨res</v>
      </c>
    </row>
    <row r="2296" spans="1:17">
      <c r="A2296">
        <v>1403</v>
      </c>
      <c r="B2296" t="s">
        <v>178</v>
      </c>
      <c r="C2296">
        <v>232</v>
      </c>
      <c r="D2296" t="s">
        <v>170</v>
      </c>
      <c r="E2296" t="s">
        <v>171</v>
      </c>
      <c r="F2296">
        <v>437</v>
      </c>
      <c r="G2296">
        <v>1</v>
      </c>
      <c r="H2296" t="s">
        <v>30</v>
      </c>
      <c r="I2296" t="s">
        <v>64</v>
      </c>
      <c r="J2296" t="s">
        <v>171</v>
      </c>
      <c r="K2296" t="s">
        <v>172</v>
      </c>
      <c r="L2296" t="s">
        <v>173</v>
      </c>
      <c r="M2296">
        <v>84</v>
      </c>
      <c r="N2296">
        <v>154</v>
      </c>
      <c r="O2296" t="s">
        <v>171</v>
      </c>
      <c r="P2296" t="s">
        <v>170</v>
      </c>
      <c r="Q2296" t="str">
        <f t="shared" si="35"/>
        <v>232_asperes_30#AspÃ¨res</v>
      </c>
    </row>
    <row r="2297" spans="1:17">
      <c r="A2297">
        <v>371</v>
      </c>
      <c r="B2297" t="s">
        <v>181</v>
      </c>
      <c r="C2297">
        <v>232</v>
      </c>
      <c r="D2297" t="s">
        <v>170</v>
      </c>
      <c r="E2297" t="s">
        <v>171</v>
      </c>
      <c r="F2297">
        <v>437</v>
      </c>
      <c r="G2297">
        <v>1</v>
      </c>
      <c r="H2297" t="s">
        <v>30</v>
      </c>
      <c r="I2297" t="s">
        <v>64</v>
      </c>
      <c r="J2297" t="s">
        <v>171</v>
      </c>
      <c r="K2297" t="s">
        <v>172</v>
      </c>
      <c r="L2297" t="s">
        <v>173</v>
      </c>
      <c r="M2297">
        <v>84</v>
      </c>
      <c r="N2297">
        <v>154</v>
      </c>
      <c r="O2297" t="s">
        <v>171</v>
      </c>
      <c r="P2297" t="s">
        <v>170</v>
      </c>
      <c r="Q2297" t="str">
        <f t="shared" si="35"/>
        <v>232_asperes_30#AspÃ¨res</v>
      </c>
    </row>
    <row r="2298" spans="1:17">
      <c r="A2298">
        <v>1492</v>
      </c>
      <c r="B2298" t="s">
        <v>180</v>
      </c>
      <c r="C2298">
        <v>232</v>
      </c>
      <c r="D2298" t="s">
        <v>170</v>
      </c>
      <c r="E2298" t="s">
        <v>171</v>
      </c>
      <c r="F2298">
        <v>437</v>
      </c>
      <c r="G2298">
        <v>1</v>
      </c>
      <c r="H2298" t="s">
        <v>30</v>
      </c>
      <c r="I2298" t="s">
        <v>64</v>
      </c>
      <c r="J2298" t="s">
        <v>171</v>
      </c>
      <c r="K2298" t="s">
        <v>172</v>
      </c>
      <c r="L2298" t="s">
        <v>173</v>
      </c>
      <c r="M2298">
        <v>84</v>
      </c>
      <c r="N2298">
        <v>154</v>
      </c>
      <c r="O2298" t="s">
        <v>171</v>
      </c>
      <c r="P2298" t="s">
        <v>170</v>
      </c>
      <c r="Q2298" t="str">
        <f t="shared" si="35"/>
        <v>232_asperes_30#AspÃ¨res</v>
      </c>
    </row>
    <row r="2299" spans="1:17">
      <c r="A2299">
        <v>1960</v>
      </c>
      <c r="B2299" t="s">
        <v>176</v>
      </c>
      <c r="C2299">
        <v>232</v>
      </c>
      <c r="D2299" t="s">
        <v>170</v>
      </c>
      <c r="E2299" t="s">
        <v>171</v>
      </c>
      <c r="F2299">
        <v>437</v>
      </c>
      <c r="G2299">
        <v>1</v>
      </c>
      <c r="H2299" t="s">
        <v>30</v>
      </c>
      <c r="I2299" t="s">
        <v>64</v>
      </c>
      <c r="J2299" t="s">
        <v>171</v>
      </c>
      <c r="K2299" t="s">
        <v>172</v>
      </c>
      <c r="L2299" t="s">
        <v>173</v>
      </c>
      <c r="M2299">
        <v>84</v>
      </c>
      <c r="N2299">
        <v>154</v>
      </c>
      <c r="O2299" t="s">
        <v>171</v>
      </c>
      <c r="P2299" t="s">
        <v>170</v>
      </c>
      <c r="Q2299" t="str">
        <f t="shared" si="35"/>
        <v>232_asperes_30#AspÃ¨res</v>
      </c>
    </row>
    <row r="2300" spans="1:17">
      <c r="A2300">
        <v>1819</v>
      </c>
      <c r="B2300" t="s">
        <v>174</v>
      </c>
      <c r="C2300">
        <v>232</v>
      </c>
      <c r="D2300" t="s">
        <v>170</v>
      </c>
      <c r="E2300" t="s">
        <v>171</v>
      </c>
      <c r="F2300">
        <v>437</v>
      </c>
      <c r="G2300">
        <v>1</v>
      </c>
      <c r="H2300" t="s">
        <v>30</v>
      </c>
      <c r="I2300" t="s">
        <v>64</v>
      </c>
      <c r="J2300" t="s">
        <v>171</v>
      </c>
      <c r="K2300" t="s">
        <v>172</v>
      </c>
      <c r="L2300" t="s">
        <v>173</v>
      </c>
      <c r="M2300">
        <v>84</v>
      </c>
      <c r="N2300">
        <v>154</v>
      </c>
      <c r="O2300" t="s">
        <v>171</v>
      </c>
      <c r="P2300" t="s">
        <v>170</v>
      </c>
      <c r="Q2300" t="str">
        <f t="shared" si="35"/>
        <v>232_asperes_30#AspÃ¨res</v>
      </c>
    </row>
    <row r="2301" spans="1:17">
      <c r="A2301">
        <v>711</v>
      </c>
      <c r="B2301" t="s">
        <v>175</v>
      </c>
      <c r="C2301">
        <v>232</v>
      </c>
      <c r="D2301" t="s">
        <v>170</v>
      </c>
      <c r="E2301" t="s">
        <v>171</v>
      </c>
      <c r="F2301">
        <v>437</v>
      </c>
      <c r="G2301">
        <v>1</v>
      </c>
      <c r="H2301" t="s">
        <v>30</v>
      </c>
      <c r="I2301" t="s">
        <v>64</v>
      </c>
      <c r="J2301" t="s">
        <v>171</v>
      </c>
      <c r="K2301" t="s">
        <v>172</v>
      </c>
      <c r="L2301" t="s">
        <v>173</v>
      </c>
      <c r="M2301">
        <v>84</v>
      </c>
      <c r="N2301">
        <v>154</v>
      </c>
      <c r="O2301" t="s">
        <v>171</v>
      </c>
      <c r="P2301" t="s">
        <v>170</v>
      </c>
      <c r="Q2301" t="str">
        <f t="shared" si="35"/>
        <v>232_asperes_30#AspÃ¨res</v>
      </c>
    </row>
    <row r="2302" spans="1:17">
      <c r="A2302">
        <v>1588</v>
      </c>
      <c r="B2302" t="s">
        <v>182</v>
      </c>
      <c r="C2302">
        <v>232</v>
      </c>
      <c r="D2302" t="s">
        <v>170</v>
      </c>
      <c r="E2302" t="s">
        <v>171</v>
      </c>
      <c r="F2302">
        <v>437</v>
      </c>
      <c r="G2302">
        <v>1</v>
      </c>
      <c r="H2302" t="s">
        <v>30</v>
      </c>
      <c r="I2302" t="s">
        <v>64</v>
      </c>
      <c r="J2302" t="s">
        <v>171</v>
      </c>
      <c r="K2302" t="s">
        <v>172</v>
      </c>
      <c r="L2302" t="s">
        <v>173</v>
      </c>
      <c r="M2302">
        <v>84</v>
      </c>
      <c r="N2302">
        <v>154</v>
      </c>
      <c r="O2302" t="s">
        <v>171</v>
      </c>
      <c r="P2302" t="s">
        <v>170</v>
      </c>
      <c r="Q2302" t="str">
        <f t="shared" si="35"/>
        <v>232_asperes_30#AspÃ¨res</v>
      </c>
    </row>
    <row r="2303" spans="1:17">
      <c r="A2303">
        <v>239</v>
      </c>
      <c r="B2303" t="s">
        <v>179</v>
      </c>
      <c r="C2303">
        <v>232</v>
      </c>
      <c r="D2303" t="s">
        <v>170</v>
      </c>
      <c r="E2303" t="s">
        <v>171</v>
      </c>
      <c r="F2303">
        <v>437</v>
      </c>
      <c r="G2303">
        <v>1</v>
      </c>
      <c r="H2303" t="s">
        <v>30</v>
      </c>
      <c r="I2303" t="s">
        <v>64</v>
      </c>
      <c r="J2303" t="s">
        <v>171</v>
      </c>
      <c r="K2303" t="s">
        <v>172</v>
      </c>
      <c r="L2303" t="s">
        <v>173</v>
      </c>
      <c r="M2303">
        <v>84</v>
      </c>
      <c r="N2303">
        <v>154</v>
      </c>
      <c r="O2303" t="s">
        <v>171</v>
      </c>
      <c r="P2303" t="s">
        <v>170</v>
      </c>
      <c r="Q2303" t="str">
        <f t="shared" si="35"/>
        <v>232_asperes_30#AspÃ¨res</v>
      </c>
    </row>
    <row r="2304" spans="1:17">
      <c r="A2304">
        <v>1931</v>
      </c>
      <c r="B2304" t="s">
        <v>169</v>
      </c>
      <c r="C2304">
        <v>232</v>
      </c>
      <c r="D2304" t="s">
        <v>170</v>
      </c>
      <c r="E2304" t="s">
        <v>171</v>
      </c>
      <c r="F2304">
        <v>437</v>
      </c>
      <c r="G2304">
        <v>1</v>
      </c>
      <c r="H2304" t="s">
        <v>30</v>
      </c>
      <c r="I2304" t="s">
        <v>64</v>
      </c>
      <c r="J2304" t="s">
        <v>171</v>
      </c>
      <c r="K2304" t="s">
        <v>172</v>
      </c>
      <c r="L2304" t="s">
        <v>173</v>
      </c>
      <c r="M2304">
        <v>84</v>
      </c>
      <c r="N2304">
        <v>154</v>
      </c>
      <c r="O2304" t="s">
        <v>171</v>
      </c>
      <c r="P2304" t="s">
        <v>170</v>
      </c>
      <c r="Q2304" t="str">
        <f t="shared" si="35"/>
        <v>232_asperes_30#AspÃ¨res</v>
      </c>
    </row>
    <row r="2305" spans="1:17">
      <c r="A2305">
        <v>617</v>
      </c>
      <c r="B2305" t="s">
        <v>544</v>
      </c>
      <c r="C2305">
        <v>233</v>
      </c>
      <c r="D2305" t="s">
        <v>535</v>
      </c>
      <c r="E2305" t="s">
        <v>536</v>
      </c>
      <c r="F2305">
        <v>440</v>
      </c>
      <c r="G2305">
        <v>1</v>
      </c>
      <c r="H2305" t="s">
        <v>30</v>
      </c>
      <c r="I2305" t="s">
        <v>64</v>
      </c>
      <c r="J2305" t="s">
        <v>545</v>
      </c>
      <c r="K2305" t="s">
        <v>537</v>
      </c>
      <c r="L2305" t="s">
        <v>538</v>
      </c>
      <c r="M2305">
        <v>185</v>
      </c>
      <c r="N2305">
        <v>156</v>
      </c>
      <c r="O2305" t="s">
        <v>536</v>
      </c>
      <c r="P2305" t="s">
        <v>535</v>
      </c>
      <c r="Q2305" t="str">
        <f t="shared" si="35"/>
        <v>233_baron_30#Baron</v>
      </c>
    </row>
    <row r="2306" spans="1:17">
      <c r="A2306">
        <v>2651</v>
      </c>
      <c r="B2306" t="s">
        <v>548</v>
      </c>
      <c r="C2306">
        <v>233</v>
      </c>
      <c r="D2306" t="s">
        <v>535</v>
      </c>
      <c r="E2306" t="s">
        <v>536</v>
      </c>
      <c r="F2306">
        <v>440</v>
      </c>
      <c r="G2306">
        <v>1</v>
      </c>
      <c r="H2306" t="s">
        <v>30</v>
      </c>
      <c r="I2306" t="s">
        <v>64</v>
      </c>
      <c r="J2306" t="s">
        <v>540</v>
      </c>
      <c r="K2306" t="s">
        <v>537</v>
      </c>
      <c r="L2306" t="s">
        <v>538</v>
      </c>
      <c r="M2306">
        <v>185</v>
      </c>
      <c r="N2306">
        <v>156</v>
      </c>
      <c r="O2306" t="s">
        <v>536</v>
      </c>
      <c r="P2306" t="s">
        <v>535</v>
      </c>
      <c r="Q2306" t="str">
        <f t="shared" ref="Q2306:Q2369" si="36">CONCATENATE(C2306,"_",D2306,"#",E2306)</f>
        <v>233_baron_30#Baron</v>
      </c>
    </row>
    <row r="2307" spans="1:17">
      <c r="A2307">
        <v>1312</v>
      </c>
      <c r="B2307" t="s">
        <v>547</v>
      </c>
      <c r="C2307">
        <v>233</v>
      </c>
      <c r="D2307" t="s">
        <v>535</v>
      </c>
      <c r="E2307" t="s">
        <v>536</v>
      </c>
      <c r="F2307">
        <v>440</v>
      </c>
      <c r="G2307">
        <v>1</v>
      </c>
      <c r="H2307" t="s">
        <v>30</v>
      </c>
      <c r="I2307" t="s">
        <v>64</v>
      </c>
      <c r="J2307" t="s">
        <v>536</v>
      </c>
      <c r="K2307" t="s">
        <v>537</v>
      </c>
      <c r="L2307" t="s">
        <v>538</v>
      </c>
      <c r="M2307">
        <v>185</v>
      </c>
      <c r="N2307">
        <v>156</v>
      </c>
      <c r="O2307" t="s">
        <v>536</v>
      </c>
      <c r="P2307" t="s">
        <v>535</v>
      </c>
      <c r="Q2307" t="str">
        <f t="shared" si="36"/>
        <v>233_baron_30#Baron</v>
      </c>
    </row>
    <row r="2308" spans="1:17">
      <c r="A2308">
        <v>2523</v>
      </c>
      <c r="B2308" t="s">
        <v>534</v>
      </c>
      <c r="C2308">
        <v>233</v>
      </c>
      <c r="D2308" t="s">
        <v>535</v>
      </c>
      <c r="E2308" t="s">
        <v>536</v>
      </c>
      <c r="F2308">
        <v>440</v>
      </c>
      <c r="G2308">
        <v>1</v>
      </c>
      <c r="H2308" t="s">
        <v>30</v>
      </c>
      <c r="I2308" t="s">
        <v>64</v>
      </c>
      <c r="J2308" t="s">
        <v>536</v>
      </c>
      <c r="K2308" t="s">
        <v>537</v>
      </c>
      <c r="L2308" t="s">
        <v>538</v>
      </c>
      <c r="M2308">
        <v>185</v>
      </c>
      <c r="N2308">
        <v>156</v>
      </c>
      <c r="O2308" t="s">
        <v>536</v>
      </c>
      <c r="P2308" t="s">
        <v>535</v>
      </c>
      <c r="Q2308" t="str">
        <f t="shared" si="36"/>
        <v>233_baron_30#Baron</v>
      </c>
    </row>
    <row r="2309" spans="1:17">
      <c r="A2309">
        <v>1973</v>
      </c>
      <c r="B2309" t="s">
        <v>549</v>
      </c>
      <c r="C2309">
        <v>233</v>
      </c>
      <c r="D2309" t="s">
        <v>535</v>
      </c>
      <c r="E2309" t="s">
        <v>536</v>
      </c>
      <c r="F2309">
        <v>440</v>
      </c>
      <c r="G2309">
        <v>1</v>
      </c>
      <c r="H2309" t="s">
        <v>30</v>
      </c>
      <c r="I2309" t="s">
        <v>64</v>
      </c>
      <c r="J2309" t="s">
        <v>550</v>
      </c>
      <c r="K2309" t="s">
        <v>537</v>
      </c>
      <c r="L2309" t="s">
        <v>538</v>
      </c>
      <c r="M2309">
        <v>185</v>
      </c>
      <c r="N2309">
        <v>156</v>
      </c>
      <c r="O2309" t="s">
        <v>536</v>
      </c>
      <c r="P2309" t="s">
        <v>535</v>
      </c>
      <c r="Q2309" t="str">
        <f t="shared" si="36"/>
        <v>233_baron_30#Baron</v>
      </c>
    </row>
    <row r="2310" spans="1:17">
      <c r="A2310">
        <v>1098</v>
      </c>
      <c r="B2310" t="s">
        <v>546</v>
      </c>
      <c r="C2310">
        <v>233</v>
      </c>
      <c r="D2310" t="s">
        <v>535</v>
      </c>
      <c r="E2310" t="s">
        <v>536</v>
      </c>
      <c r="F2310">
        <v>440</v>
      </c>
      <c r="G2310">
        <v>1</v>
      </c>
      <c r="H2310" t="s">
        <v>30</v>
      </c>
      <c r="I2310" t="s">
        <v>64</v>
      </c>
      <c r="J2310" t="s">
        <v>536</v>
      </c>
      <c r="K2310" t="s">
        <v>537</v>
      </c>
      <c r="L2310" t="s">
        <v>538</v>
      </c>
      <c r="M2310">
        <v>185</v>
      </c>
      <c r="N2310">
        <v>156</v>
      </c>
      <c r="O2310" t="s">
        <v>536</v>
      </c>
      <c r="P2310" t="s">
        <v>535</v>
      </c>
      <c r="Q2310" t="str">
        <f t="shared" si="36"/>
        <v>233_baron_30#Baron</v>
      </c>
    </row>
    <row r="2311" spans="1:17">
      <c r="A2311">
        <v>1000</v>
      </c>
      <c r="B2311" t="s">
        <v>542</v>
      </c>
      <c r="C2311">
        <v>233</v>
      </c>
      <c r="D2311" t="s">
        <v>535</v>
      </c>
      <c r="E2311" t="s">
        <v>536</v>
      </c>
      <c r="F2311">
        <v>440</v>
      </c>
      <c r="G2311">
        <v>1</v>
      </c>
      <c r="H2311" t="s">
        <v>30</v>
      </c>
      <c r="I2311" t="s">
        <v>64</v>
      </c>
      <c r="J2311" t="s">
        <v>536</v>
      </c>
      <c r="K2311" t="s">
        <v>537</v>
      </c>
      <c r="L2311" t="s">
        <v>538</v>
      </c>
      <c r="M2311">
        <v>185</v>
      </c>
      <c r="N2311">
        <v>156</v>
      </c>
      <c r="O2311" t="s">
        <v>536</v>
      </c>
      <c r="P2311" t="s">
        <v>535</v>
      </c>
      <c r="Q2311" t="str">
        <f t="shared" si="36"/>
        <v>233_baron_30#Baron</v>
      </c>
    </row>
    <row r="2312" spans="1:17">
      <c r="A2312">
        <v>2676</v>
      </c>
      <c r="B2312" t="s">
        <v>539</v>
      </c>
      <c r="C2312">
        <v>233</v>
      </c>
      <c r="D2312" t="s">
        <v>535</v>
      </c>
      <c r="E2312" t="s">
        <v>536</v>
      </c>
      <c r="F2312">
        <v>440</v>
      </c>
      <c r="G2312">
        <v>1</v>
      </c>
      <c r="H2312" t="s">
        <v>30</v>
      </c>
      <c r="I2312" t="s">
        <v>64</v>
      </c>
      <c r="J2312" t="s">
        <v>540</v>
      </c>
      <c r="K2312" t="s">
        <v>537</v>
      </c>
      <c r="L2312" t="s">
        <v>538</v>
      </c>
      <c r="M2312">
        <v>185</v>
      </c>
      <c r="N2312">
        <v>156</v>
      </c>
      <c r="O2312" t="s">
        <v>536</v>
      </c>
      <c r="P2312" t="s">
        <v>535</v>
      </c>
      <c r="Q2312" t="str">
        <f t="shared" si="36"/>
        <v>233_baron_30#Baron</v>
      </c>
    </row>
    <row r="2313" spans="1:17">
      <c r="A2313">
        <v>2644</v>
      </c>
      <c r="B2313" t="s">
        <v>543</v>
      </c>
      <c r="C2313">
        <v>233</v>
      </c>
      <c r="D2313" t="s">
        <v>535</v>
      </c>
      <c r="E2313" t="s">
        <v>536</v>
      </c>
      <c r="F2313">
        <v>440</v>
      </c>
      <c r="G2313">
        <v>1</v>
      </c>
      <c r="H2313" t="s">
        <v>30</v>
      </c>
      <c r="I2313" t="s">
        <v>64</v>
      </c>
      <c r="J2313" t="s">
        <v>536</v>
      </c>
      <c r="K2313" t="s">
        <v>537</v>
      </c>
      <c r="L2313" t="s">
        <v>538</v>
      </c>
      <c r="M2313">
        <v>185</v>
      </c>
      <c r="N2313">
        <v>156</v>
      </c>
      <c r="O2313" t="s">
        <v>536</v>
      </c>
      <c r="P2313" t="s">
        <v>535</v>
      </c>
      <c r="Q2313" t="str">
        <f t="shared" si="36"/>
        <v>233_baron_30#Baron</v>
      </c>
    </row>
    <row r="2314" spans="1:17">
      <c r="A2314">
        <v>2483</v>
      </c>
      <c r="B2314" t="s">
        <v>541</v>
      </c>
      <c r="C2314">
        <v>233</v>
      </c>
      <c r="D2314" t="s">
        <v>535</v>
      </c>
      <c r="E2314" t="s">
        <v>536</v>
      </c>
      <c r="F2314">
        <v>440</v>
      </c>
      <c r="G2314">
        <v>1</v>
      </c>
      <c r="H2314" t="s">
        <v>30</v>
      </c>
      <c r="I2314" t="s">
        <v>64</v>
      </c>
      <c r="J2314" t="s">
        <v>536</v>
      </c>
      <c r="K2314" t="s">
        <v>537</v>
      </c>
      <c r="L2314" t="s">
        <v>538</v>
      </c>
      <c r="M2314">
        <v>185</v>
      </c>
      <c r="N2314">
        <v>156</v>
      </c>
      <c r="O2314" t="s">
        <v>536</v>
      </c>
      <c r="P2314" t="s">
        <v>535</v>
      </c>
      <c r="Q2314" t="str">
        <f t="shared" si="36"/>
        <v>233_baron_30#Baron</v>
      </c>
    </row>
    <row r="2315" spans="1:17">
      <c r="A2315">
        <v>64</v>
      </c>
      <c r="B2315" t="s">
        <v>314</v>
      </c>
      <c r="C2315">
        <v>234</v>
      </c>
      <c r="D2315" t="s">
        <v>306</v>
      </c>
      <c r="E2315" t="s">
        <v>307</v>
      </c>
      <c r="F2315">
        <v>438</v>
      </c>
      <c r="G2315">
        <v>1</v>
      </c>
      <c r="H2315" t="s">
        <v>30</v>
      </c>
      <c r="I2315" t="s">
        <v>64</v>
      </c>
      <c r="J2315" t="s">
        <v>307</v>
      </c>
      <c r="K2315" t="s">
        <v>308</v>
      </c>
      <c r="L2315" t="s">
        <v>309</v>
      </c>
      <c r="M2315">
        <v>90</v>
      </c>
      <c r="N2315">
        <v>155</v>
      </c>
      <c r="O2315" t="s">
        <v>307</v>
      </c>
      <c r="P2315" t="s">
        <v>306</v>
      </c>
      <c r="Q2315" t="str">
        <f t="shared" si="36"/>
        <v>234_aujargues_30#Aujargues</v>
      </c>
    </row>
    <row r="2316" spans="1:17">
      <c r="A2316">
        <v>2656</v>
      </c>
      <c r="B2316" t="s">
        <v>305</v>
      </c>
      <c r="C2316">
        <v>234</v>
      </c>
      <c r="D2316" t="s">
        <v>306</v>
      </c>
      <c r="E2316" t="s">
        <v>307</v>
      </c>
      <c r="F2316">
        <v>438</v>
      </c>
      <c r="G2316">
        <v>1</v>
      </c>
      <c r="H2316" t="s">
        <v>30</v>
      </c>
      <c r="I2316" t="s">
        <v>64</v>
      </c>
      <c r="J2316" t="s">
        <v>307</v>
      </c>
      <c r="K2316" t="s">
        <v>308</v>
      </c>
      <c r="L2316" t="s">
        <v>309</v>
      </c>
      <c r="M2316">
        <v>90</v>
      </c>
      <c r="N2316">
        <v>155</v>
      </c>
      <c r="O2316" t="s">
        <v>307</v>
      </c>
      <c r="P2316" t="s">
        <v>306</v>
      </c>
      <c r="Q2316" t="str">
        <f t="shared" si="36"/>
        <v>234_aujargues_30#Aujargues</v>
      </c>
    </row>
    <row r="2317" spans="1:17">
      <c r="A2317">
        <v>2115</v>
      </c>
      <c r="B2317" t="s">
        <v>311</v>
      </c>
      <c r="C2317">
        <v>234</v>
      </c>
      <c r="D2317" t="s">
        <v>306</v>
      </c>
      <c r="E2317" t="s">
        <v>307</v>
      </c>
      <c r="F2317">
        <v>438</v>
      </c>
      <c r="G2317">
        <v>1</v>
      </c>
      <c r="H2317" t="s">
        <v>30</v>
      </c>
      <c r="I2317" t="s">
        <v>64</v>
      </c>
      <c r="J2317" t="s">
        <v>307</v>
      </c>
      <c r="K2317" t="s">
        <v>308</v>
      </c>
      <c r="L2317" t="s">
        <v>309</v>
      </c>
      <c r="M2317">
        <v>90</v>
      </c>
      <c r="N2317">
        <v>155</v>
      </c>
      <c r="O2317" t="s">
        <v>307</v>
      </c>
      <c r="P2317" t="s">
        <v>306</v>
      </c>
      <c r="Q2317" t="str">
        <f t="shared" si="36"/>
        <v>234_aujargues_30#Aujargues</v>
      </c>
    </row>
    <row r="2318" spans="1:17">
      <c r="A2318">
        <v>1619</v>
      </c>
      <c r="B2318" t="s">
        <v>315</v>
      </c>
      <c r="C2318">
        <v>234</v>
      </c>
      <c r="D2318" t="s">
        <v>306</v>
      </c>
      <c r="E2318" t="s">
        <v>307</v>
      </c>
      <c r="F2318">
        <v>438</v>
      </c>
      <c r="G2318">
        <v>1</v>
      </c>
      <c r="H2318" t="s">
        <v>30</v>
      </c>
      <c r="I2318" t="s">
        <v>64</v>
      </c>
      <c r="J2318" t="s">
        <v>307</v>
      </c>
      <c r="K2318" t="s">
        <v>308</v>
      </c>
      <c r="L2318" t="s">
        <v>309</v>
      </c>
      <c r="M2318">
        <v>90</v>
      </c>
      <c r="N2318">
        <v>155</v>
      </c>
      <c r="O2318" t="s">
        <v>307</v>
      </c>
      <c r="P2318" t="s">
        <v>306</v>
      </c>
      <c r="Q2318" t="str">
        <f t="shared" si="36"/>
        <v>234_aujargues_30#Aujargues</v>
      </c>
    </row>
    <row r="2319" spans="1:17">
      <c r="A2319">
        <v>1580</v>
      </c>
      <c r="B2319" t="s">
        <v>313</v>
      </c>
      <c r="C2319">
        <v>234</v>
      </c>
      <c r="D2319" t="s">
        <v>306</v>
      </c>
      <c r="E2319" t="s">
        <v>307</v>
      </c>
      <c r="F2319">
        <v>438</v>
      </c>
      <c r="G2319">
        <v>1</v>
      </c>
      <c r="H2319" t="s">
        <v>30</v>
      </c>
      <c r="I2319" t="s">
        <v>64</v>
      </c>
      <c r="J2319" t="s">
        <v>307</v>
      </c>
      <c r="K2319" t="s">
        <v>308</v>
      </c>
      <c r="L2319" t="s">
        <v>309</v>
      </c>
      <c r="M2319">
        <v>90</v>
      </c>
      <c r="N2319">
        <v>155</v>
      </c>
      <c r="O2319" t="s">
        <v>307</v>
      </c>
      <c r="P2319" t="s">
        <v>306</v>
      </c>
      <c r="Q2319" t="str">
        <f t="shared" si="36"/>
        <v>234_aujargues_30#Aujargues</v>
      </c>
    </row>
    <row r="2320" spans="1:17">
      <c r="A2320">
        <v>1187</v>
      </c>
      <c r="B2320" t="s">
        <v>310</v>
      </c>
      <c r="C2320">
        <v>234</v>
      </c>
      <c r="D2320" t="s">
        <v>306</v>
      </c>
      <c r="E2320" t="s">
        <v>307</v>
      </c>
      <c r="F2320">
        <v>438</v>
      </c>
      <c r="G2320">
        <v>1</v>
      </c>
      <c r="H2320" t="s">
        <v>30</v>
      </c>
      <c r="I2320" t="s">
        <v>64</v>
      </c>
      <c r="J2320" t="s">
        <v>307</v>
      </c>
      <c r="K2320" t="s">
        <v>308</v>
      </c>
      <c r="L2320" t="s">
        <v>309</v>
      </c>
      <c r="M2320">
        <v>90</v>
      </c>
      <c r="N2320">
        <v>155</v>
      </c>
      <c r="O2320" t="s">
        <v>307</v>
      </c>
      <c r="P2320" t="s">
        <v>306</v>
      </c>
      <c r="Q2320" t="str">
        <f t="shared" si="36"/>
        <v>234_aujargues_30#Aujargues</v>
      </c>
    </row>
    <row r="2321" spans="1:17">
      <c r="A2321">
        <v>1618</v>
      </c>
      <c r="B2321" t="s">
        <v>312</v>
      </c>
      <c r="C2321">
        <v>234</v>
      </c>
      <c r="D2321" t="s">
        <v>306</v>
      </c>
      <c r="E2321" t="s">
        <v>307</v>
      </c>
      <c r="F2321">
        <v>438</v>
      </c>
      <c r="G2321">
        <v>1</v>
      </c>
      <c r="H2321" t="s">
        <v>30</v>
      </c>
      <c r="I2321" t="s">
        <v>64</v>
      </c>
      <c r="J2321" t="s">
        <v>307</v>
      </c>
      <c r="K2321" t="s">
        <v>308</v>
      </c>
      <c r="L2321" t="s">
        <v>309</v>
      </c>
      <c r="M2321">
        <v>90</v>
      </c>
      <c r="N2321">
        <v>155</v>
      </c>
      <c r="O2321" t="s">
        <v>307</v>
      </c>
      <c r="P2321" t="s">
        <v>306</v>
      </c>
      <c r="Q2321" t="str">
        <f t="shared" si="36"/>
        <v>234_aujargues_30#Aujargues</v>
      </c>
    </row>
    <row r="2322" spans="1:17">
      <c r="A2322">
        <v>2537</v>
      </c>
      <c r="B2322" t="s">
        <v>562</v>
      </c>
      <c r="C2322">
        <v>235</v>
      </c>
      <c r="D2322" t="s">
        <v>552</v>
      </c>
      <c r="E2322" t="s">
        <v>6995</v>
      </c>
      <c r="F2322">
        <v>439</v>
      </c>
      <c r="G2322">
        <v>1</v>
      </c>
      <c r="H2322" t="s">
        <v>30</v>
      </c>
      <c r="I2322" t="s">
        <v>64</v>
      </c>
      <c r="J2322" t="s">
        <v>563</v>
      </c>
      <c r="K2322" t="s">
        <v>553</v>
      </c>
      <c r="L2322" t="s">
        <v>554</v>
      </c>
      <c r="M2322">
        <v>204</v>
      </c>
      <c r="N2322">
        <v>18</v>
      </c>
      <c r="O2322" t="s">
        <v>6996</v>
      </c>
      <c r="P2322" t="s">
        <v>552</v>
      </c>
      <c r="Q2322" t="str">
        <f t="shared" si="36"/>
        <v>235_barspc_30#Barspc</v>
      </c>
    </row>
    <row r="2323" spans="1:17">
      <c r="A2323">
        <v>1579</v>
      </c>
      <c r="B2323" t="s">
        <v>556</v>
      </c>
      <c r="C2323">
        <v>235</v>
      </c>
      <c r="D2323" t="s">
        <v>552</v>
      </c>
      <c r="E2323" t="s">
        <v>6995</v>
      </c>
      <c r="F2323">
        <v>439</v>
      </c>
      <c r="G2323">
        <v>1</v>
      </c>
      <c r="H2323" t="s">
        <v>30</v>
      </c>
      <c r="I2323" t="s">
        <v>64</v>
      </c>
      <c r="J2323" t="s">
        <v>514</v>
      </c>
      <c r="K2323" t="s">
        <v>553</v>
      </c>
      <c r="L2323" t="s">
        <v>554</v>
      </c>
      <c r="M2323">
        <v>204</v>
      </c>
      <c r="N2323">
        <v>18</v>
      </c>
      <c r="O2323" t="s">
        <v>6996</v>
      </c>
      <c r="P2323" t="s">
        <v>552</v>
      </c>
      <c r="Q2323" t="str">
        <f t="shared" si="36"/>
        <v>235_barspc_30#Barspc</v>
      </c>
    </row>
    <row r="2324" spans="1:17">
      <c r="A2324">
        <v>1581</v>
      </c>
      <c r="B2324" t="s">
        <v>555</v>
      </c>
      <c r="C2324">
        <v>235</v>
      </c>
      <c r="D2324" t="s">
        <v>552</v>
      </c>
      <c r="E2324" t="s">
        <v>6995</v>
      </c>
      <c r="F2324">
        <v>439</v>
      </c>
      <c r="G2324">
        <v>1</v>
      </c>
      <c r="H2324" t="s">
        <v>30</v>
      </c>
      <c r="I2324" t="s">
        <v>64</v>
      </c>
      <c r="J2324" t="s">
        <v>514</v>
      </c>
      <c r="K2324" t="s">
        <v>553</v>
      </c>
      <c r="L2324" t="s">
        <v>554</v>
      </c>
      <c r="M2324">
        <v>204</v>
      </c>
      <c r="N2324">
        <v>18</v>
      </c>
      <c r="O2324" t="s">
        <v>6996</v>
      </c>
      <c r="P2324" t="s">
        <v>552</v>
      </c>
      <c r="Q2324" t="str">
        <f t="shared" si="36"/>
        <v>235_barspc_30#Barspc</v>
      </c>
    </row>
    <row r="2325" spans="1:17">
      <c r="A2325">
        <v>1469</v>
      </c>
      <c r="B2325" t="s">
        <v>559</v>
      </c>
      <c r="C2325">
        <v>235</v>
      </c>
      <c r="D2325" t="s">
        <v>552</v>
      </c>
      <c r="E2325" t="s">
        <v>6995</v>
      </c>
      <c r="F2325">
        <v>439</v>
      </c>
      <c r="G2325">
        <v>1</v>
      </c>
      <c r="H2325" t="s">
        <v>30</v>
      </c>
      <c r="I2325" t="s">
        <v>64</v>
      </c>
      <c r="J2325" t="s">
        <v>514</v>
      </c>
      <c r="K2325" t="s">
        <v>553</v>
      </c>
      <c r="L2325" t="s">
        <v>554</v>
      </c>
      <c r="M2325">
        <v>204</v>
      </c>
      <c r="N2325">
        <v>18</v>
      </c>
      <c r="O2325" t="s">
        <v>6996</v>
      </c>
      <c r="P2325" t="s">
        <v>552</v>
      </c>
      <c r="Q2325" t="str">
        <f t="shared" si="36"/>
        <v>235_barspc_30#Barspc</v>
      </c>
    </row>
    <row r="2326" spans="1:17">
      <c r="A2326">
        <v>1468</v>
      </c>
      <c r="B2326" t="s">
        <v>560</v>
      </c>
      <c r="C2326">
        <v>235</v>
      </c>
      <c r="D2326" t="s">
        <v>552</v>
      </c>
      <c r="E2326" t="s">
        <v>6995</v>
      </c>
      <c r="F2326">
        <v>439</v>
      </c>
      <c r="G2326">
        <v>1</v>
      </c>
      <c r="H2326" t="s">
        <v>30</v>
      </c>
      <c r="I2326" t="s">
        <v>64</v>
      </c>
      <c r="J2326" t="s">
        <v>514</v>
      </c>
      <c r="K2326" t="s">
        <v>553</v>
      </c>
      <c r="L2326" t="s">
        <v>554</v>
      </c>
      <c r="M2326">
        <v>204</v>
      </c>
      <c r="N2326">
        <v>18</v>
      </c>
      <c r="O2326" t="s">
        <v>6996</v>
      </c>
      <c r="P2326" t="s">
        <v>552</v>
      </c>
      <c r="Q2326" t="str">
        <f t="shared" si="36"/>
        <v>235_barspc_30#Barspc</v>
      </c>
    </row>
    <row r="2327" spans="1:17">
      <c r="A2327">
        <v>1582</v>
      </c>
      <c r="B2327" t="s">
        <v>551</v>
      </c>
      <c r="C2327">
        <v>235</v>
      </c>
      <c r="D2327" t="s">
        <v>552</v>
      </c>
      <c r="E2327" t="s">
        <v>6995</v>
      </c>
      <c r="F2327">
        <v>439</v>
      </c>
      <c r="G2327">
        <v>1</v>
      </c>
      <c r="H2327" t="s">
        <v>30</v>
      </c>
      <c r="I2327" t="s">
        <v>64</v>
      </c>
      <c r="J2327" t="s">
        <v>514</v>
      </c>
      <c r="K2327" t="s">
        <v>553</v>
      </c>
      <c r="L2327" t="s">
        <v>554</v>
      </c>
      <c r="M2327">
        <v>204</v>
      </c>
      <c r="N2327">
        <v>18</v>
      </c>
      <c r="O2327" t="s">
        <v>6996</v>
      </c>
      <c r="P2327" t="s">
        <v>552</v>
      </c>
      <c r="Q2327" t="str">
        <f t="shared" si="36"/>
        <v>235_barspc_30#Barspc</v>
      </c>
    </row>
    <row r="2328" spans="1:17">
      <c r="A2328">
        <v>1467</v>
      </c>
      <c r="B2328" t="s">
        <v>561</v>
      </c>
      <c r="C2328">
        <v>235</v>
      </c>
      <c r="D2328" t="s">
        <v>552</v>
      </c>
      <c r="E2328" t="s">
        <v>6995</v>
      </c>
      <c r="F2328">
        <v>439</v>
      </c>
      <c r="G2328">
        <v>1</v>
      </c>
      <c r="H2328" t="s">
        <v>30</v>
      </c>
      <c r="I2328" t="s">
        <v>64</v>
      </c>
      <c r="J2328" t="s">
        <v>514</v>
      </c>
      <c r="K2328" t="s">
        <v>553</v>
      </c>
      <c r="L2328" t="s">
        <v>554</v>
      </c>
      <c r="M2328">
        <v>204</v>
      </c>
      <c r="N2328">
        <v>18</v>
      </c>
      <c r="O2328" t="s">
        <v>6996</v>
      </c>
      <c r="P2328" t="s">
        <v>552</v>
      </c>
      <c r="Q2328" t="str">
        <f t="shared" si="36"/>
        <v>235_barspc_30#Barspc</v>
      </c>
    </row>
    <row r="2329" spans="1:17">
      <c r="A2329">
        <v>1470</v>
      </c>
      <c r="B2329" t="s">
        <v>558</v>
      </c>
      <c r="C2329">
        <v>235</v>
      </c>
      <c r="D2329" t="s">
        <v>552</v>
      </c>
      <c r="E2329" t="s">
        <v>6995</v>
      </c>
      <c r="F2329">
        <v>439</v>
      </c>
      <c r="G2329">
        <v>1</v>
      </c>
      <c r="H2329" t="s">
        <v>30</v>
      </c>
      <c r="I2329" t="s">
        <v>64</v>
      </c>
      <c r="J2329" t="s">
        <v>514</v>
      </c>
      <c r="K2329" t="s">
        <v>553</v>
      </c>
      <c r="L2329" t="s">
        <v>554</v>
      </c>
      <c r="M2329">
        <v>204</v>
      </c>
      <c r="N2329">
        <v>18</v>
      </c>
      <c r="O2329" t="s">
        <v>6996</v>
      </c>
      <c r="P2329" t="s">
        <v>552</v>
      </c>
      <c r="Q2329" t="str">
        <f t="shared" si="36"/>
        <v>235_barspc_30#Barspc</v>
      </c>
    </row>
    <row r="2330" spans="1:17">
      <c r="A2330">
        <v>1471</v>
      </c>
      <c r="B2330" t="s">
        <v>557</v>
      </c>
      <c r="C2330">
        <v>235</v>
      </c>
      <c r="D2330" t="s">
        <v>552</v>
      </c>
      <c r="E2330" t="s">
        <v>6995</v>
      </c>
      <c r="F2330">
        <v>439</v>
      </c>
      <c r="G2330">
        <v>1</v>
      </c>
      <c r="H2330" t="s">
        <v>30</v>
      </c>
      <c r="I2330" t="s">
        <v>64</v>
      </c>
      <c r="J2330" t="s">
        <v>514</v>
      </c>
      <c r="K2330" t="s">
        <v>553</v>
      </c>
      <c r="L2330" t="s">
        <v>554</v>
      </c>
      <c r="M2330">
        <v>204</v>
      </c>
      <c r="N2330">
        <v>18</v>
      </c>
      <c r="O2330" t="s">
        <v>6996</v>
      </c>
      <c r="P2330" t="s">
        <v>552</v>
      </c>
      <c r="Q2330" t="str">
        <f t="shared" si="36"/>
        <v>235_barspc_30#Barspc</v>
      </c>
    </row>
    <row r="2331" spans="1:17">
      <c r="A2331">
        <v>2393</v>
      </c>
      <c r="B2331" t="s">
        <v>372</v>
      </c>
      <c r="C2331">
        <v>236</v>
      </c>
      <c r="D2331" t="s">
        <v>363</v>
      </c>
      <c r="E2331" t="s">
        <v>364</v>
      </c>
      <c r="F2331">
        <v>465</v>
      </c>
      <c r="G2331">
        <v>1</v>
      </c>
      <c r="H2331" t="s">
        <v>30</v>
      </c>
      <c r="I2331" t="s">
        <v>31</v>
      </c>
      <c r="J2331" t="s">
        <v>364</v>
      </c>
      <c r="K2331" t="s">
        <v>365</v>
      </c>
      <c r="L2331" t="s">
        <v>366</v>
      </c>
      <c r="M2331">
        <v>210</v>
      </c>
      <c r="N2331">
        <v>1</v>
      </c>
      <c r="O2331" t="s">
        <v>7078</v>
      </c>
      <c r="P2331" t="s">
        <v>363</v>
      </c>
      <c r="Q2331" t="str">
        <f t="shared" si="36"/>
        <v>236_aurin_31#Aurin</v>
      </c>
    </row>
    <row r="2332" spans="1:17">
      <c r="A2332">
        <v>1340</v>
      </c>
      <c r="B2332" t="s">
        <v>367</v>
      </c>
      <c r="C2332">
        <v>236</v>
      </c>
      <c r="D2332" t="s">
        <v>363</v>
      </c>
      <c r="E2332" t="s">
        <v>364</v>
      </c>
      <c r="F2332">
        <v>465</v>
      </c>
      <c r="G2332">
        <v>1</v>
      </c>
      <c r="H2332" t="s">
        <v>30</v>
      </c>
      <c r="I2332" t="s">
        <v>31</v>
      </c>
      <c r="J2332" t="s">
        <v>364</v>
      </c>
      <c r="K2332" t="s">
        <v>365</v>
      </c>
      <c r="L2332" t="s">
        <v>366</v>
      </c>
      <c r="M2332">
        <v>210</v>
      </c>
      <c r="N2332">
        <v>1</v>
      </c>
      <c r="O2332" t="s">
        <v>7078</v>
      </c>
      <c r="P2332" t="s">
        <v>363</v>
      </c>
      <c r="Q2332" t="str">
        <f t="shared" si="36"/>
        <v>236_aurin_31#Aurin</v>
      </c>
    </row>
    <row r="2333" spans="1:17">
      <c r="A2333">
        <v>277</v>
      </c>
      <c r="B2333" t="s">
        <v>362</v>
      </c>
      <c r="C2333">
        <v>236</v>
      </c>
      <c r="D2333" t="s">
        <v>363</v>
      </c>
      <c r="E2333" t="s">
        <v>364</v>
      </c>
      <c r="F2333">
        <v>465</v>
      </c>
      <c r="G2333">
        <v>1</v>
      </c>
      <c r="H2333" t="s">
        <v>30</v>
      </c>
      <c r="I2333" t="s">
        <v>31</v>
      </c>
      <c r="J2333" t="s">
        <v>364</v>
      </c>
      <c r="K2333" t="s">
        <v>365</v>
      </c>
      <c r="L2333" t="s">
        <v>366</v>
      </c>
      <c r="M2333">
        <v>210</v>
      </c>
      <c r="N2333">
        <v>1</v>
      </c>
      <c r="O2333" t="s">
        <v>7078</v>
      </c>
      <c r="P2333" t="s">
        <v>363</v>
      </c>
      <c r="Q2333" t="str">
        <f t="shared" si="36"/>
        <v>236_aurin_31#Aurin</v>
      </c>
    </row>
    <row r="2334" spans="1:17">
      <c r="A2334">
        <v>1518</v>
      </c>
      <c r="B2334" t="s">
        <v>368</v>
      </c>
      <c r="C2334">
        <v>236</v>
      </c>
      <c r="D2334" t="s">
        <v>363</v>
      </c>
      <c r="E2334" t="s">
        <v>364</v>
      </c>
      <c r="F2334">
        <v>465</v>
      </c>
      <c r="G2334">
        <v>1</v>
      </c>
      <c r="H2334" t="s">
        <v>30</v>
      </c>
      <c r="I2334" t="s">
        <v>31</v>
      </c>
      <c r="J2334" t="s">
        <v>364</v>
      </c>
      <c r="K2334" t="s">
        <v>365</v>
      </c>
      <c r="L2334" t="s">
        <v>366</v>
      </c>
      <c r="M2334">
        <v>210</v>
      </c>
      <c r="N2334">
        <v>1</v>
      </c>
      <c r="O2334" t="s">
        <v>7078</v>
      </c>
      <c r="P2334" t="s">
        <v>363</v>
      </c>
      <c r="Q2334" t="str">
        <f t="shared" si="36"/>
        <v>236_aurin_31#Aurin</v>
      </c>
    </row>
    <row r="2335" spans="1:17">
      <c r="A2335">
        <v>2452</v>
      </c>
      <c r="B2335" t="s">
        <v>370</v>
      </c>
      <c r="C2335">
        <v>236</v>
      </c>
      <c r="D2335" t="s">
        <v>363</v>
      </c>
      <c r="E2335" t="s">
        <v>364</v>
      </c>
      <c r="F2335">
        <v>465</v>
      </c>
      <c r="G2335">
        <v>1</v>
      </c>
      <c r="H2335" t="s">
        <v>30</v>
      </c>
      <c r="I2335" t="s">
        <v>31</v>
      </c>
      <c r="J2335" t="s">
        <v>364</v>
      </c>
      <c r="K2335" t="s">
        <v>365</v>
      </c>
      <c r="L2335" t="s">
        <v>366</v>
      </c>
      <c r="M2335">
        <v>210</v>
      </c>
      <c r="N2335">
        <v>1</v>
      </c>
      <c r="O2335" t="s">
        <v>7078</v>
      </c>
      <c r="P2335" t="s">
        <v>363</v>
      </c>
      <c r="Q2335" t="str">
        <f t="shared" si="36"/>
        <v>236_aurin_31#Aurin</v>
      </c>
    </row>
    <row r="2336" spans="1:17">
      <c r="A2336">
        <v>1994</v>
      </c>
      <c r="B2336" t="s">
        <v>373</v>
      </c>
      <c r="C2336">
        <v>236</v>
      </c>
      <c r="D2336" t="s">
        <v>363</v>
      </c>
      <c r="E2336" t="s">
        <v>364</v>
      </c>
      <c r="F2336">
        <v>465</v>
      </c>
      <c r="G2336">
        <v>1</v>
      </c>
      <c r="H2336" t="s">
        <v>30</v>
      </c>
      <c r="I2336" t="s">
        <v>31</v>
      </c>
      <c r="J2336" t="s">
        <v>364</v>
      </c>
      <c r="K2336" t="s">
        <v>365</v>
      </c>
      <c r="L2336" t="s">
        <v>366</v>
      </c>
      <c r="M2336">
        <v>210</v>
      </c>
      <c r="N2336">
        <v>1</v>
      </c>
      <c r="O2336" t="s">
        <v>7078</v>
      </c>
      <c r="P2336" t="s">
        <v>363</v>
      </c>
      <c r="Q2336" t="str">
        <f t="shared" si="36"/>
        <v>236_aurin_31#Aurin</v>
      </c>
    </row>
    <row r="2337" spans="1:17">
      <c r="A2337">
        <v>1396</v>
      </c>
      <c r="B2337" t="s">
        <v>369</v>
      </c>
      <c r="C2337">
        <v>236</v>
      </c>
      <c r="D2337" t="s">
        <v>363</v>
      </c>
      <c r="E2337" t="s">
        <v>364</v>
      </c>
      <c r="F2337">
        <v>465</v>
      </c>
      <c r="G2337">
        <v>1</v>
      </c>
      <c r="H2337" t="s">
        <v>30</v>
      </c>
      <c r="I2337" t="s">
        <v>31</v>
      </c>
      <c r="J2337" t="s">
        <v>364</v>
      </c>
      <c r="K2337" t="s">
        <v>365</v>
      </c>
      <c r="L2337" t="s">
        <v>366</v>
      </c>
      <c r="M2337">
        <v>210</v>
      </c>
      <c r="N2337">
        <v>1</v>
      </c>
      <c r="O2337" t="s">
        <v>7078</v>
      </c>
      <c r="P2337" t="s">
        <v>363</v>
      </c>
      <c r="Q2337" t="str">
        <f t="shared" si="36"/>
        <v>236_aurin_31#Aurin</v>
      </c>
    </row>
    <row r="2338" spans="1:17">
      <c r="A2338">
        <v>1594</v>
      </c>
      <c r="B2338" t="s">
        <v>371</v>
      </c>
      <c r="C2338">
        <v>236</v>
      </c>
      <c r="D2338" t="s">
        <v>363</v>
      </c>
      <c r="E2338" t="s">
        <v>364</v>
      </c>
      <c r="F2338">
        <v>465</v>
      </c>
      <c r="G2338">
        <v>1</v>
      </c>
      <c r="H2338" t="s">
        <v>30</v>
      </c>
      <c r="I2338" t="s">
        <v>31</v>
      </c>
      <c r="J2338" t="s">
        <v>364</v>
      </c>
      <c r="K2338" t="s">
        <v>365</v>
      </c>
      <c r="L2338" t="s">
        <v>366</v>
      </c>
      <c r="M2338">
        <v>210</v>
      </c>
      <c r="N2338">
        <v>1</v>
      </c>
      <c r="O2338" t="s">
        <v>7078</v>
      </c>
      <c r="P2338" t="s">
        <v>363</v>
      </c>
      <c r="Q2338" t="str">
        <f t="shared" si="36"/>
        <v>236_aurin_31#Aurin</v>
      </c>
    </row>
    <row r="2339" spans="1:17">
      <c r="A2339">
        <v>2450</v>
      </c>
      <c r="B2339" t="s">
        <v>626</v>
      </c>
      <c r="C2339">
        <v>237</v>
      </c>
      <c r="D2339" t="s">
        <v>621</v>
      </c>
      <c r="E2339" t="s">
        <v>622</v>
      </c>
      <c r="F2339">
        <v>441</v>
      </c>
      <c r="G2339">
        <v>1</v>
      </c>
      <c r="H2339" t="s">
        <v>30</v>
      </c>
      <c r="I2339" t="s">
        <v>64</v>
      </c>
      <c r="J2339" t="s">
        <v>622</v>
      </c>
      <c r="K2339" t="s">
        <v>623</v>
      </c>
      <c r="L2339" t="s">
        <v>624</v>
      </c>
      <c r="M2339">
        <v>39</v>
      </c>
      <c r="N2339">
        <v>157</v>
      </c>
      <c r="O2339" t="s">
        <v>622</v>
      </c>
      <c r="P2339" t="s">
        <v>621</v>
      </c>
      <c r="Q2339" t="str">
        <f t="shared" si="36"/>
        <v>237_bellegarde_30#Bellegarde</v>
      </c>
    </row>
    <row r="2340" spans="1:17">
      <c r="A2340">
        <v>455</v>
      </c>
      <c r="B2340" t="s">
        <v>620</v>
      </c>
      <c r="C2340">
        <v>237</v>
      </c>
      <c r="D2340" t="s">
        <v>621</v>
      </c>
      <c r="E2340" t="s">
        <v>622</v>
      </c>
      <c r="F2340">
        <v>441</v>
      </c>
      <c r="G2340">
        <v>1</v>
      </c>
      <c r="H2340" t="s">
        <v>30</v>
      </c>
      <c r="I2340" t="s">
        <v>64</v>
      </c>
      <c r="J2340" t="s">
        <v>622</v>
      </c>
      <c r="K2340" t="s">
        <v>623</v>
      </c>
      <c r="L2340" t="s">
        <v>624</v>
      </c>
      <c r="M2340">
        <v>39</v>
      </c>
      <c r="N2340">
        <v>157</v>
      </c>
      <c r="O2340" t="s">
        <v>622</v>
      </c>
      <c r="P2340" t="s">
        <v>621</v>
      </c>
      <c r="Q2340" t="str">
        <f t="shared" si="36"/>
        <v>237_bellegarde_30#Bellegarde</v>
      </c>
    </row>
    <row r="2341" spans="1:17">
      <c r="A2341">
        <v>1584</v>
      </c>
      <c r="B2341" t="s">
        <v>631</v>
      </c>
      <c r="C2341">
        <v>237</v>
      </c>
      <c r="D2341" t="s">
        <v>621</v>
      </c>
      <c r="E2341" t="s">
        <v>622</v>
      </c>
      <c r="F2341">
        <v>441</v>
      </c>
      <c r="G2341">
        <v>1</v>
      </c>
      <c r="H2341" t="s">
        <v>30</v>
      </c>
      <c r="I2341" t="s">
        <v>64</v>
      </c>
      <c r="J2341" t="s">
        <v>622</v>
      </c>
      <c r="K2341" t="s">
        <v>623</v>
      </c>
      <c r="L2341" t="s">
        <v>624</v>
      </c>
      <c r="M2341">
        <v>39</v>
      </c>
      <c r="N2341">
        <v>157</v>
      </c>
      <c r="O2341" t="s">
        <v>622</v>
      </c>
      <c r="P2341" t="s">
        <v>621</v>
      </c>
      <c r="Q2341" t="str">
        <f t="shared" si="36"/>
        <v>237_bellegarde_30#Bellegarde</v>
      </c>
    </row>
    <row r="2342" spans="1:17">
      <c r="A2342">
        <v>895</v>
      </c>
      <c r="B2342" t="s">
        <v>629</v>
      </c>
      <c r="C2342">
        <v>237</v>
      </c>
      <c r="D2342" t="s">
        <v>621</v>
      </c>
      <c r="E2342" t="s">
        <v>622</v>
      </c>
      <c r="F2342">
        <v>441</v>
      </c>
      <c r="G2342">
        <v>1</v>
      </c>
      <c r="H2342" t="s">
        <v>30</v>
      </c>
      <c r="I2342" t="s">
        <v>64</v>
      </c>
      <c r="J2342" t="s">
        <v>622</v>
      </c>
      <c r="K2342" t="s">
        <v>623</v>
      </c>
      <c r="L2342" t="s">
        <v>624</v>
      </c>
      <c r="M2342">
        <v>39</v>
      </c>
      <c r="N2342">
        <v>157</v>
      </c>
      <c r="O2342" t="s">
        <v>622</v>
      </c>
      <c r="P2342" t="s">
        <v>621</v>
      </c>
      <c r="Q2342" t="str">
        <f t="shared" si="36"/>
        <v>237_bellegarde_30#Bellegarde</v>
      </c>
    </row>
    <row r="2343" spans="1:17">
      <c r="A2343">
        <v>1583</v>
      </c>
      <c r="B2343" t="s">
        <v>632</v>
      </c>
      <c r="C2343">
        <v>237</v>
      </c>
      <c r="D2343" t="s">
        <v>621</v>
      </c>
      <c r="E2343" t="s">
        <v>622</v>
      </c>
      <c r="F2343">
        <v>441</v>
      </c>
      <c r="G2343">
        <v>1</v>
      </c>
      <c r="H2343" t="s">
        <v>30</v>
      </c>
      <c r="I2343" t="s">
        <v>64</v>
      </c>
      <c r="J2343" t="s">
        <v>622</v>
      </c>
      <c r="K2343" t="s">
        <v>623</v>
      </c>
      <c r="L2343" t="s">
        <v>624</v>
      </c>
      <c r="M2343">
        <v>39</v>
      </c>
      <c r="N2343">
        <v>157</v>
      </c>
      <c r="O2343" t="s">
        <v>622</v>
      </c>
      <c r="P2343" t="s">
        <v>621</v>
      </c>
      <c r="Q2343" t="str">
        <f t="shared" si="36"/>
        <v>237_bellegarde_30#Bellegarde</v>
      </c>
    </row>
    <row r="2344" spans="1:17">
      <c r="A2344">
        <v>1656</v>
      </c>
      <c r="B2344" t="s">
        <v>627</v>
      </c>
      <c r="C2344">
        <v>237</v>
      </c>
      <c r="D2344" t="s">
        <v>621</v>
      </c>
      <c r="E2344" t="s">
        <v>622</v>
      </c>
      <c r="F2344">
        <v>441</v>
      </c>
      <c r="G2344">
        <v>1</v>
      </c>
      <c r="H2344" t="s">
        <v>30</v>
      </c>
      <c r="I2344" t="s">
        <v>64</v>
      </c>
      <c r="J2344" t="s">
        <v>622</v>
      </c>
      <c r="K2344" t="s">
        <v>623</v>
      </c>
      <c r="L2344" t="s">
        <v>624</v>
      </c>
      <c r="M2344">
        <v>39</v>
      </c>
      <c r="N2344">
        <v>157</v>
      </c>
      <c r="O2344" t="s">
        <v>622</v>
      </c>
      <c r="P2344" t="s">
        <v>621</v>
      </c>
      <c r="Q2344" t="str">
        <f t="shared" si="36"/>
        <v>237_bellegarde_30#Bellegarde</v>
      </c>
    </row>
    <row r="2345" spans="1:17">
      <c r="A2345">
        <v>1267</v>
      </c>
      <c r="B2345" t="s">
        <v>628</v>
      </c>
      <c r="C2345">
        <v>237</v>
      </c>
      <c r="D2345" t="s">
        <v>621</v>
      </c>
      <c r="E2345" t="s">
        <v>622</v>
      </c>
      <c r="F2345">
        <v>441</v>
      </c>
      <c r="G2345">
        <v>1</v>
      </c>
      <c r="H2345" t="s">
        <v>30</v>
      </c>
      <c r="I2345" t="s">
        <v>64</v>
      </c>
      <c r="J2345" t="s">
        <v>622</v>
      </c>
      <c r="K2345" t="s">
        <v>623</v>
      </c>
      <c r="L2345" t="s">
        <v>624</v>
      </c>
      <c r="M2345">
        <v>39</v>
      </c>
      <c r="N2345">
        <v>157</v>
      </c>
      <c r="O2345" t="s">
        <v>622</v>
      </c>
      <c r="P2345" t="s">
        <v>621</v>
      </c>
      <c r="Q2345" t="str">
        <f t="shared" si="36"/>
        <v>237_bellegarde_30#Bellegarde</v>
      </c>
    </row>
    <row r="2346" spans="1:17">
      <c r="A2346">
        <v>1659</v>
      </c>
      <c r="B2346" t="s">
        <v>625</v>
      </c>
      <c r="C2346">
        <v>237</v>
      </c>
      <c r="D2346" t="s">
        <v>621</v>
      </c>
      <c r="E2346" t="s">
        <v>622</v>
      </c>
      <c r="F2346">
        <v>441</v>
      </c>
      <c r="G2346">
        <v>1</v>
      </c>
      <c r="H2346" t="s">
        <v>30</v>
      </c>
      <c r="I2346" t="s">
        <v>64</v>
      </c>
      <c r="J2346" t="s">
        <v>622</v>
      </c>
      <c r="K2346" t="s">
        <v>623</v>
      </c>
      <c r="L2346" t="s">
        <v>624</v>
      </c>
      <c r="M2346">
        <v>39</v>
      </c>
      <c r="N2346">
        <v>157</v>
      </c>
      <c r="O2346" t="s">
        <v>622</v>
      </c>
      <c r="P2346" t="s">
        <v>621</v>
      </c>
      <c r="Q2346" t="str">
        <f t="shared" si="36"/>
        <v>237_bellegarde_30#Bellegarde</v>
      </c>
    </row>
    <row r="2347" spans="1:17">
      <c r="A2347">
        <v>595</v>
      </c>
      <c r="B2347" t="s">
        <v>630</v>
      </c>
      <c r="C2347">
        <v>237</v>
      </c>
      <c r="D2347" t="s">
        <v>621</v>
      </c>
      <c r="E2347" t="s">
        <v>622</v>
      </c>
      <c r="F2347">
        <v>441</v>
      </c>
      <c r="G2347">
        <v>1</v>
      </c>
      <c r="H2347" t="s">
        <v>30</v>
      </c>
      <c r="I2347" t="s">
        <v>64</v>
      </c>
      <c r="J2347" t="s">
        <v>622</v>
      </c>
      <c r="K2347" t="s">
        <v>623</v>
      </c>
      <c r="L2347" t="s">
        <v>624</v>
      </c>
      <c r="M2347">
        <v>39</v>
      </c>
      <c r="N2347">
        <v>157</v>
      </c>
      <c r="O2347" t="s">
        <v>622</v>
      </c>
      <c r="P2347" t="s">
        <v>621</v>
      </c>
      <c r="Q2347" t="str">
        <f t="shared" si="36"/>
        <v>237_bellegarde_30#Bellegarde</v>
      </c>
    </row>
    <row r="2348" spans="1:17">
      <c r="A2348">
        <v>1303</v>
      </c>
      <c r="B2348" t="s">
        <v>717</v>
      </c>
      <c r="C2348">
        <v>238</v>
      </c>
      <c r="D2348" t="s">
        <v>711</v>
      </c>
      <c r="E2348" t="s">
        <v>712</v>
      </c>
      <c r="F2348">
        <v>442</v>
      </c>
      <c r="G2348">
        <v>1</v>
      </c>
      <c r="H2348" t="s">
        <v>30</v>
      </c>
      <c r="I2348" t="s">
        <v>64</v>
      </c>
      <c r="J2348" t="s">
        <v>712</v>
      </c>
      <c r="K2348" t="s">
        <v>713</v>
      </c>
      <c r="L2348" t="s">
        <v>714</v>
      </c>
      <c r="M2348">
        <v>52</v>
      </c>
      <c r="N2348">
        <v>158</v>
      </c>
      <c r="O2348" t="s">
        <v>712</v>
      </c>
      <c r="P2348" t="s">
        <v>711</v>
      </c>
      <c r="Q2348" t="str">
        <f t="shared" si="36"/>
        <v>238_bernis_30#Bernis</v>
      </c>
    </row>
    <row r="2349" spans="1:17">
      <c r="A2349">
        <v>601</v>
      </c>
      <c r="B2349" t="s">
        <v>720</v>
      </c>
      <c r="C2349">
        <v>238</v>
      </c>
      <c r="D2349" t="s">
        <v>711</v>
      </c>
      <c r="E2349" t="s">
        <v>712</v>
      </c>
      <c r="F2349">
        <v>442</v>
      </c>
      <c r="G2349">
        <v>1</v>
      </c>
      <c r="H2349" t="s">
        <v>30</v>
      </c>
      <c r="I2349" t="s">
        <v>64</v>
      </c>
      <c r="J2349" t="s">
        <v>712</v>
      </c>
      <c r="K2349" t="s">
        <v>713</v>
      </c>
      <c r="L2349" t="s">
        <v>714</v>
      </c>
      <c r="M2349">
        <v>52</v>
      </c>
      <c r="N2349">
        <v>158</v>
      </c>
      <c r="O2349" t="s">
        <v>712</v>
      </c>
      <c r="P2349" t="s">
        <v>711</v>
      </c>
      <c r="Q2349" t="str">
        <f t="shared" si="36"/>
        <v>238_bernis_30#Bernis</v>
      </c>
    </row>
    <row r="2350" spans="1:17">
      <c r="A2350">
        <v>1275</v>
      </c>
      <c r="B2350" t="s">
        <v>718</v>
      </c>
      <c r="C2350">
        <v>238</v>
      </c>
      <c r="D2350" t="s">
        <v>711</v>
      </c>
      <c r="E2350" t="s">
        <v>712</v>
      </c>
      <c r="F2350">
        <v>442</v>
      </c>
      <c r="G2350">
        <v>1</v>
      </c>
      <c r="H2350" t="s">
        <v>30</v>
      </c>
      <c r="I2350" t="s">
        <v>64</v>
      </c>
      <c r="J2350" t="s">
        <v>712</v>
      </c>
      <c r="K2350" t="s">
        <v>713</v>
      </c>
      <c r="L2350" t="s">
        <v>714</v>
      </c>
      <c r="M2350">
        <v>52</v>
      </c>
      <c r="N2350">
        <v>158</v>
      </c>
      <c r="O2350" t="s">
        <v>712</v>
      </c>
      <c r="P2350" t="s">
        <v>711</v>
      </c>
      <c r="Q2350" t="str">
        <f t="shared" si="36"/>
        <v>238_bernis_30#Bernis</v>
      </c>
    </row>
    <row r="2351" spans="1:17">
      <c r="A2351">
        <v>904</v>
      </c>
      <c r="B2351" t="s">
        <v>715</v>
      </c>
      <c r="C2351">
        <v>238</v>
      </c>
      <c r="D2351" t="s">
        <v>711</v>
      </c>
      <c r="E2351" t="s">
        <v>712</v>
      </c>
      <c r="F2351">
        <v>442</v>
      </c>
      <c r="G2351">
        <v>1</v>
      </c>
      <c r="H2351" t="s">
        <v>30</v>
      </c>
      <c r="I2351" t="s">
        <v>64</v>
      </c>
      <c r="J2351" t="s">
        <v>712</v>
      </c>
      <c r="K2351" t="s">
        <v>713</v>
      </c>
      <c r="L2351" t="s">
        <v>714</v>
      </c>
      <c r="M2351">
        <v>52</v>
      </c>
      <c r="N2351">
        <v>158</v>
      </c>
      <c r="O2351" t="s">
        <v>712</v>
      </c>
      <c r="P2351" t="s">
        <v>711</v>
      </c>
      <c r="Q2351" t="str">
        <f t="shared" si="36"/>
        <v>238_bernis_30#Bernis</v>
      </c>
    </row>
    <row r="2352" spans="1:17">
      <c r="A2352">
        <v>2008</v>
      </c>
      <c r="B2352" t="s">
        <v>719</v>
      </c>
      <c r="C2352">
        <v>238</v>
      </c>
      <c r="D2352" t="s">
        <v>711</v>
      </c>
      <c r="E2352" t="s">
        <v>712</v>
      </c>
      <c r="F2352">
        <v>442</v>
      </c>
      <c r="G2352">
        <v>1</v>
      </c>
      <c r="H2352" t="s">
        <v>30</v>
      </c>
      <c r="I2352" t="s">
        <v>64</v>
      </c>
      <c r="J2352" t="s">
        <v>712</v>
      </c>
      <c r="K2352" t="s">
        <v>713</v>
      </c>
      <c r="L2352" t="s">
        <v>714</v>
      </c>
      <c r="M2352">
        <v>52</v>
      </c>
      <c r="N2352">
        <v>158</v>
      </c>
      <c r="O2352" t="s">
        <v>712</v>
      </c>
      <c r="P2352" t="s">
        <v>711</v>
      </c>
      <c r="Q2352" t="str">
        <f t="shared" si="36"/>
        <v>238_bernis_30#Bernis</v>
      </c>
    </row>
    <row r="2353" spans="1:17">
      <c r="A2353">
        <v>2677</v>
      </c>
      <c r="B2353" t="s">
        <v>716</v>
      </c>
      <c r="C2353">
        <v>238</v>
      </c>
      <c r="D2353" t="s">
        <v>711</v>
      </c>
      <c r="E2353" t="s">
        <v>712</v>
      </c>
      <c r="F2353">
        <v>442</v>
      </c>
      <c r="G2353">
        <v>1</v>
      </c>
      <c r="H2353" t="s">
        <v>30</v>
      </c>
      <c r="I2353" t="s">
        <v>64</v>
      </c>
      <c r="J2353" t="s">
        <v>712</v>
      </c>
      <c r="K2353" t="s">
        <v>713</v>
      </c>
      <c r="L2353" t="s">
        <v>714</v>
      </c>
      <c r="M2353">
        <v>52</v>
      </c>
      <c r="N2353">
        <v>158</v>
      </c>
      <c r="O2353" t="s">
        <v>712</v>
      </c>
      <c r="P2353" t="s">
        <v>711</v>
      </c>
      <c r="Q2353" t="str">
        <f t="shared" si="36"/>
        <v>238_bernis_30#Bernis</v>
      </c>
    </row>
    <row r="2354" spans="1:17">
      <c r="A2354">
        <v>2547</v>
      </c>
      <c r="B2354" t="s">
        <v>710</v>
      </c>
      <c r="C2354">
        <v>238</v>
      </c>
      <c r="D2354" t="s">
        <v>711</v>
      </c>
      <c r="E2354" t="s">
        <v>712</v>
      </c>
      <c r="F2354">
        <v>442</v>
      </c>
      <c r="G2354">
        <v>1</v>
      </c>
      <c r="H2354" t="s">
        <v>30</v>
      </c>
      <c r="I2354" t="s">
        <v>64</v>
      </c>
      <c r="J2354" t="s">
        <v>712</v>
      </c>
      <c r="K2354" t="s">
        <v>713</v>
      </c>
      <c r="L2354" t="s">
        <v>714</v>
      </c>
      <c r="M2354">
        <v>52</v>
      </c>
      <c r="N2354">
        <v>158</v>
      </c>
      <c r="O2354" t="s">
        <v>712</v>
      </c>
      <c r="P2354" t="s">
        <v>711</v>
      </c>
      <c r="Q2354" t="str">
        <f t="shared" si="36"/>
        <v>238_bernis_30#Bernis</v>
      </c>
    </row>
    <row r="2355" spans="1:17">
      <c r="A2355">
        <v>3592</v>
      </c>
      <c r="B2355" t="s">
        <v>400</v>
      </c>
      <c r="C2355">
        <v>239</v>
      </c>
      <c r="D2355" t="s">
        <v>391</v>
      </c>
      <c r="E2355" t="s">
        <v>392</v>
      </c>
      <c r="F2355">
        <v>771</v>
      </c>
      <c r="G2355">
        <v>1</v>
      </c>
      <c r="H2355" t="s">
        <v>30</v>
      </c>
      <c r="I2355" t="s">
        <v>31</v>
      </c>
      <c r="J2355" t="s">
        <v>392</v>
      </c>
      <c r="K2355" t="s">
        <v>393</v>
      </c>
      <c r="L2355" t="s">
        <v>394</v>
      </c>
      <c r="M2355">
        <v>229</v>
      </c>
      <c r="N2355">
        <v>56</v>
      </c>
      <c r="O2355" t="s">
        <v>7041</v>
      </c>
      <c r="P2355" t="s">
        <v>391</v>
      </c>
      <c r="Q2355" t="str">
        <f t="shared" si="36"/>
        <v>239_auterive_31#Auterive</v>
      </c>
    </row>
    <row r="2356" spans="1:17">
      <c r="A2356">
        <v>3597</v>
      </c>
      <c r="B2356" t="s">
        <v>395</v>
      </c>
      <c r="C2356">
        <v>239</v>
      </c>
      <c r="D2356" t="s">
        <v>391</v>
      </c>
      <c r="E2356" t="s">
        <v>392</v>
      </c>
      <c r="F2356">
        <v>771</v>
      </c>
      <c r="G2356">
        <v>1</v>
      </c>
      <c r="H2356" t="s">
        <v>30</v>
      </c>
      <c r="I2356" t="s">
        <v>31</v>
      </c>
      <c r="J2356" t="s">
        <v>392</v>
      </c>
      <c r="K2356" t="s">
        <v>393</v>
      </c>
      <c r="L2356" t="s">
        <v>394</v>
      </c>
      <c r="M2356">
        <v>229</v>
      </c>
      <c r="N2356">
        <v>56</v>
      </c>
      <c r="O2356" t="s">
        <v>7041</v>
      </c>
      <c r="P2356" t="s">
        <v>391</v>
      </c>
      <c r="Q2356" t="str">
        <f t="shared" si="36"/>
        <v>239_auterive_31#Auterive</v>
      </c>
    </row>
    <row r="2357" spans="1:17">
      <c r="A2357">
        <v>3591</v>
      </c>
      <c r="B2357" t="s">
        <v>398</v>
      </c>
      <c r="C2357">
        <v>239</v>
      </c>
      <c r="D2357" t="s">
        <v>391</v>
      </c>
      <c r="E2357" t="s">
        <v>392</v>
      </c>
      <c r="F2357">
        <v>771</v>
      </c>
      <c r="G2357">
        <v>1</v>
      </c>
      <c r="H2357" t="s">
        <v>30</v>
      </c>
      <c r="I2357" t="s">
        <v>31</v>
      </c>
      <c r="J2357" t="s">
        <v>392</v>
      </c>
      <c r="K2357" t="s">
        <v>393</v>
      </c>
      <c r="L2357" t="s">
        <v>394</v>
      </c>
      <c r="M2357">
        <v>229</v>
      </c>
      <c r="N2357">
        <v>56</v>
      </c>
      <c r="O2357" t="s">
        <v>7041</v>
      </c>
      <c r="P2357" t="s">
        <v>391</v>
      </c>
      <c r="Q2357" t="str">
        <f t="shared" si="36"/>
        <v>239_auterive_31#Auterive</v>
      </c>
    </row>
    <row r="2358" spans="1:17">
      <c r="A2358">
        <v>3590</v>
      </c>
      <c r="B2358" t="s">
        <v>401</v>
      </c>
      <c r="C2358">
        <v>239</v>
      </c>
      <c r="D2358" t="s">
        <v>391</v>
      </c>
      <c r="E2358" t="s">
        <v>392</v>
      </c>
      <c r="F2358">
        <v>771</v>
      </c>
      <c r="G2358">
        <v>1</v>
      </c>
      <c r="H2358" t="s">
        <v>30</v>
      </c>
      <c r="I2358" t="s">
        <v>31</v>
      </c>
      <c r="J2358" t="s">
        <v>392</v>
      </c>
      <c r="K2358" t="s">
        <v>393</v>
      </c>
      <c r="L2358" t="s">
        <v>394</v>
      </c>
      <c r="M2358">
        <v>229</v>
      </c>
      <c r="N2358">
        <v>56</v>
      </c>
      <c r="O2358" t="s">
        <v>7041</v>
      </c>
      <c r="P2358" t="s">
        <v>391</v>
      </c>
      <c r="Q2358" t="str">
        <f t="shared" si="36"/>
        <v>239_auterive_31#Auterive</v>
      </c>
    </row>
    <row r="2359" spans="1:17">
      <c r="A2359">
        <v>3593</v>
      </c>
      <c r="B2359" t="s">
        <v>402</v>
      </c>
      <c r="C2359">
        <v>239</v>
      </c>
      <c r="D2359" t="s">
        <v>391</v>
      </c>
      <c r="E2359" t="s">
        <v>392</v>
      </c>
      <c r="F2359">
        <v>771</v>
      </c>
      <c r="G2359">
        <v>1</v>
      </c>
      <c r="H2359" t="s">
        <v>30</v>
      </c>
      <c r="I2359" t="s">
        <v>31</v>
      </c>
      <c r="J2359" t="s">
        <v>392</v>
      </c>
      <c r="K2359" t="s">
        <v>393</v>
      </c>
      <c r="L2359" t="s">
        <v>394</v>
      </c>
      <c r="M2359">
        <v>229</v>
      </c>
      <c r="N2359">
        <v>56</v>
      </c>
      <c r="O2359" t="s">
        <v>7041</v>
      </c>
      <c r="P2359" t="s">
        <v>391</v>
      </c>
      <c r="Q2359" t="str">
        <f t="shared" si="36"/>
        <v>239_auterive_31#Auterive</v>
      </c>
    </row>
    <row r="2360" spans="1:17">
      <c r="A2360">
        <v>3594</v>
      </c>
      <c r="B2360" t="s">
        <v>399</v>
      </c>
      <c r="C2360">
        <v>239</v>
      </c>
      <c r="D2360" t="s">
        <v>391</v>
      </c>
      <c r="E2360" t="s">
        <v>392</v>
      </c>
      <c r="F2360">
        <v>771</v>
      </c>
      <c r="G2360">
        <v>1</v>
      </c>
      <c r="H2360" t="s">
        <v>30</v>
      </c>
      <c r="I2360" t="s">
        <v>31</v>
      </c>
      <c r="J2360" t="s">
        <v>392</v>
      </c>
      <c r="K2360" t="s">
        <v>393</v>
      </c>
      <c r="L2360" t="s">
        <v>394</v>
      </c>
      <c r="M2360">
        <v>229</v>
      </c>
      <c r="N2360">
        <v>56</v>
      </c>
      <c r="O2360" t="s">
        <v>7041</v>
      </c>
      <c r="P2360" t="s">
        <v>391</v>
      </c>
      <c r="Q2360" t="str">
        <f t="shared" si="36"/>
        <v>239_auterive_31#Auterive</v>
      </c>
    </row>
    <row r="2361" spans="1:17">
      <c r="A2361">
        <v>3595</v>
      </c>
      <c r="B2361" t="s">
        <v>397</v>
      </c>
      <c r="C2361">
        <v>239</v>
      </c>
      <c r="D2361" t="s">
        <v>391</v>
      </c>
      <c r="E2361" t="s">
        <v>392</v>
      </c>
      <c r="F2361">
        <v>771</v>
      </c>
      <c r="G2361">
        <v>1</v>
      </c>
      <c r="H2361" t="s">
        <v>30</v>
      </c>
      <c r="I2361" t="s">
        <v>31</v>
      </c>
      <c r="J2361" t="s">
        <v>392</v>
      </c>
      <c r="K2361" t="s">
        <v>393</v>
      </c>
      <c r="L2361" t="s">
        <v>394</v>
      </c>
      <c r="M2361">
        <v>229</v>
      </c>
      <c r="N2361">
        <v>56</v>
      </c>
      <c r="O2361" t="s">
        <v>7041</v>
      </c>
      <c r="P2361" t="s">
        <v>391</v>
      </c>
      <c r="Q2361" t="str">
        <f t="shared" si="36"/>
        <v>239_auterive_31#Auterive</v>
      </c>
    </row>
    <row r="2362" spans="1:17">
      <c r="A2362">
        <v>3596</v>
      </c>
      <c r="B2362" t="s">
        <v>396</v>
      </c>
      <c r="C2362">
        <v>239</v>
      </c>
      <c r="D2362" t="s">
        <v>391</v>
      </c>
      <c r="E2362" t="s">
        <v>392</v>
      </c>
      <c r="F2362">
        <v>771</v>
      </c>
      <c r="G2362">
        <v>1</v>
      </c>
      <c r="H2362" t="s">
        <v>30</v>
      </c>
      <c r="I2362" t="s">
        <v>31</v>
      </c>
      <c r="J2362" t="s">
        <v>392</v>
      </c>
      <c r="K2362" t="s">
        <v>393</v>
      </c>
      <c r="L2362" t="s">
        <v>394</v>
      </c>
      <c r="M2362">
        <v>229</v>
      </c>
      <c r="N2362">
        <v>56</v>
      </c>
      <c r="O2362" t="s">
        <v>7041</v>
      </c>
      <c r="P2362" t="s">
        <v>391</v>
      </c>
      <c r="Q2362" t="str">
        <f t="shared" si="36"/>
        <v>239_auterive_31#Auterive</v>
      </c>
    </row>
    <row r="2363" spans="1:17">
      <c r="A2363">
        <v>1995</v>
      </c>
      <c r="B2363" t="s">
        <v>390</v>
      </c>
      <c r="C2363">
        <v>239</v>
      </c>
      <c r="D2363" t="s">
        <v>391</v>
      </c>
      <c r="E2363" t="s">
        <v>392</v>
      </c>
      <c r="F2363">
        <v>771</v>
      </c>
      <c r="G2363">
        <v>1</v>
      </c>
      <c r="H2363" t="s">
        <v>30</v>
      </c>
      <c r="I2363" t="s">
        <v>31</v>
      </c>
      <c r="J2363" t="s">
        <v>392</v>
      </c>
      <c r="K2363" t="s">
        <v>393</v>
      </c>
      <c r="L2363" t="s">
        <v>394</v>
      </c>
      <c r="M2363">
        <v>229</v>
      </c>
      <c r="N2363">
        <v>56</v>
      </c>
      <c r="O2363" t="s">
        <v>7041</v>
      </c>
      <c r="P2363" t="s">
        <v>391</v>
      </c>
      <c r="Q2363" t="str">
        <f t="shared" si="36"/>
        <v>239_auterive_31#Auterive</v>
      </c>
    </row>
    <row r="2364" spans="1:17">
      <c r="A2364">
        <v>3598</v>
      </c>
      <c r="B2364" t="s">
        <v>671</v>
      </c>
      <c r="C2364">
        <v>240</v>
      </c>
      <c r="D2364" t="s">
        <v>661</v>
      </c>
      <c r="E2364" t="s">
        <v>7117</v>
      </c>
      <c r="F2364">
        <v>772</v>
      </c>
      <c r="G2364">
        <v>1</v>
      </c>
      <c r="H2364" t="s">
        <v>30</v>
      </c>
      <c r="I2364" t="s">
        <v>31</v>
      </c>
      <c r="J2364" t="s">
        <v>669</v>
      </c>
      <c r="K2364" t="s">
        <v>663</v>
      </c>
      <c r="L2364" t="s">
        <v>664</v>
      </c>
      <c r="M2364">
        <v>167</v>
      </c>
      <c r="N2364">
        <v>37</v>
      </c>
      <c r="O2364" t="s">
        <v>7118</v>
      </c>
      <c r="P2364" t="s">
        <v>661</v>
      </c>
      <c r="Q2364" t="str">
        <f t="shared" si="36"/>
        <v>240_bouvi_31#Bouloc, Villandric</v>
      </c>
    </row>
    <row r="2365" spans="1:17">
      <c r="A2365">
        <v>3599</v>
      </c>
      <c r="B2365" t="s">
        <v>660</v>
      </c>
      <c r="C2365">
        <v>240</v>
      </c>
      <c r="D2365" t="s">
        <v>661</v>
      </c>
      <c r="E2365" t="s">
        <v>7117</v>
      </c>
      <c r="F2365">
        <v>772</v>
      </c>
      <c r="G2365">
        <v>1</v>
      </c>
      <c r="H2365" t="s">
        <v>30</v>
      </c>
      <c r="I2365" t="s">
        <v>31</v>
      </c>
      <c r="J2365" t="s">
        <v>662</v>
      </c>
      <c r="K2365" t="s">
        <v>663</v>
      </c>
      <c r="L2365" t="s">
        <v>664</v>
      </c>
      <c r="M2365">
        <v>167</v>
      </c>
      <c r="N2365">
        <v>37</v>
      </c>
      <c r="O2365" t="s">
        <v>7118</v>
      </c>
      <c r="P2365" t="s">
        <v>661</v>
      </c>
      <c r="Q2365" t="str">
        <f t="shared" si="36"/>
        <v>240_bouvi_31#Bouloc, Villandric</v>
      </c>
    </row>
    <row r="2366" spans="1:17">
      <c r="A2366">
        <v>3600</v>
      </c>
      <c r="B2366" t="s">
        <v>670</v>
      </c>
      <c r="C2366">
        <v>240</v>
      </c>
      <c r="D2366" t="s">
        <v>661</v>
      </c>
      <c r="E2366" t="s">
        <v>7117</v>
      </c>
      <c r="F2366">
        <v>772</v>
      </c>
      <c r="G2366">
        <v>1</v>
      </c>
      <c r="H2366" t="s">
        <v>30</v>
      </c>
      <c r="I2366" t="s">
        <v>31</v>
      </c>
      <c r="J2366" t="s">
        <v>669</v>
      </c>
      <c r="K2366" t="s">
        <v>663</v>
      </c>
      <c r="L2366" t="s">
        <v>664</v>
      </c>
      <c r="M2366">
        <v>167</v>
      </c>
      <c r="N2366">
        <v>37</v>
      </c>
      <c r="O2366" t="s">
        <v>7118</v>
      </c>
      <c r="P2366" t="s">
        <v>661</v>
      </c>
      <c r="Q2366" t="str">
        <f t="shared" si="36"/>
        <v>240_bouvi_31#Bouloc, Villandric</v>
      </c>
    </row>
    <row r="2367" spans="1:17">
      <c r="A2367">
        <v>3601</v>
      </c>
      <c r="B2367" t="s">
        <v>666</v>
      </c>
      <c r="C2367">
        <v>240</v>
      </c>
      <c r="D2367" t="s">
        <v>661</v>
      </c>
      <c r="E2367" t="s">
        <v>7117</v>
      </c>
      <c r="F2367">
        <v>772</v>
      </c>
      <c r="G2367">
        <v>1</v>
      </c>
      <c r="H2367" t="s">
        <v>30</v>
      </c>
      <c r="I2367" t="s">
        <v>31</v>
      </c>
      <c r="J2367" t="s">
        <v>662</v>
      </c>
      <c r="K2367" t="s">
        <v>663</v>
      </c>
      <c r="L2367" t="s">
        <v>664</v>
      </c>
      <c r="M2367">
        <v>167</v>
      </c>
      <c r="N2367">
        <v>37</v>
      </c>
      <c r="O2367" t="s">
        <v>7118</v>
      </c>
      <c r="P2367" t="s">
        <v>661</v>
      </c>
      <c r="Q2367" t="str">
        <f t="shared" si="36"/>
        <v>240_bouvi_31#Bouloc, Villandric</v>
      </c>
    </row>
    <row r="2368" spans="1:17">
      <c r="A2368">
        <v>3602</v>
      </c>
      <c r="B2368" t="s">
        <v>665</v>
      </c>
      <c r="C2368">
        <v>240</v>
      </c>
      <c r="D2368" t="s">
        <v>661</v>
      </c>
      <c r="E2368" t="s">
        <v>7117</v>
      </c>
      <c r="F2368">
        <v>772</v>
      </c>
      <c r="G2368">
        <v>1</v>
      </c>
      <c r="H2368" t="s">
        <v>30</v>
      </c>
      <c r="I2368" t="s">
        <v>31</v>
      </c>
      <c r="J2368" t="s">
        <v>662</v>
      </c>
      <c r="K2368" t="s">
        <v>663</v>
      </c>
      <c r="L2368" t="s">
        <v>664</v>
      </c>
      <c r="M2368">
        <v>167</v>
      </c>
      <c r="N2368">
        <v>37</v>
      </c>
      <c r="O2368" t="s">
        <v>7118</v>
      </c>
      <c r="P2368" t="s">
        <v>661</v>
      </c>
      <c r="Q2368" t="str">
        <f t="shared" si="36"/>
        <v>240_bouvi_31#Bouloc, Villandric</v>
      </c>
    </row>
    <row r="2369" spans="1:17">
      <c r="A2369">
        <v>3603</v>
      </c>
      <c r="B2369" t="s">
        <v>668</v>
      </c>
      <c r="C2369">
        <v>240</v>
      </c>
      <c r="D2369" t="s">
        <v>661</v>
      </c>
      <c r="E2369" t="s">
        <v>7117</v>
      </c>
      <c r="F2369">
        <v>772</v>
      </c>
      <c r="G2369">
        <v>1</v>
      </c>
      <c r="H2369" t="s">
        <v>30</v>
      </c>
      <c r="I2369" t="s">
        <v>31</v>
      </c>
      <c r="J2369" t="s">
        <v>669</v>
      </c>
      <c r="K2369" t="s">
        <v>663</v>
      </c>
      <c r="L2369" t="s">
        <v>664</v>
      </c>
      <c r="M2369">
        <v>167</v>
      </c>
      <c r="N2369">
        <v>37</v>
      </c>
      <c r="O2369" t="s">
        <v>7118</v>
      </c>
      <c r="P2369" t="s">
        <v>661</v>
      </c>
      <c r="Q2369" t="str">
        <f t="shared" si="36"/>
        <v>240_bouvi_31#Bouloc, Villandric</v>
      </c>
    </row>
    <row r="2370" spans="1:17">
      <c r="A2370">
        <v>3604</v>
      </c>
      <c r="B2370" t="s">
        <v>667</v>
      </c>
      <c r="C2370">
        <v>240</v>
      </c>
      <c r="D2370" t="s">
        <v>661</v>
      </c>
      <c r="E2370" t="s">
        <v>7117</v>
      </c>
      <c r="F2370">
        <v>772</v>
      </c>
      <c r="G2370">
        <v>1</v>
      </c>
      <c r="H2370" t="s">
        <v>30</v>
      </c>
      <c r="I2370" t="s">
        <v>31</v>
      </c>
      <c r="J2370" t="s">
        <v>662</v>
      </c>
      <c r="K2370" t="s">
        <v>663</v>
      </c>
      <c r="L2370" t="s">
        <v>664</v>
      </c>
      <c r="M2370">
        <v>167</v>
      </c>
      <c r="N2370">
        <v>37</v>
      </c>
      <c r="O2370" t="s">
        <v>7118</v>
      </c>
      <c r="P2370" t="s">
        <v>661</v>
      </c>
      <c r="Q2370" t="str">
        <f t="shared" ref="Q2370:Q2433" si="37">CONCATENATE(C2370,"_",D2370,"#",E2370)</f>
        <v>240_bouvi_31#Bouloc, Villandric</v>
      </c>
    </row>
    <row r="2371" spans="1:17">
      <c r="A2371">
        <v>3605</v>
      </c>
      <c r="B2371" t="s">
        <v>672</v>
      </c>
      <c r="C2371">
        <v>240</v>
      </c>
      <c r="D2371" t="s">
        <v>661</v>
      </c>
      <c r="E2371" t="s">
        <v>7117</v>
      </c>
      <c r="F2371">
        <v>772</v>
      </c>
      <c r="G2371">
        <v>1</v>
      </c>
      <c r="H2371" t="s">
        <v>30</v>
      </c>
      <c r="I2371" t="s">
        <v>31</v>
      </c>
      <c r="J2371" t="s">
        <v>669</v>
      </c>
      <c r="K2371" t="s">
        <v>663</v>
      </c>
      <c r="L2371" t="s">
        <v>664</v>
      </c>
      <c r="M2371">
        <v>167</v>
      </c>
      <c r="N2371">
        <v>37</v>
      </c>
      <c r="O2371" t="s">
        <v>7118</v>
      </c>
      <c r="P2371" t="s">
        <v>661</v>
      </c>
      <c r="Q2371" t="str">
        <f t="shared" si="37"/>
        <v>240_bouvi_31#Bouloc, Villandric</v>
      </c>
    </row>
    <row r="2372" spans="1:17">
      <c r="A2372">
        <v>4139</v>
      </c>
      <c r="B2372" t="s">
        <v>673</v>
      </c>
      <c r="C2372">
        <v>240</v>
      </c>
      <c r="D2372" t="s">
        <v>661</v>
      </c>
      <c r="E2372" t="s">
        <v>7117</v>
      </c>
      <c r="F2372">
        <v>772</v>
      </c>
      <c r="G2372">
        <v>1</v>
      </c>
      <c r="H2372" t="s">
        <v>30</v>
      </c>
      <c r="I2372" t="s">
        <v>31</v>
      </c>
      <c r="J2372" t="s">
        <v>669</v>
      </c>
      <c r="K2372" t="s">
        <v>663</v>
      </c>
      <c r="L2372" t="s">
        <v>664</v>
      </c>
      <c r="M2372">
        <v>167</v>
      </c>
      <c r="N2372">
        <v>37</v>
      </c>
      <c r="O2372" t="s">
        <v>7118</v>
      </c>
      <c r="P2372" t="s">
        <v>661</v>
      </c>
      <c r="Q2372" t="str">
        <f t="shared" si="37"/>
        <v>240_bouvi_31#Bouloc, Villandric</v>
      </c>
    </row>
    <row r="2373" spans="1:17">
      <c r="A2373">
        <v>2414</v>
      </c>
      <c r="B2373" t="s">
        <v>452</v>
      </c>
      <c r="C2373">
        <v>241</v>
      </c>
      <c r="D2373" t="s">
        <v>445</v>
      </c>
      <c r="E2373" t="s">
        <v>446</v>
      </c>
      <c r="F2373">
        <v>577</v>
      </c>
      <c r="G2373">
        <v>1</v>
      </c>
      <c r="H2373" t="s">
        <v>30</v>
      </c>
      <c r="I2373" t="s">
        <v>160</v>
      </c>
      <c r="J2373" t="s">
        <v>446</v>
      </c>
      <c r="K2373" t="s">
        <v>447</v>
      </c>
      <c r="L2373" t="s">
        <v>448</v>
      </c>
      <c r="M2373">
        <v>114</v>
      </c>
      <c r="N2373">
        <v>169</v>
      </c>
      <c r="O2373" t="s">
        <v>446</v>
      </c>
      <c r="P2373" t="s">
        <v>445</v>
      </c>
      <c r="Q2373" t="str">
        <f t="shared" si="37"/>
        <v>241_baixas_66#Baixas</v>
      </c>
    </row>
    <row r="2374" spans="1:17">
      <c r="A2374">
        <v>2598</v>
      </c>
      <c r="B2374" t="s">
        <v>444</v>
      </c>
      <c r="C2374">
        <v>241</v>
      </c>
      <c r="D2374" t="s">
        <v>445</v>
      </c>
      <c r="E2374" t="s">
        <v>446</v>
      </c>
      <c r="F2374">
        <v>577</v>
      </c>
      <c r="G2374">
        <v>1</v>
      </c>
      <c r="H2374" t="s">
        <v>30</v>
      </c>
      <c r="I2374" t="s">
        <v>160</v>
      </c>
      <c r="J2374" t="s">
        <v>446</v>
      </c>
      <c r="K2374" t="s">
        <v>447</v>
      </c>
      <c r="L2374" t="s">
        <v>448</v>
      </c>
      <c r="M2374">
        <v>114</v>
      </c>
      <c r="N2374">
        <v>169</v>
      </c>
      <c r="O2374" t="s">
        <v>446</v>
      </c>
      <c r="P2374" t="s">
        <v>445</v>
      </c>
      <c r="Q2374" t="str">
        <f t="shared" si="37"/>
        <v>241_baixas_66#Baixas</v>
      </c>
    </row>
    <row r="2375" spans="1:17">
      <c r="A2375">
        <v>111</v>
      </c>
      <c r="B2375" t="s">
        <v>454</v>
      </c>
      <c r="C2375">
        <v>241</v>
      </c>
      <c r="D2375" t="s">
        <v>445</v>
      </c>
      <c r="E2375" t="s">
        <v>446</v>
      </c>
      <c r="F2375">
        <v>577</v>
      </c>
      <c r="G2375">
        <v>1</v>
      </c>
      <c r="H2375" t="s">
        <v>30</v>
      </c>
      <c r="I2375" t="s">
        <v>160</v>
      </c>
      <c r="J2375" t="s">
        <v>446</v>
      </c>
      <c r="K2375" t="s">
        <v>447</v>
      </c>
      <c r="L2375" t="s">
        <v>448</v>
      </c>
      <c r="M2375">
        <v>114</v>
      </c>
      <c r="N2375">
        <v>169</v>
      </c>
      <c r="O2375" t="s">
        <v>446</v>
      </c>
      <c r="P2375" t="s">
        <v>445</v>
      </c>
      <c r="Q2375" t="str">
        <f t="shared" si="37"/>
        <v>241_baixas_66#Baixas</v>
      </c>
    </row>
    <row r="2376" spans="1:17">
      <c r="A2376">
        <v>916</v>
      </c>
      <c r="B2376" t="s">
        <v>455</v>
      </c>
      <c r="C2376">
        <v>241</v>
      </c>
      <c r="D2376" t="s">
        <v>445</v>
      </c>
      <c r="E2376" t="s">
        <v>446</v>
      </c>
      <c r="F2376">
        <v>577</v>
      </c>
      <c r="G2376">
        <v>1</v>
      </c>
      <c r="H2376" t="s">
        <v>30</v>
      </c>
      <c r="I2376" t="s">
        <v>160</v>
      </c>
      <c r="J2376" t="s">
        <v>446</v>
      </c>
      <c r="K2376" t="s">
        <v>447</v>
      </c>
      <c r="L2376" t="s">
        <v>448</v>
      </c>
      <c r="M2376">
        <v>114</v>
      </c>
      <c r="N2376">
        <v>169</v>
      </c>
      <c r="O2376" t="s">
        <v>446</v>
      </c>
      <c r="P2376" t="s">
        <v>445</v>
      </c>
      <c r="Q2376" t="str">
        <f t="shared" si="37"/>
        <v>241_baixas_66#Baixas</v>
      </c>
    </row>
    <row r="2377" spans="1:17">
      <c r="A2377">
        <v>1126</v>
      </c>
      <c r="B2377" t="s">
        <v>449</v>
      </c>
      <c r="C2377">
        <v>241</v>
      </c>
      <c r="D2377" t="s">
        <v>445</v>
      </c>
      <c r="E2377" t="s">
        <v>446</v>
      </c>
      <c r="F2377">
        <v>577</v>
      </c>
      <c r="G2377">
        <v>1</v>
      </c>
      <c r="H2377" t="s">
        <v>30</v>
      </c>
      <c r="I2377" t="s">
        <v>160</v>
      </c>
      <c r="J2377" t="s">
        <v>446</v>
      </c>
      <c r="K2377" t="s">
        <v>447</v>
      </c>
      <c r="L2377" t="s">
        <v>448</v>
      </c>
      <c r="M2377">
        <v>114</v>
      </c>
      <c r="N2377">
        <v>169</v>
      </c>
      <c r="O2377" t="s">
        <v>446</v>
      </c>
      <c r="P2377" t="s">
        <v>445</v>
      </c>
      <c r="Q2377" t="str">
        <f t="shared" si="37"/>
        <v>241_baixas_66#Baixas</v>
      </c>
    </row>
    <row r="2378" spans="1:17">
      <c r="A2378">
        <v>2674</v>
      </c>
      <c r="B2378" t="s">
        <v>456</v>
      </c>
      <c r="C2378">
        <v>241</v>
      </c>
      <c r="D2378" t="s">
        <v>445</v>
      </c>
      <c r="E2378" t="s">
        <v>446</v>
      </c>
      <c r="F2378">
        <v>577</v>
      </c>
      <c r="G2378">
        <v>1</v>
      </c>
      <c r="H2378" t="s">
        <v>30</v>
      </c>
      <c r="I2378" t="s">
        <v>160</v>
      </c>
      <c r="J2378" t="s">
        <v>446</v>
      </c>
      <c r="K2378" t="s">
        <v>447</v>
      </c>
      <c r="L2378" t="s">
        <v>448</v>
      </c>
      <c r="M2378">
        <v>114</v>
      </c>
      <c r="N2378">
        <v>169</v>
      </c>
      <c r="O2378" t="s">
        <v>446</v>
      </c>
      <c r="P2378" t="s">
        <v>445</v>
      </c>
      <c r="Q2378" t="str">
        <f t="shared" si="37"/>
        <v>241_baixas_66#Baixas</v>
      </c>
    </row>
    <row r="2379" spans="1:17">
      <c r="A2379">
        <v>2430</v>
      </c>
      <c r="B2379" t="s">
        <v>451</v>
      </c>
      <c r="C2379">
        <v>241</v>
      </c>
      <c r="D2379" t="s">
        <v>445</v>
      </c>
      <c r="E2379" t="s">
        <v>446</v>
      </c>
      <c r="F2379">
        <v>577</v>
      </c>
      <c r="G2379">
        <v>1</v>
      </c>
      <c r="H2379" t="s">
        <v>30</v>
      </c>
      <c r="I2379" t="s">
        <v>160</v>
      </c>
      <c r="J2379" t="s">
        <v>446</v>
      </c>
      <c r="K2379" t="s">
        <v>447</v>
      </c>
      <c r="L2379" t="s">
        <v>448</v>
      </c>
      <c r="M2379">
        <v>114</v>
      </c>
      <c r="N2379">
        <v>169</v>
      </c>
      <c r="O2379" t="s">
        <v>446</v>
      </c>
      <c r="P2379" t="s">
        <v>445</v>
      </c>
      <c r="Q2379" t="str">
        <f t="shared" si="37"/>
        <v>241_baixas_66#Baixas</v>
      </c>
    </row>
    <row r="2380" spans="1:17">
      <c r="A2380">
        <v>563</v>
      </c>
      <c r="B2380" t="s">
        <v>450</v>
      </c>
      <c r="C2380">
        <v>241</v>
      </c>
      <c r="D2380" t="s">
        <v>445</v>
      </c>
      <c r="E2380" t="s">
        <v>446</v>
      </c>
      <c r="F2380">
        <v>577</v>
      </c>
      <c r="G2380">
        <v>1</v>
      </c>
      <c r="H2380" t="s">
        <v>30</v>
      </c>
      <c r="I2380" t="s">
        <v>160</v>
      </c>
      <c r="J2380" t="s">
        <v>446</v>
      </c>
      <c r="K2380" t="s">
        <v>447</v>
      </c>
      <c r="L2380" t="s">
        <v>448</v>
      </c>
      <c r="M2380">
        <v>114</v>
      </c>
      <c r="N2380">
        <v>169</v>
      </c>
      <c r="O2380" t="s">
        <v>446</v>
      </c>
      <c r="P2380" t="s">
        <v>445</v>
      </c>
      <c r="Q2380" t="str">
        <f t="shared" si="37"/>
        <v>241_baixas_66#Baixas</v>
      </c>
    </row>
    <row r="2381" spans="1:17">
      <c r="A2381">
        <v>287</v>
      </c>
      <c r="B2381" t="s">
        <v>453</v>
      </c>
      <c r="C2381">
        <v>241</v>
      </c>
      <c r="D2381" t="s">
        <v>445</v>
      </c>
      <c r="E2381" t="s">
        <v>446</v>
      </c>
      <c r="F2381">
        <v>577</v>
      </c>
      <c r="G2381">
        <v>1</v>
      </c>
      <c r="H2381" t="s">
        <v>30</v>
      </c>
      <c r="I2381" t="s">
        <v>160</v>
      </c>
      <c r="J2381" t="s">
        <v>446</v>
      </c>
      <c r="K2381" t="s">
        <v>447</v>
      </c>
      <c r="L2381" t="s">
        <v>448</v>
      </c>
      <c r="M2381">
        <v>114</v>
      </c>
      <c r="N2381">
        <v>169</v>
      </c>
      <c r="O2381" t="s">
        <v>446</v>
      </c>
      <c r="P2381" t="s">
        <v>445</v>
      </c>
      <c r="Q2381" t="str">
        <f t="shared" si="37"/>
        <v>241_baixas_66#Baixas</v>
      </c>
    </row>
    <row r="2382" spans="1:17">
      <c r="A2382">
        <v>1616</v>
      </c>
      <c r="B2382" t="s">
        <v>769</v>
      </c>
      <c r="C2382">
        <v>242</v>
      </c>
      <c r="D2382" t="s">
        <v>760</v>
      </c>
      <c r="E2382" t="s">
        <v>7051</v>
      </c>
      <c r="F2382">
        <v>469</v>
      </c>
      <c r="G2382">
        <v>1</v>
      </c>
      <c r="H2382" t="s">
        <v>30</v>
      </c>
      <c r="I2382" t="s">
        <v>31</v>
      </c>
      <c r="J2382" t="s">
        <v>765</v>
      </c>
      <c r="K2382" t="s">
        <v>762</v>
      </c>
      <c r="L2382" t="s">
        <v>763</v>
      </c>
      <c r="M2382">
        <v>201</v>
      </c>
      <c r="N2382">
        <v>23</v>
      </c>
      <c r="O2382" t="s">
        <v>7052</v>
      </c>
      <c r="P2382" t="s">
        <v>760</v>
      </c>
      <c r="Q2382" t="str">
        <f t="shared" si="37"/>
        <v>242_bsbs_31#Bourg-Saint-Bernard, Saussens</v>
      </c>
    </row>
    <row r="2383" spans="1:17">
      <c r="A2383">
        <v>735</v>
      </c>
      <c r="B2383" t="s">
        <v>771</v>
      </c>
      <c r="C2383">
        <v>242</v>
      </c>
      <c r="D2383" t="s">
        <v>760</v>
      </c>
      <c r="E2383" t="s">
        <v>7051</v>
      </c>
      <c r="F2383">
        <v>469</v>
      </c>
      <c r="G2383">
        <v>1</v>
      </c>
      <c r="H2383" t="s">
        <v>30</v>
      </c>
      <c r="I2383" t="s">
        <v>31</v>
      </c>
      <c r="J2383" t="s">
        <v>765</v>
      </c>
      <c r="K2383" t="s">
        <v>762</v>
      </c>
      <c r="L2383" t="s">
        <v>763</v>
      </c>
      <c r="M2383">
        <v>201</v>
      </c>
      <c r="N2383">
        <v>23</v>
      </c>
      <c r="O2383" t="s">
        <v>7052</v>
      </c>
      <c r="P2383" t="s">
        <v>760</v>
      </c>
      <c r="Q2383" t="str">
        <f t="shared" si="37"/>
        <v>242_bsbs_31#Bourg-Saint-Bernard, Saussens</v>
      </c>
    </row>
    <row r="2384" spans="1:17">
      <c r="A2384">
        <v>586</v>
      </c>
      <c r="B2384" t="s">
        <v>770</v>
      </c>
      <c r="C2384">
        <v>242</v>
      </c>
      <c r="D2384" t="s">
        <v>760</v>
      </c>
      <c r="E2384" t="s">
        <v>7051</v>
      </c>
      <c r="F2384">
        <v>469</v>
      </c>
      <c r="G2384">
        <v>1</v>
      </c>
      <c r="H2384" t="s">
        <v>30</v>
      </c>
      <c r="I2384" t="s">
        <v>31</v>
      </c>
      <c r="J2384" t="s">
        <v>765</v>
      </c>
      <c r="K2384" t="s">
        <v>762</v>
      </c>
      <c r="L2384" t="s">
        <v>763</v>
      </c>
      <c r="M2384">
        <v>201</v>
      </c>
      <c r="N2384">
        <v>23</v>
      </c>
      <c r="O2384" t="s">
        <v>7052</v>
      </c>
      <c r="P2384" t="s">
        <v>760</v>
      </c>
      <c r="Q2384" t="str">
        <f t="shared" si="37"/>
        <v>242_bsbs_31#Bourg-Saint-Bernard, Saussens</v>
      </c>
    </row>
    <row r="2385" spans="1:17">
      <c r="A2385">
        <v>1972</v>
      </c>
      <c r="B2385" t="s">
        <v>772</v>
      </c>
      <c r="C2385">
        <v>242</v>
      </c>
      <c r="D2385" t="s">
        <v>760</v>
      </c>
      <c r="E2385" t="s">
        <v>7051</v>
      </c>
      <c r="F2385">
        <v>469</v>
      </c>
      <c r="G2385">
        <v>1</v>
      </c>
      <c r="H2385" t="s">
        <v>30</v>
      </c>
      <c r="I2385" t="s">
        <v>31</v>
      </c>
      <c r="J2385" t="s">
        <v>765</v>
      </c>
      <c r="K2385" t="s">
        <v>762</v>
      </c>
      <c r="L2385" t="s">
        <v>763</v>
      </c>
      <c r="M2385">
        <v>201</v>
      </c>
      <c r="N2385">
        <v>23</v>
      </c>
      <c r="O2385" t="s">
        <v>7052</v>
      </c>
      <c r="P2385" t="s">
        <v>760</v>
      </c>
      <c r="Q2385" t="str">
        <f t="shared" si="37"/>
        <v>242_bsbs_31#Bourg-Saint-Bernard, Saussens</v>
      </c>
    </row>
    <row r="2386" spans="1:17">
      <c r="A2386">
        <v>1106</v>
      </c>
      <c r="B2386" t="s">
        <v>764</v>
      </c>
      <c r="C2386">
        <v>242</v>
      </c>
      <c r="D2386" t="s">
        <v>760</v>
      </c>
      <c r="E2386" t="s">
        <v>7051</v>
      </c>
      <c r="F2386">
        <v>469</v>
      </c>
      <c r="G2386">
        <v>1</v>
      </c>
      <c r="H2386" t="s">
        <v>30</v>
      </c>
      <c r="I2386" t="s">
        <v>31</v>
      </c>
      <c r="J2386" t="s">
        <v>765</v>
      </c>
      <c r="K2386" t="s">
        <v>762</v>
      </c>
      <c r="L2386" t="s">
        <v>763</v>
      </c>
      <c r="M2386">
        <v>201</v>
      </c>
      <c r="N2386">
        <v>23</v>
      </c>
      <c r="O2386" t="s">
        <v>7052</v>
      </c>
      <c r="P2386" t="s">
        <v>760</v>
      </c>
      <c r="Q2386" t="str">
        <f t="shared" si="37"/>
        <v>242_bsbs_31#Bourg-Saint-Bernard, Saussens</v>
      </c>
    </row>
    <row r="2387" spans="1:17">
      <c r="A2387">
        <v>1215</v>
      </c>
      <c r="B2387" t="s">
        <v>768</v>
      </c>
      <c r="C2387">
        <v>242</v>
      </c>
      <c r="D2387" t="s">
        <v>760</v>
      </c>
      <c r="E2387" t="s">
        <v>7051</v>
      </c>
      <c r="F2387">
        <v>469</v>
      </c>
      <c r="G2387">
        <v>1</v>
      </c>
      <c r="H2387" t="s">
        <v>30</v>
      </c>
      <c r="I2387" t="s">
        <v>31</v>
      </c>
      <c r="J2387" t="s">
        <v>765</v>
      </c>
      <c r="K2387" t="s">
        <v>762</v>
      </c>
      <c r="L2387" t="s">
        <v>763</v>
      </c>
      <c r="M2387">
        <v>201</v>
      </c>
      <c r="N2387">
        <v>23</v>
      </c>
      <c r="O2387" t="s">
        <v>7052</v>
      </c>
      <c r="P2387" t="s">
        <v>760</v>
      </c>
      <c r="Q2387" t="str">
        <f t="shared" si="37"/>
        <v>242_bsbs_31#Bourg-Saint-Bernard, Saussens</v>
      </c>
    </row>
    <row r="2388" spans="1:17">
      <c r="A2388">
        <v>1599</v>
      </c>
      <c r="B2388" t="s">
        <v>767</v>
      </c>
      <c r="C2388">
        <v>242</v>
      </c>
      <c r="D2388" t="s">
        <v>760</v>
      </c>
      <c r="E2388" t="s">
        <v>7051</v>
      </c>
      <c r="F2388">
        <v>469</v>
      </c>
      <c r="G2388">
        <v>1</v>
      </c>
      <c r="H2388" t="s">
        <v>30</v>
      </c>
      <c r="I2388" t="s">
        <v>31</v>
      </c>
      <c r="J2388" t="s">
        <v>765</v>
      </c>
      <c r="K2388" t="s">
        <v>762</v>
      </c>
      <c r="L2388" t="s">
        <v>763</v>
      </c>
      <c r="M2388">
        <v>201</v>
      </c>
      <c r="N2388">
        <v>23</v>
      </c>
      <c r="O2388" t="s">
        <v>7052</v>
      </c>
      <c r="P2388" t="s">
        <v>760</v>
      </c>
      <c r="Q2388" t="str">
        <f t="shared" si="37"/>
        <v>242_bsbs_31#Bourg-Saint-Bernard, Saussens</v>
      </c>
    </row>
    <row r="2389" spans="1:17">
      <c r="A2389">
        <v>1606</v>
      </c>
      <c r="B2389" t="s">
        <v>766</v>
      </c>
      <c r="C2389">
        <v>242</v>
      </c>
      <c r="D2389" t="s">
        <v>760</v>
      </c>
      <c r="E2389" t="s">
        <v>7051</v>
      </c>
      <c r="F2389">
        <v>469</v>
      </c>
      <c r="G2389">
        <v>1</v>
      </c>
      <c r="H2389" t="s">
        <v>30</v>
      </c>
      <c r="I2389" t="s">
        <v>31</v>
      </c>
      <c r="J2389" t="s">
        <v>765</v>
      </c>
      <c r="K2389" t="s">
        <v>762</v>
      </c>
      <c r="L2389" t="s">
        <v>763</v>
      </c>
      <c r="M2389">
        <v>201</v>
      </c>
      <c r="N2389">
        <v>23</v>
      </c>
      <c r="O2389" t="s">
        <v>7052</v>
      </c>
      <c r="P2389" t="s">
        <v>760</v>
      </c>
      <c r="Q2389" t="str">
        <f t="shared" si="37"/>
        <v>242_bsbs_31#Bourg-Saint-Bernard, Saussens</v>
      </c>
    </row>
    <row r="2390" spans="1:17">
      <c r="A2390">
        <v>1914</v>
      </c>
      <c r="B2390" t="s">
        <v>759</v>
      </c>
      <c r="C2390">
        <v>242</v>
      </c>
      <c r="D2390" t="s">
        <v>760</v>
      </c>
      <c r="E2390" t="s">
        <v>7051</v>
      </c>
      <c r="F2390">
        <v>469</v>
      </c>
      <c r="G2390">
        <v>1</v>
      </c>
      <c r="H2390" t="s">
        <v>30</v>
      </c>
      <c r="I2390" t="s">
        <v>31</v>
      </c>
      <c r="J2390" t="s">
        <v>761</v>
      </c>
      <c r="K2390" t="s">
        <v>762</v>
      </c>
      <c r="L2390" t="s">
        <v>763</v>
      </c>
      <c r="M2390">
        <v>201</v>
      </c>
      <c r="N2390">
        <v>23</v>
      </c>
      <c r="O2390" t="s">
        <v>7052</v>
      </c>
      <c r="P2390" t="s">
        <v>760</v>
      </c>
      <c r="Q2390" t="str">
        <f t="shared" si="37"/>
        <v>242_bsbs_31#Bourg-Saint-Bernard, Saussens</v>
      </c>
    </row>
    <row r="2391" spans="1:17">
      <c r="A2391">
        <v>1921</v>
      </c>
      <c r="B2391" t="s">
        <v>773</v>
      </c>
      <c r="C2391">
        <v>243</v>
      </c>
      <c r="D2391" t="s">
        <v>774</v>
      </c>
      <c r="E2391" t="s">
        <v>781</v>
      </c>
      <c r="F2391">
        <v>501</v>
      </c>
      <c r="G2391">
        <v>1</v>
      </c>
      <c r="H2391" t="s">
        <v>30</v>
      </c>
      <c r="I2391" t="s">
        <v>676</v>
      </c>
      <c r="J2391" t="s">
        <v>775</v>
      </c>
      <c r="K2391" t="s">
        <v>776</v>
      </c>
      <c r="L2391" t="s">
        <v>777</v>
      </c>
      <c r="M2391">
        <v>69</v>
      </c>
      <c r="N2391">
        <v>159</v>
      </c>
      <c r="O2391" t="s">
        <v>781</v>
      </c>
      <c r="P2391" t="s">
        <v>774</v>
      </c>
      <c r="Q2391" t="str">
        <f t="shared" si="37"/>
        <v>243_boujan_34#Boujan-Sur-Libron</v>
      </c>
    </row>
    <row r="2392" spans="1:17">
      <c r="A2392">
        <v>1620</v>
      </c>
      <c r="B2392" t="s">
        <v>778</v>
      </c>
      <c r="C2392">
        <v>243</v>
      </c>
      <c r="D2392" t="s">
        <v>774</v>
      </c>
      <c r="E2392" t="s">
        <v>781</v>
      </c>
      <c r="F2392">
        <v>501</v>
      </c>
      <c r="G2392">
        <v>1</v>
      </c>
      <c r="H2392" t="s">
        <v>30</v>
      </c>
      <c r="I2392" t="s">
        <v>676</v>
      </c>
      <c r="J2392" t="s">
        <v>775</v>
      </c>
      <c r="K2392" t="s">
        <v>776</v>
      </c>
      <c r="L2392" t="s">
        <v>777</v>
      </c>
      <c r="M2392">
        <v>69</v>
      </c>
      <c r="N2392">
        <v>159</v>
      </c>
      <c r="O2392" t="s">
        <v>781</v>
      </c>
      <c r="P2392" t="s">
        <v>774</v>
      </c>
      <c r="Q2392" t="str">
        <f t="shared" si="37"/>
        <v>243_boujan_34#Boujan-Sur-Libron</v>
      </c>
    </row>
    <row r="2393" spans="1:17">
      <c r="A2393">
        <v>573</v>
      </c>
      <c r="B2393" t="s">
        <v>784</v>
      </c>
      <c r="C2393">
        <v>243</v>
      </c>
      <c r="D2393" t="s">
        <v>774</v>
      </c>
      <c r="E2393" t="s">
        <v>781</v>
      </c>
      <c r="F2393">
        <v>501</v>
      </c>
      <c r="G2393">
        <v>1</v>
      </c>
      <c r="H2393" t="s">
        <v>30</v>
      </c>
      <c r="I2393" t="s">
        <v>676</v>
      </c>
      <c r="J2393" t="s">
        <v>781</v>
      </c>
      <c r="K2393" t="s">
        <v>776</v>
      </c>
      <c r="L2393" t="s">
        <v>777</v>
      </c>
      <c r="M2393">
        <v>69</v>
      </c>
      <c r="N2393">
        <v>159</v>
      </c>
      <c r="O2393" t="s">
        <v>781</v>
      </c>
      <c r="P2393" t="s">
        <v>774</v>
      </c>
      <c r="Q2393" t="str">
        <f t="shared" si="37"/>
        <v>243_boujan_34#Boujan-Sur-Libron</v>
      </c>
    </row>
    <row r="2394" spans="1:17">
      <c r="A2394">
        <v>574</v>
      </c>
      <c r="B2394" t="s">
        <v>785</v>
      </c>
      <c r="C2394">
        <v>243</v>
      </c>
      <c r="D2394" t="s">
        <v>774</v>
      </c>
      <c r="E2394" t="s">
        <v>781</v>
      </c>
      <c r="F2394">
        <v>501</v>
      </c>
      <c r="G2394">
        <v>1</v>
      </c>
      <c r="H2394" t="s">
        <v>30</v>
      </c>
      <c r="I2394" t="s">
        <v>676</v>
      </c>
      <c r="J2394" t="s">
        <v>775</v>
      </c>
      <c r="K2394" t="s">
        <v>776</v>
      </c>
      <c r="L2394" t="s">
        <v>777</v>
      </c>
      <c r="M2394">
        <v>69</v>
      </c>
      <c r="N2394">
        <v>159</v>
      </c>
      <c r="O2394" t="s">
        <v>781</v>
      </c>
      <c r="P2394" t="s">
        <v>774</v>
      </c>
      <c r="Q2394" t="str">
        <f t="shared" si="37"/>
        <v>243_boujan_34#Boujan-Sur-Libron</v>
      </c>
    </row>
    <row r="2395" spans="1:17">
      <c r="A2395">
        <v>1923</v>
      </c>
      <c r="B2395" t="s">
        <v>779</v>
      </c>
      <c r="C2395">
        <v>243</v>
      </c>
      <c r="D2395" t="s">
        <v>774</v>
      </c>
      <c r="E2395" t="s">
        <v>781</v>
      </c>
      <c r="F2395">
        <v>501</v>
      </c>
      <c r="G2395">
        <v>1</v>
      </c>
      <c r="H2395" t="s">
        <v>30</v>
      </c>
      <c r="I2395" t="s">
        <v>676</v>
      </c>
      <c r="J2395" t="s">
        <v>775</v>
      </c>
      <c r="K2395" t="s">
        <v>776</v>
      </c>
      <c r="L2395" t="s">
        <v>777</v>
      </c>
      <c r="M2395">
        <v>69</v>
      </c>
      <c r="N2395">
        <v>159</v>
      </c>
      <c r="O2395" t="s">
        <v>781</v>
      </c>
      <c r="P2395" t="s">
        <v>774</v>
      </c>
      <c r="Q2395" t="str">
        <f t="shared" si="37"/>
        <v>243_boujan_34#Boujan-Sur-Libron</v>
      </c>
    </row>
    <row r="2396" spans="1:17">
      <c r="A2396">
        <v>1925</v>
      </c>
      <c r="B2396" t="s">
        <v>782</v>
      </c>
      <c r="C2396">
        <v>243</v>
      </c>
      <c r="D2396" t="s">
        <v>774</v>
      </c>
      <c r="E2396" t="s">
        <v>781</v>
      </c>
      <c r="F2396">
        <v>501</v>
      </c>
      <c r="G2396">
        <v>1</v>
      </c>
      <c r="H2396" t="s">
        <v>30</v>
      </c>
      <c r="I2396" t="s">
        <v>676</v>
      </c>
      <c r="J2396" t="s">
        <v>781</v>
      </c>
      <c r="K2396" t="s">
        <v>776</v>
      </c>
      <c r="L2396" t="s">
        <v>777</v>
      </c>
      <c r="M2396">
        <v>69</v>
      </c>
      <c r="N2396">
        <v>159</v>
      </c>
      <c r="O2396" t="s">
        <v>781</v>
      </c>
      <c r="P2396" t="s">
        <v>774</v>
      </c>
      <c r="Q2396" t="str">
        <f t="shared" si="37"/>
        <v>243_boujan_34#Boujan-Sur-Libron</v>
      </c>
    </row>
    <row r="2397" spans="1:17">
      <c r="A2397">
        <v>1924</v>
      </c>
      <c r="B2397" t="s">
        <v>780</v>
      </c>
      <c r="C2397">
        <v>243</v>
      </c>
      <c r="D2397" t="s">
        <v>774</v>
      </c>
      <c r="E2397" t="s">
        <v>781</v>
      </c>
      <c r="F2397">
        <v>501</v>
      </c>
      <c r="G2397">
        <v>1</v>
      </c>
      <c r="H2397" t="s">
        <v>30</v>
      </c>
      <c r="I2397" t="s">
        <v>676</v>
      </c>
      <c r="J2397" t="s">
        <v>781</v>
      </c>
      <c r="K2397" t="s">
        <v>776</v>
      </c>
      <c r="L2397" t="s">
        <v>777</v>
      </c>
      <c r="M2397">
        <v>69</v>
      </c>
      <c r="N2397">
        <v>159</v>
      </c>
      <c r="O2397" t="s">
        <v>781</v>
      </c>
      <c r="P2397" t="s">
        <v>774</v>
      </c>
      <c r="Q2397" t="str">
        <f t="shared" si="37"/>
        <v>243_boujan_34#Boujan-Sur-Libron</v>
      </c>
    </row>
    <row r="2398" spans="1:17">
      <c r="A2398">
        <v>1926</v>
      </c>
      <c r="B2398" t="s">
        <v>783</v>
      </c>
      <c r="C2398">
        <v>243</v>
      </c>
      <c r="D2398" t="s">
        <v>774</v>
      </c>
      <c r="E2398" t="s">
        <v>781</v>
      </c>
      <c r="F2398">
        <v>501</v>
      </c>
      <c r="G2398">
        <v>1</v>
      </c>
      <c r="H2398" t="s">
        <v>30</v>
      </c>
      <c r="I2398" t="s">
        <v>676</v>
      </c>
      <c r="J2398" t="s">
        <v>781</v>
      </c>
      <c r="K2398" t="s">
        <v>776</v>
      </c>
      <c r="L2398" t="s">
        <v>777</v>
      </c>
      <c r="M2398">
        <v>69</v>
      </c>
      <c r="N2398">
        <v>159</v>
      </c>
      <c r="O2398" t="s">
        <v>781</v>
      </c>
      <c r="P2398" t="s">
        <v>774</v>
      </c>
      <c r="Q2398" t="str">
        <f t="shared" si="37"/>
        <v>243_boujan_34#Boujan-Sur-Libron</v>
      </c>
    </row>
    <row r="2399" spans="1:17">
      <c r="A2399">
        <v>3813</v>
      </c>
      <c r="B2399" t="s">
        <v>653</v>
      </c>
      <c r="C2399">
        <v>244</v>
      </c>
      <c r="D2399" t="s">
        <v>647</v>
      </c>
      <c r="E2399" t="s">
        <v>7100</v>
      </c>
      <c r="F2399">
        <v>802</v>
      </c>
      <c r="G2399" t="s">
        <v>648</v>
      </c>
      <c r="H2399" t="s">
        <v>91</v>
      </c>
      <c r="I2399" t="s">
        <v>649</v>
      </c>
      <c r="J2399" t="s">
        <v>650</v>
      </c>
      <c r="K2399" t="s">
        <v>651</v>
      </c>
      <c r="L2399" t="s">
        <v>652</v>
      </c>
      <c r="M2399">
        <v>72</v>
      </c>
      <c r="N2399">
        <v>98</v>
      </c>
      <c r="O2399" t="s">
        <v>7100</v>
      </c>
      <c r="P2399" t="s">
        <v>647</v>
      </c>
      <c r="Q2399" t="str">
        <f t="shared" si="37"/>
        <v>244_bertrands_83#Les Bertrands</v>
      </c>
    </row>
    <row r="2400" spans="1:17">
      <c r="A2400">
        <v>3815</v>
      </c>
      <c r="B2400" t="s">
        <v>646</v>
      </c>
      <c r="C2400">
        <v>244</v>
      </c>
      <c r="D2400" t="s">
        <v>647</v>
      </c>
      <c r="E2400" t="s">
        <v>7100</v>
      </c>
      <c r="F2400">
        <v>802</v>
      </c>
      <c r="G2400" t="s">
        <v>648</v>
      </c>
      <c r="H2400" t="s">
        <v>91</v>
      </c>
      <c r="I2400" t="s">
        <v>649</v>
      </c>
      <c r="J2400" t="s">
        <v>650</v>
      </c>
      <c r="K2400" t="s">
        <v>651</v>
      </c>
      <c r="L2400" t="s">
        <v>652</v>
      </c>
      <c r="M2400">
        <v>72</v>
      </c>
      <c r="N2400">
        <v>98</v>
      </c>
      <c r="O2400" t="s">
        <v>7100</v>
      </c>
      <c r="P2400" t="s">
        <v>647</v>
      </c>
      <c r="Q2400" t="str">
        <f t="shared" si="37"/>
        <v>244_bertrands_83#Les Bertrands</v>
      </c>
    </row>
    <row r="2401" spans="1:17">
      <c r="A2401">
        <v>3816</v>
      </c>
      <c r="B2401" t="s">
        <v>659</v>
      </c>
      <c r="C2401">
        <v>244</v>
      </c>
      <c r="D2401" t="s">
        <v>647</v>
      </c>
      <c r="E2401" t="s">
        <v>7100</v>
      </c>
      <c r="F2401">
        <v>802</v>
      </c>
      <c r="G2401" t="s">
        <v>648</v>
      </c>
      <c r="H2401" t="s">
        <v>91</v>
      </c>
      <c r="I2401" t="s">
        <v>649</v>
      </c>
      <c r="J2401" t="s">
        <v>650</v>
      </c>
      <c r="K2401" t="s">
        <v>651</v>
      </c>
      <c r="L2401" t="s">
        <v>652</v>
      </c>
      <c r="M2401">
        <v>72</v>
      </c>
      <c r="N2401">
        <v>98</v>
      </c>
      <c r="O2401" t="s">
        <v>7100</v>
      </c>
      <c r="P2401" t="s">
        <v>647</v>
      </c>
      <c r="Q2401" t="str">
        <f t="shared" si="37"/>
        <v>244_bertrands_83#Les Bertrands</v>
      </c>
    </row>
    <row r="2402" spans="1:17">
      <c r="A2402">
        <v>3817</v>
      </c>
      <c r="B2402" t="s">
        <v>658</v>
      </c>
      <c r="C2402">
        <v>244</v>
      </c>
      <c r="D2402" t="s">
        <v>647</v>
      </c>
      <c r="E2402" t="s">
        <v>7100</v>
      </c>
      <c r="F2402">
        <v>802</v>
      </c>
      <c r="G2402" t="s">
        <v>648</v>
      </c>
      <c r="H2402" t="s">
        <v>91</v>
      </c>
      <c r="I2402" t="s">
        <v>649</v>
      </c>
      <c r="J2402" t="s">
        <v>650</v>
      </c>
      <c r="K2402" t="s">
        <v>651</v>
      </c>
      <c r="L2402" t="s">
        <v>652</v>
      </c>
      <c r="M2402">
        <v>72</v>
      </c>
      <c r="N2402">
        <v>98</v>
      </c>
      <c r="O2402" t="s">
        <v>7100</v>
      </c>
      <c r="P2402" t="s">
        <v>647</v>
      </c>
      <c r="Q2402" t="str">
        <f t="shared" si="37"/>
        <v>244_bertrands_83#Les Bertrands</v>
      </c>
    </row>
    <row r="2403" spans="1:17">
      <c r="A2403">
        <v>3818</v>
      </c>
      <c r="B2403" t="s">
        <v>657</v>
      </c>
      <c r="C2403">
        <v>244</v>
      </c>
      <c r="D2403" t="s">
        <v>647</v>
      </c>
      <c r="E2403" t="s">
        <v>7100</v>
      </c>
      <c r="F2403">
        <v>802</v>
      </c>
      <c r="G2403" t="s">
        <v>648</v>
      </c>
      <c r="H2403" t="s">
        <v>91</v>
      </c>
      <c r="I2403" t="s">
        <v>649</v>
      </c>
      <c r="J2403" t="s">
        <v>650</v>
      </c>
      <c r="K2403" t="s">
        <v>651</v>
      </c>
      <c r="L2403" t="s">
        <v>652</v>
      </c>
      <c r="M2403">
        <v>72</v>
      </c>
      <c r="N2403">
        <v>98</v>
      </c>
      <c r="O2403" t="s">
        <v>7100</v>
      </c>
      <c r="P2403" t="s">
        <v>647</v>
      </c>
      <c r="Q2403" t="str">
        <f t="shared" si="37"/>
        <v>244_bertrands_83#Les Bertrands</v>
      </c>
    </row>
    <row r="2404" spans="1:17">
      <c r="A2404">
        <v>3819</v>
      </c>
      <c r="B2404" t="s">
        <v>655</v>
      </c>
      <c r="C2404">
        <v>244</v>
      </c>
      <c r="D2404" t="s">
        <v>647</v>
      </c>
      <c r="E2404" t="s">
        <v>7100</v>
      </c>
      <c r="F2404">
        <v>802</v>
      </c>
      <c r="G2404" t="s">
        <v>648</v>
      </c>
      <c r="H2404" t="s">
        <v>91</v>
      </c>
      <c r="I2404" t="s">
        <v>649</v>
      </c>
      <c r="J2404" t="s">
        <v>650</v>
      </c>
      <c r="K2404" t="s">
        <v>651</v>
      </c>
      <c r="L2404" t="s">
        <v>652</v>
      </c>
      <c r="M2404">
        <v>72</v>
      </c>
      <c r="N2404">
        <v>98</v>
      </c>
      <c r="O2404" t="s">
        <v>7100</v>
      </c>
      <c r="P2404" t="s">
        <v>647</v>
      </c>
      <c r="Q2404" t="str">
        <f t="shared" si="37"/>
        <v>244_bertrands_83#Les Bertrands</v>
      </c>
    </row>
    <row r="2405" spans="1:17">
      <c r="A2405">
        <v>3820</v>
      </c>
      <c r="B2405" t="s">
        <v>654</v>
      </c>
      <c r="C2405">
        <v>244</v>
      </c>
      <c r="D2405" t="s">
        <v>647</v>
      </c>
      <c r="E2405" t="s">
        <v>7100</v>
      </c>
      <c r="F2405">
        <v>802</v>
      </c>
      <c r="G2405" t="s">
        <v>648</v>
      </c>
      <c r="H2405" t="s">
        <v>91</v>
      </c>
      <c r="I2405" t="s">
        <v>649</v>
      </c>
      <c r="J2405" t="s">
        <v>650</v>
      </c>
      <c r="K2405" t="s">
        <v>651</v>
      </c>
      <c r="L2405" t="s">
        <v>652</v>
      </c>
      <c r="M2405">
        <v>72</v>
      </c>
      <c r="N2405">
        <v>98</v>
      </c>
      <c r="O2405" t="s">
        <v>7100</v>
      </c>
      <c r="P2405" t="s">
        <v>647</v>
      </c>
      <c r="Q2405" t="str">
        <f t="shared" si="37"/>
        <v>244_bertrands_83#Les Bertrands</v>
      </c>
    </row>
    <row r="2406" spans="1:17">
      <c r="A2406">
        <v>3814</v>
      </c>
      <c r="B2406" t="s">
        <v>656</v>
      </c>
      <c r="C2406">
        <v>244</v>
      </c>
      <c r="D2406" t="s">
        <v>647</v>
      </c>
      <c r="E2406" t="s">
        <v>7100</v>
      </c>
      <c r="F2406">
        <v>802</v>
      </c>
      <c r="G2406" t="s">
        <v>648</v>
      </c>
      <c r="H2406" t="s">
        <v>91</v>
      </c>
      <c r="I2406" t="s">
        <v>649</v>
      </c>
      <c r="J2406" t="s">
        <v>650</v>
      </c>
      <c r="K2406" t="s">
        <v>651</v>
      </c>
      <c r="L2406" t="s">
        <v>652</v>
      </c>
      <c r="M2406">
        <v>72</v>
      </c>
      <c r="N2406">
        <v>98</v>
      </c>
      <c r="O2406" t="s">
        <v>7100</v>
      </c>
      <c r="P2406" t="s">
        <v>647</v>
      </c>
      <c r="Q2406" t="str">
        <f t="shared" si="37"/>
        <v>244_bertrands_83#Les Bertrands</v>
      </c>
    </row>
    <row r="2407" spans="1:17">
      <c r="A2407">
        <v>1314</v>
      </c>
      <c r="B2407" t="s">
        <v>437</v>
      </c>
      <c r="C2407">
        <v>245</v>
      </c>
      <c r="D2407" t="s">
        <v>432</v>
      </c>
      <c r="E2407" t="s">
        <v>433</v>
      </c>
      <c r="F2407">
        <v>482</v>
      </c>
      <c r="G2407">
        <v>1</v>
      </c>
      <c r="H2407" t="s">
        <v>30</v>
      </c>
      <c r="I2407" t="s">
        <v>160</v>
      </c>
      <c r="J2407" t="s">
        <v>433</v>
      </c>
      <c r="K2407" t="s">
        <v>434</v>
      </c>
      <c r="L2407" t="s">
        <v>435</v>
      </c>
      <c r="M2407">
        <v>41</v>
      </c>
      <c r="N2407">
        <v>168</v>
      </c>
      <c r="O2407" t="s">
        <v>433</v>
      </c>
      <c r="P2407" t="s">
        <v>432</v>
      </c>
      <c r="Q2407" t="str">
        <f t="shared" si="37"/>
        <v>245_bages_66#Bages</v>
      </c>
    </row>
    <row r="2408" spans="1:17">
      <c r="A2408">
        <v>2436</v>
      </c>
      <c r="B2408" t="s">
        <v>442</v>
      </c>
      <c r="C2408">
        <v>245</v>
      </c>
      <c r="D2408" t="s">
        <v>432</v>
      </c>
      <c r="E2408" t="s">
        <v>433</v>
      </c>
      <c r="F2408">
        <v>482</v>
      </c>
      <c r="G2408">
        <v>1</v>
      </c>
      <c r="H2408" t="s">
        <v>30</v>
      </c>
      <c r="I2408" t="s">
        <v>160</v>
      </c>
      <c r="J2408" t="s">
        <v>440</v>
      </c>
      <c r="K2408" t="s">
        <v>434</v>
      </c>
      <c r="L2408" t="s">
        <v>435</v>
      </c>
      <c r="M2408">
        <v>41</v>
      </c>
      <c r="N2408">
        <v>168</v>
      </c>
      <c r="O2408" t="s">
        <v>433</v>
      </c>
      <c r="P2408" t="s">
        <v>432</v>
      </c>
      <c r="Q2408" t="str">
        <f t="shared" si="37"/>
        <v>245_bages_66#Bages</v>
      </c>
    </row>
    <row r="2409" spans="1:17">
      <c r="A2409">
        <v>747</v>
      </c>
      <c r="B2409" t="s">
        <v>436</v>
      </c>
      <c r="C2409">
        <v>245</v>
      </c>
      <c r="D2409" t="s">
        <v>432</v>
      </c>
      <c r="E2409" t="s">
        <v>433</v>
      </c>
      <c r="F2409">
        <v>482</v>
      </c>
      <c r="G2409">
        <v>1</v>
      </c>
      <c r="H2409" t="s">
        <v>30</v>
      </c>
      <c r="I2409" t="s">
        <v>160</v>
      </c>
      <c r="J2409" t="s">
        <v>433</v>
      </c>
      <c r="K2409" t="s">
        <v>434</v>
      </c>
      <c r="L2409" t="s">
        <v>435</v>
      </c>
      <c r="M2409">
        <v>41</v>
      </c>
      <c r="N2409">
        <v>168</v>
      </c>
      <c r="O2409" t="s">
        <v>433</v>
      </c>
      <c r="P2409" t="s">
        <v>432</v>
      </c>
      <c r="Q2409" t="str">
        <f t="shared" si="37"/>
        <v>245_bages_66#Bages</v>
      </c>
    </row>
    <row r="2410" spans="1:17">
      <c r="A2410">
        <v>2284</v>
      </c>
      <c r="B2410" t="s">
        <v>438</v>
      </c>
      <c r="C2410">
        <v>245</v>
      </c>
      <c r="D2410" t="s">
        <v>432</v>
      </c>
      <c r="E2410" t="s">
        <v>433</v>
      </c>
      <c r="F2410">
        <v>482</v>
      </c>
      <c r="G2410">
        <v>1</v>
      </c>
      <c r="H2410" t="s">
        <v>30</v>
      </c>
      <c r="I2410" t="s">
        <v>160</v>
      </c>
      <c r="J2410" t="s">
        <v>433</v>
      </c>
      <c r="K2410" t="s">
        <v>434</v>
      </c>
      <c r="L2410" t="s">
        <v>435</v>
      </c>
      <c r="M2410">
        <v>41</v>
      </c>
      <c r="N2410">
        <v>168</v>
      </c>
      <c r="O2410" t="s">
        <v>433</v>
      </c>
      <c r="P2410" t="s">
        <v>432</v>
      </c>
      <c r="Q2410" t="str">
        <f t="shared" si="37"/>
        <v>245_bages_66#Bages</v>
      </c>
    </row>
    <row r="2411" spans="1:17">
      <c r="A2411">
        <v>62</v>
      </c>
      <c r="B2411" t="s">
        <v>439</v>
      </c>
      <c r="C2411">
        <v>245</v>
      </c>
      <c r="D2411" t="s">
        <v>432</v>
      </c>
      <c r="E2411" t="s">
        <v>433</v>
      </c>
      <c r="F2411">
        <v>482</v>
      </c>
      <c r="G2411">
        <v>1</v>
      </c>
      <c r="H2411" t="s">
        <v>30</v>
      </c>
      <c r="I2411" t="s">
        <v>160</v>
      </c>
      <c r="J2411" t="s">
        <v>440</v>
      </c>
      <c r="K2411" t="s">
        <v>434</v>
      </c>
      <c r="L2411" t="s">
        <v>435</v>
      </c>
      <c r="M2411">
        <v>41</v>
      </c>
      <c r="N2411">
        <v>168</v>
      </c>
      <c r="O2411" t="s">
        <v>433</v>
      </c>
      <c r="P2411" t="s">
        <v>432</v>
      </c>
      <c r="Q2411" t="str">
        <f t="shared" si="37"/>
        <v>245_bages_66#Bages</v>
      </c>
    </row>
    <row r="2412" spans="1:17">
      <c r="A2412">
        <v>2300</v>
      </c>
      <c r="B2412" t="s">
        <v>431</v>
      </c>
      <c r="C2412">
        <v>245</v>
      </c>
      <c r="D2412" t="s">
        <v>432</v>
      </c>
      <c r="E2412" t="s">
        <v>433</v>
      </c>
      <c r="F2412">
        <v>482</v>
      </c>
      <c r="G2412">
        <v>1</v>
      </c>
      <c r="H2412" t="s">
        <v>30</v>
      </c>
      <c r="I2412" t="s">
        <v>160</v>
      </c>
      <c r="J2412" t="s">
        <v>433</v>
      </c>
      <c r="K2412" t="s">
        <v>434</v>
      </c>
      <c r="L2412" t="s">
        <v>435</v>
      </c>
      <c r="M2412">
        <v>41</v>
      </c>
      <c r="N2412">
        <v>168</v>
      </c>
      <c r="O2412" t="s">
        <v>433</v>
      </c>
      <c r="P2412" t="s">
        <v>432</v>
      </c>
      <c r="Q2412" t="str">
        <f t="shared" si="37"/>
        <v>245_bages_66#Bages</v>
      </c>
    </row>
    <row r="2413" spans="1:17">
      <c r="A2413">
        <v>74</v>
      </c>
      <c r="B2413" t="s">
        <v>441</v>
      </c>
      <c r="C2413">
        <v>245</v>
      </c>
      <c r="D2413" t="s">
        <v>432</v>
      </c>
      <c r="E2413" t="s">
        <v>433</v>
      </c>
      <c r="F2413">
        <v>482</v>
      </c>
      <c r="G2413">
        <v>1</v>
      </c>
      <c r="H2413" t="s">
        <v>30</v>
      </c>
      <c r="I2413" t="s">
        <v>160</v>
      </c>
      <c r="J2413" t="s">
        <v>440</v>
      </c>
      <c r="K2413" t="s">
        <v>434</v>
      </c>
      <c r="L2413" t="s">
        <v>435</v>
      </c>
      <c r="M2413">
        <v>41</v>
      </c>
      <c r="N2413">
        <v>168</v>
      </c>
      <c r="O2413" t="s">
        <v>433</v>
      </c>
      <c r="P2413" t="s">
        <v>432</v>
      </c>
      <c r="Q2413" t="str">
        <f t="shared" si="37"/>
        <v>245_bages_66#Bages</v>
      </c>
    </row>
    <row r="2414" spans="1:17">
      <c r="A2414">
        <v>4138</v>
      </c>
      <c r="B2414" t="s">
        <v>443</v>
      </c>
      <c r="C2414">
        <v>245</v>
      </c>
      <c r="D2414" t="s">
        <v>432</v>
      </c>
      <c r="E2414" t="s">
        <v>433</v>
      </c>
      <c r="F2414">
        <v>482</v>
      </c>
      <c r="G2414">
        <v>1</v>
      </c>
      <c r="H2414" t="s">
        <v>30</v>
      </c>
      <c r="I2414" t="s">
        <v>160</v>
      </c>
      <c r="J2414" t="s">
        <v>440</v>
      </c>
      <c r="K2414" t="s">
        <v>434</v>
      </c>
      <c r="L2414" t="s">
        <v>435</v>
      </c>
      <c r="M2414">
        <v>41</v>
      </c>
      <c r="N2414">
        <v>168</v>
      </c>
      <c r="O2414" t="s">
        <v>433</v>
      </c>
      <c r="P2414" t="s">
        <v>432</v>
      </c>
      <c r="Q2414" t="str">
        <f t="shared" si="37"/>
        <v>245_bages_66#Bages</v>
      </c>
    </row>
    <row r="2415" spans="1:17">
      <c r="A2415">
        <v>650</v>
      </c>
      <c r="B2415" t="s">
        <v>152</v>
      </c>
      <c r="C2415">
        <v>246</v>
      </c>
      <c r="D2415" t="s">
        <v>146</v>
      </c>
      <c r="E2415" t="s">
        <v>6954</v>
      </c>
      <c r="F2415">
        <v>376</v>
      </c>
      <c r="G2415">
        <v>1</v>
      </c>
      <c r="H2415" t="s">
        <v>91</v>
      </c>
      <c r="I2415" t="s">
        <v>92</v>
      </c>
      <c r="J2415" t="s">
        <v>147</v>
      </c>
      <c r="K2415" t="s">
        <v>148</v>
      </c>
      <c r="L2415" t="s">
        <v>149</v>
      </c>
      <c r="M2415">
        <v>209</v>
      </c>
      <c r="N2415">
        <v>150</v>
      </c>
      <c r="O2415" t="s">
        <v>6954</v>
      </c>
      <c r="P2415" t="s">
        <v>146</v>
      </c>
      <c r="Q2415" t="str">
        <f t="shared" si="37"/>
        <v>246_arbois_13#Arbois</v>
      </c>
    </row>
    <row r="2416" spans="1:17">
      <c r="A2416">
        <v>2412</v>
      </c>
      <c r="B2416" t="s">
        <v>157</v>
      </c>
      <c r="C2416">
        <v>246</v>
      </c>
      <c r="D2416" t="s">
        <v>146</v>
      </c>
      <c r="E2416" t="s">
        <v>6954</v>
      </c>
      <c r="F2416">
        <v>376</v>
      </c>
      <c r="G2416">
        <v>1</v>
      </c>
      <c r="H2416" t="s">
        <v>91</v>
      </c>
      <c r="I2416" t="s">
        <v>92</v>
      </c>
      <c r="J2416" t="s">
        <v>147</v>
      </c>
      <c r="K2416" t="s">
        <v>148</v>
      </c>
      <c r="L2416" t="s">
        <v>149</v>
      </c>
      <c r="M2416">
        <v>209</v>
      </c>
      <c r="N2416">
        <v>150</v>
      </c>
      <c r="O2416" t="s">
        <v>6954</v>
      </c>
      <c r="P2416" t="s">
        <v>146</v>
      </c>
      <c r="Q2416" t="str">
        <f t="shared" si="37"/>
        <v>246_arbois_13#Arbois</v>
      </c>
    </row>
    <row r="2417" spans="1:17">
      <c r="A2417">
        <v>2655</v>
      </c>
      <c r="B2417" t="s">
        <v>150</v>
      </c>
      <c r="C2417">
        <v>246</v>
      </c>
      <c r="D2417" t="s">
        <v>146</v>
      </c>
      <c r="E2417" t="s">
        <v>6954</v>
      </c>
      <c r="F2417">
        <v>376</v>
      </c>
      <c r="G2417">
        <v>1</v>
      </c>
      <c r="H2417" t="s">
        <v>91</v>
      </c>
      <c r="I2417" t="s">
        <v>92</v>
      </c>
      <c r="J2417" t="s">
        <v>147</v>
      </c>
      <c r="K2417" t="s">
        <v>148</v>
      </c>
      <c r="L2417" t="s">
        <v>149</v>
      </c>
      <c r="M2417">
        <v>209</v>
      </c>
      <c r="N2417">
        <v>150</v>
      </c>
      <c r="O2417" t="s">
        <v>6954</v>
      </c>
      <c r="P2417" t="s">
        <v>146</v>
      </c>
      <c r="Q2417" t="str">
        <f t="shared" si="37"/>
        <v>246_arbois_13#Arbois</v>
      </c>
    </row>
    <row r="2418" spans="1:17">
      <c r="A2418">
        <v>1282</v>
      </c>
      <c r="B2418" t="s">
        <v>153</v>
      </c>
      <c r="C2418">
        <v>246</v>
      </c>
      <c r="D2418" t="s">
        <v>146</v>
      </c>
      <c r="E2418" t="s">
        <v>6954</v>
      </c>
      <c r="F2418">
        <v>376</v>
      </c>
      <c r="G2418">
        <v>1</v>
      </c>
      <c r="H2418" t="s">
        <v>91</v>
      </c>
      <c r="I2418" t="s">
        <v>92</v>
      </c>
      <c r="J2418" t="s">
        <v>147</v>
      </c>
      <c r="K2418" t="s">
        <v>148</v>
      </c>
      <c r="L2418" t="s">
        <v>149</v>
      </c>
      <c r="M2418">
        <v>209</v>
      </c>
      <c r="N2418">
        <v>150</v>
      </c>
      <c r="O2418" t="s">
        <v>6954</v>
      </c>
      <c r="P2418" t="s">
        <v>146</v>
      </c>
      <c r="Q2418" t="str">
        <f t="shared" si="37"/>
        <v>246_arbois_13#Arbois</v>
      </c>
    </row>
    <row r="2419" spans="1:17">
      <c r="A2419">
        <v>1178</v>
      </c>
      <c r="B2419" t="s">
        <v>145</v>
      </c>
      <c r="C2419">
        <v>246</v>
      </c>
      <c r="D2419" t="s">
        <v>146</v>
      </c>
      <c r="E2419" t="s">
        <v>6954</v>
      </c>
      <c r="F2419">
        <v>376</v>
      </c>
      <c r="G2419">
        <v>1</v>
      </c>
      <c r="H2419" t="s">
        <v>91</v>
      </c>
      <c r="I2419" t="s">
        <v>92</v>
      </c>
      <c r="J2419" t="s">
        <v>147</v>
      </c>
      <c r="K2419" t="s">
        <v>148</v>
      </c>
      <c r="L2419" t="s">
        <v>149</v>
      </c>
      <c r="M2419">
        <v>209</v>
      </c>
      <c r="N2419">
        <v>150</v>
      </c>
      <c r="O2419" t="s">
        <v>6954</v>
      </c>
      <c r="P2419" t="s">
        <v>146</v>
      </c>
      <c r="Q2419" t="str">
        <f t="shared" si="37"/>
        <v>246_arbois_13#Arbois</v>
      </c>
    </row>
    <row r="2420" spans="1:17">
      <c r="A2420">
        <v>1189</v>
      </c>
      <c r="B2420" t="s">
        <v>155</v>
      </c>
      <c r="C2420">
        <v>246</v>
      </c>
      <c r="D2420" t="s">
        <v>146</v>
      </c>
      <c r="E2420" t="s">
        <v>6954</v>
      </c>
      <c r="F2420">
        <v>376</v>
      </c>
      <c r="G2420">
        <v>1</v>
      </c>
      <c r="H2420" t="s">
        <v>91</v>
      </c>
      <c r="I2420" t="s">
        <v>92</v>
      </c>
      <c r="J2420" t="s">
        <v>147</v>
      </c>
      <c r="K2420" t="s">
        <v>148</v>
      </c>
      <c r="L2420" t="s">
        <v>149</v>
      </c>
      <c r="M2420">
        <v>209</v>
      </c>
      <c r="N2420">
        <v>150</v>
      </c>
      <c r="O2420" t="s">
        <v>6954</v>
      </c>
      <c r="P2420" t="s">
        <v>146</v>
      </c>
      <c r="Q2420" t="str">
        <f t="shared" si="37"/>
        <v>246_arbois_13#Arbois</v>
      </c>
    </row>
    <row r="2421" spans="1:17">
      <c r="A2421">
        <v>1442</v>
      </c>
      <c r="B2421" t="s">
        <v>156</v>
      </c>
      <c r="C2421">
        <v>246</v>
      </c>
      <c r="D2421" t="s">
        <v>146</v>
      </c>
      <c r="E2421" t="s">
        <v>6954</v>
      </c>
      <c r="F2421">
        <v>376</v>
      </c>
      <c r="G2421">
        <v>1</v>
      </c>
      <c r="H2421" t="s">
        <v>91</v>
      </c>
      <c r="I2421" t="s">
        <v>92</v>
      </c>
      <c r="J2421" t="s">
        <v>147</v>
      </c>
      <c r="K2421" t="s">
        <v>148</v>
      </c>
      <c r="L2421" t="s">
        <v>149</v>
      </c>
      <c r="M2421">
        <v>209</v>
      </c>
      <c r="N2421">
        <v>150</v>
      </c>
      <c r="O2421" t="s">
        <v>6954</v>
      </c>
      <c r="P2421" t="s">
        <v>146</v>
      </c>
      <c r="Q2421" t="str">
        <f t="shared" si="37"/>
        <v>246_arbois_13#Arbois</v>
      </c>
    </row>
    <row r="2422" spans="1:17">
      <c r="A2422">
        <v>1898</v>
      </c>
      <c r="B2422" t="s">
        <v>154</v>
      </c>
      <c r="C2422">
        <v>246</v>
      </c>
      <c r="D2422" t="s">
        <v>146</v>
      </c>
      <c r="E2422" t="s">
        <v>6954</v>
      </c>
      <c r="F2422">
        <v>376</v>
      </c>
      <c r="G2422">
        <v>1</v>
      </c>
      <c r="H2422" t="s">
        <v>91</v>
      </c>
      <c r="I2422" t="s">
        <v>92</v>
      </c>
      <c r="J2422" t="s">
        <v>147</v>
      </c>
      <c r="K2422" t="s">
        <v>148</v>
      </c>
      <c r="L2422" t="s">
        <v>149</v>
      </c>
      <c r="M2422">
        <v>209</v>
      </c>
      <c r="N2422">
        <v>150</v>
      </c>
      <c r="O2422" t="s">
        <v>6954</v>
      </c>
      <c r="P2422" t="s">
        <v>146</v>
      </c>
      <c r="Q2422" t="str">
        <f t="shared" si="37"/>
        <v>246_arbois_13#Arbois</v>
      </c>
    </row>
    <row r="2423" spans="1:17">
      <c r="A2423">
        <v>2023</v>
      </c>
      <c r="B2423" t="s">
        <v>151</v>
      </c>
      <c r="C2423">
        <v>246</v>
      </c>
      <c r="D2423" t="s">
        <v>146</v>
      </c>
      <c r="E2423" t="s">
        <v>6954</v>
      </c>
      <c r="F2423">
        <v>376</v>
      </c>
      <c r="G2423">
        <v>1</v>
      </c>
      <c r="H2423" t="s">
        <v>91</v>
      </c>
      <c r="I2423" t="s">
        <v>92</v>
      </c>
      <c r="J2423" t="s">
        <v>147</v>
      </c>
      <c r="K2423" t="s">
        <v>148</v>
      </c>
      <c r="L2423" t="s">
        <v>149</v>
      </c>
      <c r="M2423">
        <v>209</v>
      </c>
      <c r="N2423">
        <v>150</v>
      </c>
      <c r="O2423" t="s">
        <v>6954</v>
      </c>
      <c r="P2423" t="s">
        <v>146</v>
      </c>
      <c r="Q2423" t="str">
        <f t="shared" si="37"/>
        <v>246_arbois_13#Arbois</v>
      </c>
    </row>
    <row r="2424" spans="1:17">
      <c r="A2424">
        <v>1221</v>
      </c>
      <c r="B2424" t="s">
        <v>786</v>
      </c>
      <c r="C2424">
        <v>247</v>
      </c>
      <c r="D2424" t="s">
        <v>787</v>
      </c>
      <c r="E2424" t="s">
        <v>7020</v>
      </c>
      <c r="F2424">
        <v>391</v>
      </c>
      <c r="G2424">
        <v>1</v>
      </c>
      <c r="H2424" t="s">
        <v>91</v>
      </c>
      <c r="I2424" t="s">
        <v>92</v>
      </c>
      <c r="J2424" t="s">
        <v>788</v>
      </c>
      <c r="K2424" t="s">
        <v>789</v>
      </c>
      <c r="L2424" t="s">
        <v>790</v>
      </c>
      <c r="M2424">
        <v>1</v>
      </c>
      <c r="N2424">
        <v>63</v>
      </c>
      <c r="O2424" t="s">
        <v>7021</v>
      </c>
      <c r="P2424" t="s">
        <v>787</v>
      </c>
      <c r="Q2424" t="str">
        <f t="shared" si="37"/>
        <v>247_cabanes_13#Grandes Cabannes</v>
      </c>
    </row>
    <row r="2425" spans="1:17">
      <c r="A2425">
        <v>1808</v>
      </c>
      <c r="B2425" t="s">
        <v>795</v>
      </c>
      <c r="C2425">
        <v>247</v>
      </c>
      <c r="D2425" t="s">
        <v>787</v>
      </c>
      <c r="E2425" t="s">
        <v>7020</v>
      </c>
      <c r="F2425">
        <v>391</v>
      </c>
      <c r="G2425">
        <v>1</v>
      </c>
      <c r="H2425" t="s">
        <v>91</v>
      </c>
      <c r="I2425" t="s">
        <v>92</v>
      </c>
      <c r="J2425" t="s">
        <v>788</v>
      </c>
      <c r="K2425" t="s">
        <v>789</v>
      </c>
      <c r="L2425" t="s">
        <v>790</v>
      </c>
      <c r="M2425">
        <v>1</v>
      </c>
      <c r="N2425">
        <v>63</v>
      </c>
      <c r="O2425" t="s">
        <v>7021</v>
      </c>
      <c r="P2425" t="s">
        <v>787</v>
      </c>
      <c r="Q2425" t="str">
        <f t="shared" si="37"/>
        <v>247_cabanes_13#Grandes Cabannes</v>
      </c>
    </row>
    <row r="2426" spans="1:17">
      <c r="A2426">
        <v>1226</v>
      </c>
      <c r="B2426" t="s">
        <v>796</v>
      </c>
      <c r="C2426">
        <v>247</v>
      </c>
      <c r="D2426" t="s">
        <v>787</v>
      </c>
      <c r="E2426" t="s">
        <v>7020</v>
      </c>
      <c r="F2426">
        <v>391</v>
      </c>
      <c r="G2426">
        <v>1</v>
      </c>
      <c r="H2426" t="s">
        <v>91</v>
      </c>
      <c r="I2426" t="s">
        <v>92</v>
      </c>
      <c r="J2426" t="s">
        <v>788</v>
      </c>
      <c r="K2426" t="s">
        <v>789</v>
      </c>
      <c r="L2426" t="s">
        <v>790</v>
      </c>
      <c r="M2426">
        <v>1</v>
      </c>
      <c r="N2426">
        <v>63</v>
      </c>
      <c r="O2426" t="s">
        <v>7021</v>
      </c>
      <c r="P2426" t="s">
        <v>787</v>
      </c>
      <c r="Q2426" t="str">
        <f t="shared" si="37"/>
        <v>247_cabanes_13#Grandes Cabannes</v>
      </c>
    </row>
    <row r="2427" spans="1:17">
      <c r="A2427">
        <v>1227</v>
      </c>
      <c r="B2427" t="s">
        <v>791</v>
      </c>
      <c r="C2427">
        <v>247</v>
      </c>
      <c r="D2427" t="s">
        <v>787</v>
      </c>
      <c r="E2427" t="s">
        <v>7020</v>
      </c>
      <c r="F2427">
        <v>391</v>
      </c>
      <c r="G2427">
        <v>1</v>
      </c>
      <c r="H2427" t="s">
        <v>91</v>
      </c>
      <c r="I2427" t="s">
        <v>92</v>
      </c>
      <c r="J2427" t="s">
        <v>788</v>
      </c>
      <c r="K2427" t="s">
        <v>789</v>
      </c>
      <c r="L2427" t="s">
        <v>790</v>
      </c>
      <c r="M2427">
        <v>1</v>
      </c>
      <c r="N2427">
        <v>63</v>
      </c>
      <c r="O2427" t="s">
        <v>7021</v>
      </c>
      <c r="P2427" t="s">
        <v>787</v>
      </c>
      <c r="Q2427" t="str">
        <f t="shared" si="37"/>
        <v>247_cabanes_13#Grandes Cabannes</v>
      </c>
    </row>
    <row r="2428" spans="1:17">
      <c r="A2428">
        <v>1224</v>
      </c>
      <c r="B2428" t="s">
        <v>794</v>
      </c>
      <c r="C2428">
        <v>247</v>
      </c>
      <c r="D2428" t="s">
        <v>787</v>
      </c>
      <c r="E2428" t="s">
        <v>7020</v>
      </c>
      <c r="F2428">
        <v>391</v>
      </c>
      <c r="G2428">
        <v>1</v>
      </c>
      <c r="H2428" t="s">
        <v>91</v>
      </c>
      <c r="I2428" t="s">
        <v>92</v>
      </c>
      <c r="J2428" t="s">
        <v>788</v>
      </c>
      <c r="K2428" t="s">
        <v>789</v>
      </c>
      <c r="L2428" t="s">
        <v>790</v>
      </c>
      <c r="M2428">
        <v>1</v>
      </c>
      <c r="N2428">
        <v>63</v>
      </c>
      <c r="O2428" t="s">
        <v>7021</v>
      </c>
      <c r="P2428" t="s">
        <v>787</v>
      </c>
      <c r="Q2428" t="str">
        <f t="shared" si="37"/>
        <v>247_cabanes_13#Grandes Cabannes</v>
      </c>
    </row>
    <row r="2429" spans="1:17">
      <c r="A2429">
        <v>1222</v>
      </c>
      <c r="B2429" t="s">
        <v>792</v>
      </c>
      <c r="C2429">
        <v>247</v>
      </c>
      <c r="D2429" t="s">
        <v>787</v>
      </c>
      <c r="E2429" t="s">
        <v>7020</v>
      </c>
      <c r="F2429">
        <v>391</v>
      </c>
      <c r="G2429">
        <v>1</v>
      </c>
      <c r="H2429" t="s">
        <v>91</v>
      </c>
      <c r="I2429" t="s">
        <v>92</v>
      </c>
      <c r="J2429" t="s">
        <v>788</v>
      </c>
      <c r="K2429" t="s">
        <v>789</v>
      </c>
      <c r="L2429" t="s">
        <v>790</v>
      </c>
      <c r="M2429">
        <v>1</v>
      </c>
      <c r="N2429">
        <v>63</v>
      </c>
      <c r="O2429" t="s">
        <v>7021</v>
      </c>
      <c r="P2429" t="s">
        <v>787</v>
      </c>
      <c r="Q2429" t="str">
        <f t="shared" si="37"/>
        <v>247_cabanes_13#Grandes Cabannes</v>
      </c>
    </row>
    <row r="2430" spans="1:17">
      <c r="A2430">
        <v>1223</v>
      </c>
      <c r="B2430" t="s">
        <v>793</v>
      </c>
      <c r="C2430">
        <v>247</v>
      </c>
      <c r="D2430" t="s">
        <v>787</v>
      </c>
      <c r="E2430" t="s">
        <v>7020</v>
      </c>
      <c r="F2430">
        <v>391</v>
      </c>
      <c r="G2430">
        <v>1</v>
      </c>
      <c r="H2430" t="s">
        <v>91</v>
      </c>
      <c r="I2430" t="s">
        <v>92</v>
      </c>
      <c r="J2430" t="s">
        <v>788</v>
      </c>
      <c r="K2430" t="s">
        <v>789</v>
      </c>
      <c r="L2430" t="s">
        <v>790</v>
      </c>
      <c r="M2430">
        <v>1</v>
      </c>
      <c r="N2430">
        <v>63</v>
      </c>
      <c r="O2430" t="s">
        <v>7021</v>
      </c>
      <c r="P2430" t="s">
        <v>787</v>
      </c>
      <c r="Q2430" t="str">
        <f t="shared" si="37"/>
        <v>247_cabanes_13#Grandes Cabannes</v>
      </c>
    </row>
    <row r="2431" spans="1:17">
      <c r="A2431">
        <v>1225</v>
      </c>
      <c r="B2431" t="s">
        <v>797</v>
      </c>
      <c r="C2431">
        <v>247</v>
      </c>
      <c r="D2431" t="s">
        <v>787</v>
      </c>
      <c r="E2431" t="s">
        <v>7020</v>
      </c>
      <c r="F2431">
        <v>391</v>
      </c>
      <c r="G2431">
        <v>1</v>
      </c>
      <c r="H2431" t="s">
        <v>91</v>
      </c>
      <c r="I2431" t="s">
        <v>92</v>
      </c>
      <c r="J2431" t="s">
        <v>788</v>
      </c>
      <c r="K2431" t="s">
        <v>789</v>
      </c>
      <c r="L2431" t="s">
        <v>790</v>
      </c>
      <c r="M2431">
        <v>1</v>
      </c>
      <c r="N2431">
        <v>63</v>
      </c>
      <c r="O2431" t="s">
        <v>7021</v>
      </c>
      <c r="P2431" t="s">
        <v>787</v>
      </c>
      <c r="Q2431" t="str">
        <f t="shared" si="37"/>
        <v>247_cabanes_13#Grandes Cabannes</v>
      </c>
    </row>
    <row r="2432" spans="1:17">
      <c r="A2432">
        <v>2</v>
      </c>
      <c r="B2432" t="s">
        <v>282</v>
      </c>
      <c r="C2432">
        <v>248</v>
      </c>
      <c r="D2432" t="s">
        <v>269</v>
      </c>
      <c r="E2432" t="s">
        <v>270</v>
      </c>
      <c r="F2432">
        <v>485</v>
      </c>
      <c r="G2432" t="s">
        <v>270</v>
      </c>
      <c r="H2432" t="s">
        <v>30</v>
      </c>
      <c r="I2432" t="s">
        <v>271</v>
      </c>
      <c r="J2432" t="s">
        <v>272</v>
      </c>
      <c r="K2432" t="s">
        <v>273</v>
      </c>
      <c r="L2432" t="s">
        <v>274</v>
      </c>
      <c r="M2432">
        <v>182</v>
      </c>
      <c r="N2432">
        <v>136</v>
      </c>
      <c r="O2432" t="s">
        <v>272</v>
      </c>
      <c r="P2432" t="s">
        <v>5418</v>
      </c>
      <c r="Q2432" t="str">
        <f t="shared" si="37"/>
        <v>248_aubiet1_32#Est</v>
      </c>
    </row>
    <row r="2433" spans="1:17">
      <c r="A2433">
        <v>1906</v>
      </c>
      <c r="B2433" t="s">
        <v>279</v>
      </c>
      <c r="C2433">
        <v>248</v>
      </c>
      <c r="D2433" t="s">
        <v>269</v>
      </c>
      <c r="E2433" t="s">
        <v>270</v>
      </c>
      <c r="F2433">
        <v>485</v>
      </c>
      <c r="G2433" t="s">
        <v>270</v>
      </c>
      <c r="H2433" t="s">
        <v>30</v>
      </c>
      <c r="I2433" t="s">
        <v>271</v>
      </c>
      <c r="J2433" t="s">
        <v>272</v>
      </c>
      <c r="K2433" t="s">
        <v>273</v>
      </c>
      <c r="L2433" t="s">
        <v>274</v>
      </c>
      <c r="M2433">
        <v>182</v>
      </c>
      <c r="N2433">
        <v>136</v>
      </c>
      <c r="O2433" t="s">
        <v>272</v>
      </c>
      <c r="P2433" t="s">
        <v>5418</v>
      </c>
      <c r="Q2433" t="str">
        <f t="shared" si="37"/>
        <v>248_aubiet1_32#Est</v>
      </c>
    </row>
    <row r="2434" spans="1:17">
      <c r="A2434">
        <v>967</v>
      </c>
      <c r="B2434" t="s">
        <v>278</v>
      </c>
      <c r="C2434">
        <v>248</v>
      </c>
      <c r="D2434" t="s">
        <v>269</v>
      </c>
      <c r="E2434" t="s">
        <v>270</v>
      </c>
      <c r="F2434">
        <v>485</v>
      </c>
      <c r="G2434" t="s">
        <v>270</v>
      </c>
      <c r="H2434" t="s">
        <v>30</v>
      </c>
      <c r="I2434" t="s">
        <v>271</v>
      </c>
      <c r="J2434" t="s">
        <v>272</v>
      </c>
      <c r="K2434" t="s">
        <v>273</v>
      </c>
      <c r="L2434" t="s">
        <v>274</v>
      </c>
      <c r="M2434">
        <v>182</v>
      </c>
      <c r="N2434">
        <v>136</v>
      </c>
      <c r="O2434" t="s">
        <v>272</v>
      </c>
      <c r="P2434" t="s">
        <v>5418</v>
      </c>
      <c r="Q2434" t="str">
        <f t="shared" ref="Q2434:Q2497" si="38">CONCATENATE(C2434,"_",D2434,"#",E2434)</f>
        <v>248_aubiet1_32#Est</v>
      </c>
    </row>
    <row r="2435" spans="1:17">
      <c r="A2435">
        <v>966</v>
      </c>
      <c r="B2435" t="s">
        <v>281</v>
      </c>
      <c r="C2435">
        <v>248</v>
      </c>
      <c r="D2435" t="s">
        <v>269</v>
      </c>
      <c r="E2435" t="s">
        <v>270</v>
      </c>
      <c r="F2435">
        <v>485</v>
      </c>
      <c r="G2435" t="s">
        <v>270</v>
      </c>
      <c r="H2435" t="s">
        <v>30</v>
      </c>
      <c r="I2435" t="s">
        <v>271</v>
      </c>
      <c r="J2435" t="s">
        <v>272</v>
      </c>
      <c r="K2435" t="s">
        <v>273</v>
      </c>
      <c r="L2435" t="s">
        <v>274</v>
      </c>
      <c r="M2435">
        <v>182</v>
      </c>
      <c r="N2435">
        <v>136</v>
      </c>
      <c r="O2435" t="s">
        <v>272</v>
      </c>
      <c r="P2435" t="s">
        <v>5418</v>
      </c>
      <c r="Q2435" t="str">
        <f t="shared" si="38"/>
        <v>248_aubiet1_32#Est</v>
      </c>
    </row>
    <row r="2436" spans="1:17">
      <c r="A2436">
        <v>2526</v>
      </c>
      <c r="B2436" t="s">
        <v>277</v>
      </c>
      <c r="C2436">
        <v>248</v>
      </c>
      <c r="D2436" t="s">
        <v>269</v>
      </c>
      <c r="E2436" t="s">
        <v>270</v>
      </c>
      <c r="F2436">
        <v>485</v>
      </c>
      <c r="G2436" t="s">
        <v>270</v>
      </c>
      <c r="H2436" t="s">
        <v>30</v>
      </c>
      <c r="I2436" t="s">
        <v>271</v>
      </c>
      <c r="J2436" t="s">
        <v>272</v>
      </c>
      <c r="K2436" t="s">
        <v>273</v>
      </c>
      <c r="L2436" t="s">
        <v>274</v>
      </c>
      <c r="M2436">
        <v>182</v>
      </c>
      <c r="N2436">
        <v>136</v>
      </c>
      <c r="O2436" t="s">
        <v>272</v>
      </c>
      <c r="P2436" t="s">
        <v>5418</v>
      </c>
      <c r="Q2436" t="str">
        <f t="shared" si="38"/>
        <v>248_aubiet1_32#Est</v>
      </c>
    </row>
    <row r="2437" spans="1:17">
      <c r="A2437">
        <v>1135</v>
      </c>
      <c r="B2437" t="s">
        <v>280</v>
      </c>
      <c r="C2437">
        <v>248</v>
      </c>
      <c r="D2437" t="s">
        <v>269</v>
      </c>
      <c r="E2437" t="s">
        <v>270</v>
      </c>
      <c r="F2437">
        <v>485</v>
      </c>
      <c r="G2437" t="s">
        <v>270</v>
      </c>
      <c r="H2437" t="s">
        <v>30</v>
      </c>
      <c r="I2437" t="s">
        <v>271</v>
      </c>
      <c r="J2437" t="s">
        <v>272</v>
      </c>
      <c r="K2437" t="s">
        <v>273</v>
      </c>
      <c r="L2437" t="s">
        <v>274</v>
      </c>
      <c r="M2437">
        <v>182</v>
      </c>
      <c r="N2437">
        <v>136</v>
      </c>
      <c r="O2437" t="s">
        <v>272</v>
      </c>
      <c r="P2437" t="s">
        <v>5418</v>
      </c>
      <c r="Q2437" t="str">
        <f t="shared" si="38"/>
        <v>248_aubiet1_32#Est</v>
      </c>
    </row>
    <row r="2438" spans="1:17">
      <c r="A2438">
        <v>968</v>
      </c>
      <c r="B2438" t="s">
        <v>275</v>
      </c>
      <c r="C2438">
        <v>248</v>
      </c>
      <c r="D2438" t="s">
        <v>269</v>
      </c>
      <c r="E2438" t="s">
        <v>270</v>
      </c>
      <c r="F2438">
        <v>485</v>
      </c>
      <c r="G2438" t="s">
        <v>270</v>
      </c>
      <c r="H2438" t="s">
        <v>30</v>
      </c>
      <c r="I2438" t="s">
        <v>271</v>
      </c>
      <c r="J2438" t="s">
        <v>272</v>
      </c>
      <c r="K2438" t="s">
        <v>273</v>
      </c>
      <c r="L2438" t="s">
        <v>274</v>
      </c>
      <c r="M2438">
        <v>182</v>
      </c>
      <c r="N2438">
        <v>136</v>
      </c>
      <c r="O2438" t="s">
        <v>272</v>
      </c>
      <c r="P2438" t="s">
        <v>5418</v>
      </c>
      <c r="Q2438" t="str">
        <f t="shared" si="38"/>
        <v>248_aubiet1_32#Est</v>
      </c>
    </row>
    <row r="2439" spans="1:17">
      <c r="A2439">
        <v>1421</v>
      </c>
      <c r="B2439" t="s">
        <v>268</v>
      </c>
      <c r="C2439">
        <v>248</v>
      </c>
      <c r="D2439" t="s">
        <v>269</v>
      </c>
      <c r="E2439" t="s">
        <v>270</v>
      </c>
      <c r="F2439">
        <v>485</v>
      </c>
      <c r="G2439" t="s">
        <v>270</v>
      </c>
      <c r="H2439" t="s">
        <v>30</v>
      </c>
      <c r="I2439" t="s">
        <v>271</v>
      </c>
      <c r="J2439" t="s">
        <v>272</v>
      </c>
      <c r="K2439" t="s">
        <v>273</v>
      </c>
      <c r="L2439" t="s">
        <v>274</v>
      </c>
      <c r="M2439">
        <v>182</v>
      </c>
      <c r="N2439">
        <v>136</v>
      </c>
      <c r="O2439" t="s">
        <v>272</v>
      </c>
      <c r="P2439" t="s">
        <v>5418</v>
      </c>
      <c r="Q2439" t="str">
        <f t="shared" si="38"/>
        <v>248_aubiet1_32#Est</v>
      </c>
    </row>
    <row r="2440" spans="1:17">
      <c r="A2440">
        <v>1422</v>
      </c>
      <c r="B2440" t="s">
        <v>276</v>
      </c>
      <c r="C2440">
        <v>248</v>
      </c>
      <c r="D2440" t="s">
        <v>269</v>
      </c>
      <c r="E2440" t="s">
        <v>270</v>
      </c>
      <c r="F2440">
        <v>485</v>
      </c>
      <c r="G2440" t="s">
        <v>270</v>
      </c>
      <c r="H2440" t="s">
        <v>30</v>
      </c>
      <c r="I2440" t="s">
        <v>271</v>
      </c>
      <c r="J2440" t="s">
        <v>272</v>
      </c>
      <c r="K2440" t="s">
        <v>273</v>
      </c>
      <c r="L2440" t="s">
        <v>274</v>
      </c>
      <c r="M2440">
        <v>182</v>
      </c>
      <c r="N2440">
        <v>136</v>
      </c>
      <c r="O2440" t="s">
        <v>272</v>
      </c>
      <c r="P2440" t="s">
        <v>5418</v>
      </c>
      <c r="Q2440" t="str">
        <f t="shared" si="38"/>
        <v>248_aubiet1_32#Est</v>
      </c>
    </row>
    <row r="2441" spans="1:17">
      <c r="A2441">
        <v>160</v>
      </c>
      <c r="B2441" t="s">
        <v>1306</v>
      </c>
      <c r="C2441">
        <v>249</v>
      </c>
      <c r="D2441" t="s">
        <v>1298</v>
      </c>
      <c r="E2441" t="s">
        <v>1299</v>
      </c>
      <c r="F2441">
        <v>492</v>
      </c>
      <c r="G2441">
        <v>1</v>
      </c>
      <c r="H2441" t="s">
        <v>376</v>
      </c>
      <c r="I2441" t="s">
        <v>377</v>
      </c>
      <c r="J2441" t="s">
        <v>1299</v>
      </c>
      <c r="K2441" t="s">
        <v>1300</v>
      </c>
      <c r="L2441" t="s">
        <v>1301</v>
      </c>
      <c r="M2441">
        <v>92</v>
      </c>
      <c r="N2441">
        <v>162</v>
      </c>
      <c r="O2441" t="s">
        <v>1299</v>
      </c>
      <c r="P2441" t="s">
        <v>1298</v>
      </c>
      <c r="Q2441" t="str">
        <f t="shared" si="38"/>
        <v>249_cazaugitat_33#Cazaugitat</v>
      </c>
    </row>
    <row r="2442" spans="1:17">
      <c r="A2442">
        <v>1621</v>
      </c>
      <c r="B2442" t="s">
        <v>1305</v>
      </c>
      <c r="C2442">
        <v>249</v>
      </c>
      <c r="D2442" t="s">
        <v>1298</v>
      </c>
      <c r="E2442" t="s">
        <v>1299</v>
      </c>
      <c r="F2442">
        <v>492</v>
      </c>
      <c r="G2442">
        <v>1</v>
      </c>
      <c r="H2442" t="s">
        <v>376</v>
      </c>
      <c r="I2442" t="s">
        <v>377</v>
      </c>
      <c r="J2442" t="s">
        <v>1299</v>
      </c>
      <c r="K2442" t="s">
        <v>1300</v>
      </c>
      <c r="L2442" t="s">
        <v>1301</v>
      </c>
      <c r="M2442">
        <v>92</v>
      </c>
      <c r="N2442">
        <v>162</v>
      </c>
      <c r="O2442" t="s">
        <v>1299</v>
      </c>
      <c r="P2442" t="s">
        <v>1298</v>
      </c>
      <c r="Q2442" t="str">
        <f t="shared" si="38"/>
        <v>249_cazaugitat_33#Cazaugitat</v>
      </c>
    </row>
    <row r="2443" spans="1:17">
      <c r="A2443">
        <v>547</v>
      </c>
      <c r="B2443" t="s">
        <v>1308</v>
      </c>
      <c r="C2443">
        <v>249</v>
      </c>
      <c r="D2443" t="s">
        <v>1298</v>
      </c>
      <c r="E2443" t="s">
        <v>1299</v>
      </c>
      <c r="F2443">
        <v>492</v>
      </c>
      <c r="G2443">
        <v>1</v>
      </c>
      <c r="H2443" t="s">
        <v>376</v>
      </c>
      <c r="I2443" t="s">
        <v>377</v>
      </c>
      <c r="J2443" t="s">
        <v>1299</v>
      </c>
      <c r="K2443" t="s">
        <v>1300</v>
      </c>
      <c r="L2443" t="s">
        <v>1301</v>
      </c>
      <c r="M2443">
        <v>92</v>
      </c>
      <c r="N2443">
        <v>162</v>
      </c>
      <c r="O2443" t="s">
        <v>1299</v>
      </c>
      <c r="P2443" t="s">
        <v>1298</v>
      </c>
      <c r="Q2443" t="str">
        <f t="shared" si="38"/>
        <v>249_cazaugitat_33#Cazaugitat</v>
      </c>
    </row>
    <row r="2444" spans="1:17">
      <c r="A2444">
        <v>2634</v>
      </c>
      <c r="B2444" t="s">
        <v>1309</v>
      </c>
      <c r="C2444">
        <v>249</v>
      </c>
      <c r="D2444" t="s">
        <v>1298</v>
      </c>
      <c r="E2444" t="s">
        <v>1299</v>
      </c>
      <c r="F2444">
        <v>492</v>
      </c>
      <c r="G2444">
        <v>1</v>
      </c>
      <c r="H2444" t="s">
        <v>376</v>
      </c>
      <c r="I2444" t="s">
        <v>377</v>
      </c>
      <c r="J2444" t="s">
        <v>1299</v>
      </c>
      <c r="K2444" t="s">
        <v>1300</v>
      </c>
      <c r="L2444" t="s">
        <v>1301</v>
      </c>
      <c r="M2444">
        <v>92</v>
      </c>
      <c r="N2444">
        <v>162</v>
      </c>
      <c r="O2444" t="s">
        <v>1299</v>
      </c>
      <c r="P2444" t="s">
        <v>1298</v>
      </c>
      <c r="Q2444" t="str">
        <f t="shared" si="38"/>
        <v>249_cazaugitat_33#Cazaugitat</v>
      </c>
    </row>
    <row r="2445" spans="1:17">
      <c r="A2445">
        <v>1782</v>
      </c>
      <c r="B2445" t="s">
        <v>1297</v>
      </c>
      <c r="C2445">
        <v>249</v>
      </c>
      <c r="D2445" t="s">
        <v>1298</v>
      </c>
      <c r="E2445" t="s">
        <v>1299</v>
      </c>
      <c r="F2445">
        <v>492</v>
      </c>
      <c r="G2445">
        <v>1</v>
      </c>
      <c r="H2445" t="s">
        <v>376</v>
      </c>
      <c r="I2445" t="s">
        <v>377</v>
      </c>
      <c r="J2445" t="s">
        <v>1299</v>
      </c>
      <c r="K2445" t="s">
        <v>1300</v>
      </c>
      <c r="L2445" t="s">
        <v>1301</v>
      </c>
      <c r="M2445">
        <v>92</v>
      </c>
      <c r="N2445">
        <v>162</v>
      </c>
      <c r="O2445" t="s">
        <v>1299</v>
      </c>
      <c r="P2445" t="s">
        <v>1298</v>
      </c>
      <c r="Q2445" t="str">
        <f t="shared" si="38"/>
        <v>249_cazaugitat_33#Cazaugitat</v>
      </c>
    </row>
    <row r="2446" spans="1:17">
      <c r="A2446">
        <v>2149</v>
      </c>
      <c r="B2446" t="s">
        <v>1303</v>
      </c>
      <c r="C2446">
        <v>249</v>
      </c>
      <c r="D2446" t="s">
        <v>1298</v>
      </c>
      <c r="E2446" t="s">
        <v>1299</v>
      </c>
      <c r="F2446">
        <v>492</v>
      </c>
      <c r="G2446">
        <v>1</v>
      </c>
      <c r="H2446" t="s">
        <v>376</v>
      </c>
      <c r="I2446" t="s">
        <v>377</v>
      </c>
      <c r="J2446" t="s">
        <v>1299</v>
      </c>
      <c r="K2446" t="s">
        <v>1300</v>
      </c>
      <c r="L2446" t="s">
        <v>1301</v>
      </c>
      <c r="M2446">
        <v>92</v>
      </c>
      <c r="N2446">
        <v>162</v>
      </c>
      <c r="O2446" t="s">
        <v>1299</v>
      </c>
      <c r="P2446" t="s">
        <v>1298</v>
      </c>
      <c r="Q2446" t="str">
        <f t="shared" si="38"/>
        <v>249_cazaugitat_33#Cazaugitat</v>
      </c>
    </row>
    <row r="2447" spans="1:17">
      <c r="A2447">
        <v>1152</v>
      </c>
      <c r="B2447" t="s">
        <v>1304</v>
      </c>
      <c r="C2447">
        <v>249</v>
      </c>
      <c r="D2447" t="s">
        <v>1298</v>
      </c>
      <c r="E2447" t="s">
        <v>1299</v>
      </c>
      <c r="F2447">
        <v>492</v>
      </c>
      <c r="G2447">
        <v>1</v>
      </c>
      <c r="H2447" t="s">
        <v>376</v>
      </c>
      <c r="I2447" t="s">
        <v>377</v>
      </c>
      <c r="J2447" t="s">
        <v>1299</v>
      </c>
      <c r="K2447" t="s">
        <v>1300</v>
      </c>
      <c r="L2447" t="s">
        <v>1301</v>
      </c>
      <c r="M2447">
        <v>92</v>
      </c>
      <c r="N2447">
        <v>162</v>
      </c>
      <c r="O2447" t="s">
        <v>1299</v>
      </c>
      <c r="P2447" t="s">
        <v>1298</v>
      </c>
      <c r="Q2447" t="str">
        <f t="shared" si="38"/>
        <v>249_cazaugitat_33#Cazaugitat</v>
      </c>
    </row>
    <row r="2448" spans="1:17">
      <c r="A2448">
        <v>2022</v>
      </c>
      <c r="B2448" t="s">
        <v>1307</v>
      </c>
      <c r="C2448">
        <v>249</v>
      </c>
      <c r="D2448" t="s">
        <v>1298</v>
      </c>
      <c r="E2448" t="s">
        <v>1299</v>
      </c>
      <c r="F2448">
        <v>492</v>
      </c>
      <c r="G2448">
        <v>1</v>
      </c>
      <c r="H2448" t="s">
        <v>376</v>
      </c>
      <c r="I2448" t="s">
        <v>377</v>
      </c>
      <c r="J2448" t="s">
        <v>1299</v>
      </c>
      <c r="K2448" t="s">
        <v>1300</v>
      </c>
      <c r="L2448" t="s">
        <v>1301</v>
      </c>
      <c r="M2448">
        <v>92</v>
      </c>
      <c r="N2448">
        <v>162</v>
      </c>
      <c r="O2448" t="s">
        <v>1299</v>
      </c>
      <c r="P2448" t="s">
        <v>1298</v>
      </c>
      <c r="Q2448" t="str">
        <f t="shared" si="38"/>
        <v>249_cazaugitat_33#Cazaugitat</v>
      </c>
    </row>
    <row r="2449" spans="1:17">
      <c r="A2449">
        <v>2025</v>
      </c>
      <c r="B2449" t="s">
        <v>1302</v>
      </c>
      <c r="C2449">
        <v>249</v>
      </c>
      <c r="D2449" t="s">
        <v>1298</v>
      </c>
      <c r="E2449" t="s">
        <v>1299</v>
      </c>
      <c r="F2449">
        <v>492</v>
      </c>
      <c r="G2449">
        <v>1</v>
      </c>
      <c r="H2449" t="s">
        <v>376</v>
      </c>
      <c r="I2449" t="s">
        <v>377</v>
      </c>
      <c r="J2449" t="s">
        <v>1299</v>
      </c>
      <c r="K2449" t="s">
        <v>1300</v>
      </c>
      <c r="L2449" t="s">
        <v>1301</v>
      </c>
      <c r="M2449">
        <v>92</v>
      </c>
      <c r="N2449">
        <v>162</v>
      </c>
      <c r="O2449" t="s">
        <v>1299</v>
      </c>
      <c r="P2449" t="s">
        <v>1298</v>
      </c>
      <c r="Q2449" t="str">
        <f t="shared" si="38"/>
        <v>249_cazaugitat_33#Cazaugitat</v>
      </c>
    </row>
    <row r="2450" spans="1:17">
      <c r="A2450">
        <v>2026</v>
      </c>
      <c r="B2450" t="s">
        <v>1310</v>
      </c>
      <c r="C2450">
        <v>249</v>
      </c>
      <c r="D2450" t="s">
        <v>1298</v>
      </c>
      <c r="E2450" t="s">
        <v>1299</v>
      </c>
      <c r="F2450">
        <v>492</v>
      </c>
      <c r="G2450">
        <v>1</v>
      </c>
      <c r="H2450" t="s">
        <v>376</v>
      </c>
      <c r="I2450" t="s">
        <v>377</v>
      </c>
      <c r="J2450" t="s">
        <v>1299</v>
      </c>
      <c r="K2450" t="s">
        <v>1300</v>
      </c>
      <c r="L2450" t="s">
        <v>1301</v>
      </c>
      <c r="M2450">
        <v>92</v>
      </c>
      <c r="N2450">
        <v>162</v>
      </c>
      <c r="O2450" t="s">
        <v>1299</v>
      </c>
      <c r="P2450" t="s">
        <v>1298</v>
      </c>
      <c r="Q2450" t="str">
        <f t="shared" si="38"/>
        <v>249_cazaugitat_33#Cazaugitat</v>
      </c>
    </row>
    <row r="2451" spans="1:17">
      <c r="A2451">
        <v>3224</v>
      </c>
      <c r="B2451" t="s">
        <v>1233</v>
      </c>
      <c r="C2451">
        <v>250</v>
      </c>
      <c r="D2451" t="s">
        <v>1230</v>
      </c>
      <c r="E2451" t="s">
        <v>285</v>
      </c>
      <c r="F2451">
        <v>723</v>
      </c>
      <c r="G2451" t="s">
        <v>285</v>
      </c>
      <c r="H2451" t="s">
        <v>30</v>
      </c>
      <c r="I2451" t="s">
        <v>45</v>
      </c>
      <c r="J2451" t="s">
        <v>1218</v>
      </c>
      <c r="K2451" t="s">
        <v>1219</v>
      </c>
      <c r="L2451" t="s">
        <v>1220</v>
      </c>
      <c r="M2451">
        <v>170</v>
      </c>
      <c r="N2451">
        <v>87</v>
      </c>
      <c r="O2451" t="s">
        <v>1218</v>
      </c>
      <c r="P2451" t="s">
        <v>5410</v>
      </c>
      <c r="Q2451" t="str">
        <f t="shared" si="38"/>
        <v>250_casteln2_11#Ouest</v>
      </c>
    </row>
    <row r="2452" spans="1:17">
      <c r="A2452">
        <v>3225</v>
      </c>
      <c r="B2452" t="s">
        <v>1236</v>
      </c>
      <c r="C2452">
        <v>250</v>
      </c>
      <c r="D2452" t="s">
        <v>1230</v>
      </c>
      <c r="E2452" t="s">
        <v>285</v>
      </c>
      <c r="F2452">
        <v>723</v>
      </c>
      <c r="G2452" t="s">
        <v>285</v>
      </c>
      <c r="H2452" t="s">
        <v>30</v>
      </c>
      <c r="I2452" t="s">
        <v>45</v>
      </c>
      <c r="J2452" t="s">
        <v>1218</v>
      </c>
      <c r="K2452" t="s">
        <v>1219</v>
      </c>
      <c r="L2452" t="s">
        <v>1220</v>
      </c>
      <c r="M2452">
        <v>170</v>
      </c>
      <c r="N2452">
        <v>87</v>
      </c>
      <c r="O2452" t="s">
        <v>1218</v>
      </c>
      <c r="P2452" t="s">
        <v>5410</v>
      </c>
      <c r="Q2452" t="str">
        <f t="shared" si="38"/>
        <v>250_casteln2_11#Ouest</v>
      </c>
    </row>
    <row r="2453" spans="1:17">
      <c r="A2453">
        <v>3230</v>
      </c>
      <c r="B2453" t="s">
        <v>1237</v>
      </c>
      <c r="C2453">
        <v>250</v>
      </c>
      <c r="D2453" t="s">
        <v>1230</v>
      </c>
      <c r="E2453" t="s">
        <v>285</v>
      </c>
      <c r="F2453">
        <v>723</v>
      </c>
      <c r="G2453" t="s">
        <v>285</v>
      </c>
      <c r="H2453" t="s">
        <v>30</v>
      </c>
      <c r="I2453" t="s">
        <v>45</v>
      </c>
      <c r="J2453" t="s">
        <v>1218</v>
      </c>
      <c r="K2453" t="s">
        <v>1219</v>
      </c>
      <c r="L2453" t="s">
        <v>1220</v>
      </c>
      <c r="M2453">
        <v>170</v>
      </c>
      <c r="N2453">
        <v>87</v>
      </c>
      <c r="O2453" t="s">
        <v>1218</v>
      </c>
      <c r="P2453" t="s">
        <v>5410</v>
      </c>
      <c r="Q2453" t="str">
        <f t="shared" si="38"/>
        <v>250_casteln2_11#Ouest</v>
      </c>
    </row>
    <row r="2454" spans="1:17">
      <c r="A2454">
        <v>3222</v>
      </c>
      <c r="B2454" t="s">
        <v>1231</v>
      </c>
      <c r="C2454">
        <v>250</v>
      </c>
      <c r="D2454" t="s">
        <v>1230</v>
      </c>
      <c r="E2454" t="s">
        <v>285</v>
      </c>
      <c r="F2454">
        <v>723</v>
      </c>
      <c r="G2454" t="s">
        <v>285</v>
      </c>
      <c r="H2454" t="s">
        <v>30</v>
      </c>
      <c r="I2454" t="s">
        <v>45</v>
      </c>
      <c r="J2454" t="s">
        <v>1218</v>
      </c>
      <c r="K2454" t="s">
        <v>1219</v>
      </c>
      <c r="L2454" t="s">
        <v>1220</v>
      </c>
      <c r="M2454">
        <v>170</v>
      </c>
      <c r="N2454">
        <v>87</v>
      </c>
      <c r="O2454" t="s">
        <v>1218</v>
      </c>
      <c r="P2454" t="s">
        <v>5410</v>
      </c>
      <c r="Q2454" t="str">
        <f t="shared" si="38"/>
        <v>250_casteln2_11#Ouest</v>
      </c>
    </row>
    <row r="2455" spans="1:17">
      <c r="A2455">
        <v>3216</v>
      </c>
      <c r="B2455" t="s">
        <v>1229</v>
      </c>
      <c r="C2455">
        <v>250</v>
      </c>
      <c r="D2455" t="s">
        <v>1230</v>
      </c>
      <c r="E2455" t="s">
        <v>285</v>
      </c>
      <c r="F2455">
        <v>723</v>
      </c>
      <c r="G2455" t="s">
        <v>285</v>
      </c>
      <c r="H2455" t="s">
        <v>30</v>
      </c>
      <c r="I2455" t="s">
        <v>45</v>
      </c>
      <c r="J2455" t="s">
        <v>1218</v>
      </c>
      <c r="K2455" t="s">
        <v>1219</v>
      </c>
      <c r="L2455" t="s">
        <v>1220</v>
      </c>
      <c r="M2455">
        <v>170</v>
      </c>
      <c r="N2455">
        <v>87</v>
      </c>
      <c r="O2455" t="s">
        <v>1218</v>
      </c>
      <c r="P2455" t="s">
        <v>5410</v>
      </c>
      <c r="Q2455" t="str">
        <f t="shared" si="38"/>
        <v>250_casteln2_11#Ouest</v>
      </c>
    </row>
    <row r="2456" spans="1:17">
      <c r="A2456">
        <v>3233</v>
      </c>
      <c r="B2456" t="s">
        <v>1234</v>
      </c>
      <c r="C2456">
        <v>250</v>
      </c>
      <c r="D2456" t="s">
        <v>1230</v>
      </c>
      <c r="E2456" t="s">
        <v>285</v>
      </c>
      <c r="F2456">
        <v>723</v>
      </c>
      <c r="G2456" t="s">
        <v>285</v>
      </c>
      <c r="H2456" t="s">
        <v>30</v>
      </c>
      <c r="I2456" t="s">
        <v>45</v>
      </c>
      <c r="J2456" t="s">
        <v>1218</v>
      </c>
      <c r="K2456" t="s">
        <v>1219</v>
      </c>
      <c r="L2456" t="s">
        <v>1220</v>
      </c>
      <c r="M2456">
        <v>170</v>
      </c>
      <c r="N2456">
        <v>87</v>
      </c>
      <c r="O2456" t="s">
        <v>1218</v>
      </c>
      <c r="P2456" t="s">
        <v>5410</v>
      </c>
      <c r="Q2456" t="str">
        <f t="shared" si="38"/>
        <v>250_casteln2_11#Ouest</v>
      </c>
    </row>
    <row r="2457" spans="1:17">
      <c r="A2457">
        <v>3218</v>
      </c>
      <c r="B2457" t="s">
        <v>1238</v>
      </c>
      <c r="C2457">
        <v>250</v>
      </c>
      <c r="D2457" t="s">
        <v>1230</v>
      </c>
      <c r="E2457" t="s">
        <v>285</v>
      </c>
      <c r="F2457">
        <v>723</v>
      </c>
      <c r="G2457" t="s">
        <v>285</v>
      </c>
      <c r="H2457" t="s">
        <v>30</v>
      </c>
      <c r="I2457" t="s">
        <v>45</v>
      </c>
      <c r="J2457" t="s">
        <v>1218</v>
      </c>
      <c r="K2457" t="s">
        <v>1219</v>
      </c>
      <c r="L2457" t="s">
        <v>1220</v>
      </c>
      <c r="M2457">
        <v>170</v>
      </c>
      <c r="N2457">
        <v>87</v>
      </c>
      <c r="O2457" t="s">
        <v>1218</v>
      </c>
      <c r="P2457" t="s">
        <v>5410</v>
      </c>
      <c r="Q2457" t="str">
        <f t="shared" si="38"/>
        <v>250_casteln2_11#Ouest</v>
      </c>
    </row>
    <row r="2458" spans="1:17">
      <c r="A2458">
        <v>3219</v>
      </c>
      <c r="B2458" t="s">
        <v>1232</v>
      </c>
      <c r="C2458">
        <v>250</v>
      </c>
      <c r="D2458" t="s">
        <v>1230</v>
      </c>
      <c r="E2458" t="s">
        <v>285</v>
      </c>
      <c r="F2458">
        <v>723</v>
      </c>
      <c r="G2458" t="s">
        <v>285</v>
      </c>
      <c r="H2458" t="s">
        <v>30</v>
      </c>
      <c r="I2458" t="s">
        <v>45</v>
      </c>
      <c r="J2458" t="s">
        <v>1218</v>
      </c>
      <c r="K2458" t="s">
        <v>1219</v>
      </c>
      <c r="L2458" t="s">
        <v>1220</v>
      </c>
      <c r="M2458">
        <v>170</v>
      </c>
      <c r="N2458">
        <v>87</v>
      </c>
      <c r="O2458" t="s">
        <v>1218</v>
      </c>
      <c r="P2458" t="s">
        <v>5410</v>
      </c>
      <c r="Q2458" t="str">
        <f t="shared" si="38"/>
        <v>250_casteln2_11#Ouest</v>
      </c>
    </row>
    <row r="2459" spans="1:17">
      <c r="A2459">
        <v>3232</v>
      </c>
      <c r="B2459" t="s">
        <v>1235</v>
      </c>
      <c r="C2459">
        <v>250</v>
      </c>
      <c r="D2459" t="s">
        <v>1230</v>
      </c>
      <c r="E2459" t="s">
        <v>285</v>
      </c>
      <c r="F2459">
        <v>723</v>
      </c>
      <c r="G2459" t="s">
        <v>285</v>
      </c>
      <c r="H2459" t="s">
        <v>30</v>
      </c>
      <c r="I2459" t="s">
        <v>45</v>
      </c>
      <c r="J2459" t="s">
        <v>1218</v>
      </c>
      <c r="K2459" t="s">
        <v>1219</v>
      </c>
      <c r="L2459" t="s">
        <v>1220</v>
      </c>
      <c r="M2459">
        <v>170</v>
      </c>
      <c r="N2459">
        <v>87</v>
      </c>
      <c r="O2459" t="s">
        <v>1218</v>
      </c>
      <c r="P2459" t="s">
        <v>5410</v>
      </c>
      <c r="Q2459" t="str">
        <f t="shared" si="38"/>
        <v>250_casteln2_11#Ouest</v>
      </c>
    </row>
    <row r="2460" spans="1:17">
      <c r="A2460">
        <v>2693</v>
      </c>
      <c r="B2460" t="s">
        <v>1143</v>
      </c>
      <c r="C2460">
        <v>251</v>
      </c>
      <c r="D2460" t="s">
        <v>1136</v>
      </c>
      <c r="E2460" t="s">
        <v>1137</v>
      </c>
      <c r="F2460">
        <v>506</v>
      </c>
      <c r="G2460">
        <v>1</v>
      </c>
      <c r="H2460" t="s">
        <v>30</v>
      </c>
      <c r="I2460" t="s">
        <v>676</v>
      </c>
      <c r="J2460" t="s">
        <v>1137</v>
      </c>
      <c r="K2460" t="s">
        <v>1138</v>
      </c>
      <c r="L2460" t="s">
        <v>1139</v>
      </c>
      <c r="M2460">
        <v>47</v>
      </c>
      <c r="N2460">
        <v>164</v>
      </c>
      <c r="O2460" t="s">
        <v>1137</v>
      </c>
      <c r="P2460" t="s">
        <v>1136</v>
      </c>
      <c r="Q2460" t="str">
        <f t="shared" si="38"/>
        <v>251_capestang_34#Capestang</v>
      </c>
    </row>
    <row r="2461" spans="1:17">
      <c r="A2461">
        <v>2694</v>
      </c>
      <c r="B2461" t="s">
        <v>1142</v>
      </c>
      <c r="C2461">
        <v>251</v>
      </c>
      <c r="D2461" t="s">
        <v>1136</v>
      </c>
      <c r="E2461" t="s">
        <v>1137</v>
      </c>
      <c r="F2461">
        <v>506</v>
      </c>
      <c r="G2461">
        <v>1</v>
      </c>
      <c r="H2461" t="s">
        <v>30</v>
      </c>
      <c r="I2461" t="s">
        <v>676</v>
      </c>
      <c r="J2461" t="s">
        <v>1137</v>
      </c>
      <c r="K2461" t="s">
        <v>1138</v>
      </c>
      <c r="L2461" t="s">
        <v>1139</v>
      </c>
      <c r="M2461">
        <v>47</v>
      </c>
      <c r="N2461">
        <v>164</v>
      </c>
      <c r="O2461" t="s">
        <v>1137</v>
      </c>
      <c r="P2461" t="s">
        <v>1136</v>
      </c>
      <c r="Q2461" t="str">
        <f t="shared" si="38"/>
        <v>251_capestang_34#Capestang</v>
      </c>
    </row>
    <row r="2462" spans="1:17">
      <c r="A2462">
        <v>2619</v>
      </c>
      <c r="B2462" t="s">
        <v>1145</v>
      </c>
      <c r="C2462">
        <v>251</v>
      </c>
      <c r="D2462" t="s">
        <v>1136</v>
      </c>
      <c r="E2462" t="s">
        <v>1137</v>
      </c>
      <c r="F2462">
        <v>506</v>
      </c>
      <c r="G2462">
        <v>1</v>
      </c>
      <c r="H2462" t="s">
        <v>30</v>
      </c>
      <c r="I2462" t="s">
        <v>676</v>
      </c>
      <c r="J2462" t="s">
        <v>1137</v>
      </c>
      <c r="K2462" t="s">
        <v>1138</v>
      </c>
      <c r="L2462" t="s">
        <v>1139</v>
      </c>
      <c r="M2462">
        <v>47</v>
      </c>
      <c r="N2462">
        <v>164</v>
      </c>
      <c r="O2462" t="s">
        <v>1137</v>
      </c>
      <c r="P2462" t="s">
        <v>1136</v>
      </c>
      <c r="Q2462" t="str">
        <f t="shared" si="38"/>
        <v>251_capestang_34#Capestang</v>
      </c>
    </row>
    <row r="2463" spans="1:17">
      <c r="A2463">
        <v>1812</v>
      </c>
      <c r="B2463" t="s">
        <v>1135</v>
      </c>
      <c r="C2463">
        <v>251</v>
      </c>
      <c r="D2463" t="s">
        <v>1136</v>
      </c>
      <c r="E2463" t="s">
        <v>1137</v>
      </c>
      <c r="F2463">
        <v>506</v>
      </c>
      <c r="G2463">
        <v>1</v>
      </c>
      <c r="H2463" t="s">
        <v>30</v>
      </c>
      <c r="I2463" t="s">
        <v>676</v>
      </c>
      <c r="J2463" t="s">
        <v>1137</v>
      </c>
      <c r="K2463" t="s">
        <v>1138</v>
      </c>
      <c r="L2463" t="s">
        <v>1139</v>
      </c>
      <c r="M2463">
        <v>47</v>
      </c>
      <c r="N2463">
        <v>164</v>
      </c>
      <c r="O2463" t="s">
        <v>1137</v>
      </c>
      <c r="P2463" t="s">
        <v>1136</v>
      </c>
      <c r="Q2463" t="str">
        <f t="shared" si="38"/>
        <v>251_capestang_34#Capestang</v>
      </c>
    </row>
    <row r="2464" spans="1:17">
      <c r="A2464">
        <v>2620</v>
      </c>
      <c r="B2464" t="s">
        <v>1144</v>
      </c>
      <c r="C2464">
        <v>251</v>
      </c>
      <c r="D2464" t="s">
        <v>1136</v>
      </c>
      <c r="E2464" t="s">
        <v>1137</v>
      </c>
      <c r="F2464">
        <v>506</v>
      </c>
      <c r="G2464">
        <v>1</v>
      </c>
      <c r="H2464" t="s">
        <v>30</v>
      </c>
      <c r="I2464" t="s">
        <v>676</v>
      </c>
      <c r="J2464" t="s">
        <v>1137</v>
      </c>
      <c r="K2464" t="s">
        <v>1138</v>
      </c>
      <c r="L2464" t="s">
        <v>1139</v>
      </c>
      <c r="M2464">
        <v>47</v>
      </c>
      <c r="N2464">
        <v>164</v>
      </c>
      <c r="O2464" t="s">
        <v>1137</v>
      </c>
      <c r="P2464" t="s">
        <v>1136</v>
      </c>
      <c r="Q2464" t="str">
        <f t="shared" si="38"/>
        <v>251_capestang_34#Capestang</v>
      </c>
    </row>
    <row r="2465" spans="1:17">
      <c r="A2465">
        <v>1810</v>
      </c>
      <c r="B2465" t="s">
        <v>1141</v>
      </c>
      <c r="C2465">
        <v>251</v>
      </c>
      <c r="D2465" t="s">
        <v>1136</v>
      </c>
      <c r="E2465" t="s">
        <v>1137</v>
      </c>
      <c r="F2465">
        <v>506</v>
      </c>
      <c r="G2465">
        <v>1</v>
      </c>
      <c r="H2465" t="s">
        <v>30</v>
      </c>
      <c r="I2465" t="s">
        <v>676</v>
      </c>
      <c r="J2465" t="s">
        <v>1137</v>
      </c>
      <c r="K2465" t="s">
        <v>1138</v>
      </c>
      <c r="L2465" t="s">
        <v>1139</v>
      </c>
      <c r="M2465">
        <v>47</v>
      </c>
      <c r="N2465">
        <v>164</v>
      </c>
      <c r="O2465" t="s">
        <v>1137</v>
      </c>
      <c r="P2465" t="s">
        <v>1136</v>
      </c>
      <c r="Q2465" t="str">
        <f t="shared" si="38"/>
        <v>251_capestang_34#Capestang</v>
      </c>
    </row>
    <row r="2466" spans="1:17">
      <c r="A2466">
        <v>1811</v>
      </c>
      <c r="B2466" t="s">
        <v>1140</v>
      </c>
      <c r="C2466">
        <v>251</v>
      </c>
      <c r="D2466" t="s">
        <v>1136</v>
      </c>
      <c r="E2466" t="s">
        <v>1137</v>
      </c>
      <c r="F2466">
        <v>506</v>
      </c>
      <c r="G2466">
        <v>1</v>
      </c>
      <c r="H2466" t="s">
        <v>30</v>
      </c>
      <c r="I2466" t="s">
        <v>676</v>
      </c>
      <c r="J2466" t="s">
        <v>1137</v>
      </c>
      <c r="K2466" t="s">
        <v>1138</v>
      </c>
      <c r="L2466" t="s">
        <v>1139</v>
      </c>
      <c r="M2466">
        <v>47</v>
      </c>
      <c r="N2466">
        <v>164</v>
      </c>
      <c r="O2466" t="s">
        <v>1137</v>
      </c>
      <c r="P2466" t="s">
        <v>1136</v>
      </c>
      <c r="Q2466" t="str">
        <f t="shared" si="38"/>
        <v>251_capestang_34#Capestang</v>
      </c>
    </row>
    <row r="2467" spans="1:17">
      <c r="A2467">
        <v>2140</v>
      </c>
      <c r="B2467" t="s">
        <v>1146</v>
      </c>
      <c r="C2467">
        <v>251</v>
      </c>
      <c r="D2467" t="s">
        <v>1136</v>
      </c>
      <c r="E2467" t="s">
        <v>1137</v>
      </c>
      <c r="F2467">
        <v>506</v>
      </c>
      <c r="G2467">
        <v>1</v>
      </c>
      <c r="H2467" t="s">
        <v>30</v>
      </c>
      <c r="I2467" t="s">
        <v>676</v>
      </c>
      <c r="J2467" t="s">
        <v>1137</v>
      </c>
      <c r="K2467" t="s">
        <v>1138</v>
      </c>
      <c r="L2467" t="s">
        <v>1139</v>
      </c>
      <c r="M2467">
        <v>47</v>
      </c>
      <c r="N2467">
        <v>164</v>
      </c>
      <c r="O2467" t="s">
        <v>1137</v>
      </c>
      <c r="P2467" t="s">
        <v>1136</v>
      </c>
      <c r="Q2467" t="str">
        <f t="shared" si="38"/>
        <v>251_capestang_34#Capestang</v>
      </c>
    </row>
    <row r="2468" spans="1:17">
      <c r="A2468">
        <v>2545</v>
      </c>
      <c r="B2468" t="s">
        <v>1147</v>
      </c>
      <c r="C2468">
        <v>251</v>
      </c>
      <c r="D2468" t="s">
        <v>1136</v>
      </c>
      <c r="E2468" t="s">
        <v>1137</v>
      </c>
      <c r="F2468">
        <v>506</v>
      </c>
      <c r="G2468">
        <v>1</v>
      </c>
      <c r="H2468" t="s">
        <v>30</v>
      </c>
      <c r="I2468" t="s">
        <v>676</v>
      </c>
      <c r="J2468" t="s">
        <v>1137</v>
      </c>
      <c r="K2468" t="s">
        <v>1138</v>
      </c>
      <c r="L2468" t="s">
        <v>1139</v>
      </c>
      <c r="M2468">
        <v>47</v>
      </c>
      <c r="N2468">
        <v>164</v>
      </c>
      <c r="O2468" t="s">
        <v>1137</v>
      </c>
      <c r="P2468" t="s">
        <v>1136</v>
      </c>
      <c r="Q2468" t="str">
        <f t="shared" si="38"/>
        <v>251_capestang_34#Capestang</v>
      </c>
    </row>
    <row r="2469" spans="1:17">
      <c r="A2469">
        <v>2622</v>
      </c>
      <c r="B2469" t="s">
        <v>957</v>
      </c>
      <c r="C2469">
        <v>252</v>
      </c>
      <c r="D2469" t="s">
        <v>947</v>
      </c>
      <c r="E2469" t="s">
        <v>948</v>
      </c>
      <c r="F2469">
        <v>569</v>
      </c>
      <c r="G2469">
        <v>1</v>
      </c>
      <c r="H2469" t="s">
        <v>30</v>
      </c>
      <c r="I2469" t="s">
        <v>460</v>
      </c>
      <c r="J2469" t="s">
        <v>948</v>
      </c>
      <c r="K2469" t="s">
        <v>949</v>
      </c>
      <c r="L2469" t="s">
        <v>950</v>
      </c>
      <c r="M2469">
        <v>811</v>
      </c>
      <c r="N2469">
        <v>130</v>
      </c>
      <c r="O2469" t="s">
        <v>948</v>
      </c>
      <c r="P2469" t="s">
        <v>947</v>
      </c>
      <c r="Q2469" t="str">
        <f t="shared" si="38"/>
        <v>252_canourgue_48#La Canourgue</v>
      </c>
    </row>
    <row r="2470" spans="1:17">
      <c r="A2470">
        <v>2624</v>
      </c>
      <c r="B2470" t="s">
        <v>946</v>
      </c>
      <c r="C2470">
        <v>252</v>
      </c>
      <c r="D2470" t="s">
        <v>947</v>
      </c>
      <c r="E2470" t="s">
        <v>948</v>
      </c>
      <c r="F2470">
        <v>569</v>
      </c>
      <c r="G2470">
        <v>1</v>
      </c>
      <c r="H2470" t="s">
        <v>30</v>
      </c>
      <c r="I2470" t="s">
        <v>460</v>
      </c>
      <c r="J2470" t="s">
        <v>948</v>
      </c>
      <c r="K2470" t="s">
        <v>949</v>
      </c>
      <c r="L2470" t="s">
        <v>950</v>
      </c>
      <c r="M2470">
        <v>811</v>
      </c>
      <c r="N2470">
        <v>130</v>
      </c>
      <c r="O2470" t="s">
        <v>948</v>
      </c>
      <c r="P2470" t="s">
        <v>947</v>
      </c>
      <c r="Q2470" t="str">
        <f t="shared" si="38"/>
        <v>252_canourgue_48#La Canourgue</v>
      </c>
    </row>
    <row r="2471" spans="1:17">
      <c r="A2471">
        <v>2623</v>
      </c>
      <c r="B2471" t="s">
        <v>951</v>
      </c>
      <c r="C2471">
        <v>252</v>
      </c>
      <c r="D2471" t="s">
        <v>947</v>
      </c>
      <c r="E2471" t="s">
        <v>948</v>
      </c>
      <c r="F2471">
        <v>569</v>
      </c>
      <c r="G2471">
        <v>1</v>
      </c>
      <c r="H2471" t="s">
        <v>30</v>
      </c>
      <c r="I2471" t="s">
        <v>460</v>
      </c>
      <c r="J2471" t="s">
        <v>948</v>
      </c>
      <c r="K2471" t="s">
        <v>949</v>
      </c>
      <c r="L2471" t="s">
        <v>950</v>
      </c>
      <c r="M2471">
        <v>811</v>
      </c>
      <c r="N2471">
        <v>130</v>
      </c>
      <c r="O2471" t="s">
        <v>948</v>
      </c>
      <c r="P2471" t="s">
        <v>947</v>
      </c>
      <c r="Q2471" t="str">
        <f t="shared" si="38"/>
        <v>252_canourgue_48#La Canourgue</v>
      </c>
    </row>
    <row r="2472" spans="1:17">
      <c r="A2472">
        <v>2276</v>
      </c>
      <c r="B2472" t="s">
        <v>955</v>
      </c>
      <c r="C2472">
        <v>252</v>
      </c>
      <c r="D2472" t="s">
        <v>947</v>
      </c>
      <c r="E2472" t="s">
        <v>948</v>
      </c>
      <c r="F2472">
        <v>569</v>
      </c>
      <c r="G2472">
        <v>1</v>
      </c>
      <c r="H2472" t="s">
        <v>30</v>
      </c>
      <c r="I2472" t="s">
        <v>460</v>
      </c>
      <c r="J2472" t="s">
        <v>948</v>
      </c>
      <c r="K2472" t="s">
        <v>949</v>
      </c>
      <c r="L2472" t="s">
        <v>950</v>
      </c>
      <c r="M2472">
        <v>811</v>
      </c>
      <c r="N2472">
        <v>130</v>
      </c>
      <c r="O2472" t="s">
        <v>948</v>
      </c>
      <c r="P2472" t="s">
        <v>947</v>
      </c>
      <c r="Q2472" t="str">
        <f t="shared" si="38"/>
        <v>252_canourgue_48#La Canourgue</v>
      </c>
    </row>
    <row r="2473" spans="1:17">
      <c r="A2473">
        <v>2605</v>
      </c>
      <c r="B2473" t="s">
        <v>956</v>
      </c>
      <c r="C2473">
        <v>252</v>
      </c>
      <c r="D2473" t="s">
        <v>947</v>
      </c>
      <c r="E2473" t="s">
        <v>948</v>
      </c>
      <c r="F2473">
        <v>569</v>
      </c>
      <c r="G2473">
        <v>1</v>
      </c>
      <c r="H2473" t="s">
        <v>30</v>
      </c>
      <c r="I2473" t="s">
        <v>460</v>
      </c>
      <c r="J2473" t="s">
        <v>948</v>
      </c>
      <c r="K2473" t="s">
        <v>949</v>
      </c>
      <c r="L2473" t="s">
        <v>950</v>
      </c>
      <c r="M2473">
        <v>811</v>
      </c>
      <c r="N2473">
        <v>130</v>
      </c>
      <c r="O2473" t="s">
        <v>948</v>
      </c>
      <c r="P2473" t="s">
        <v>947</v>
      </c>
      <c r="Q2473" t="str">
        <f t="shared" si="38"/>
        <v>252_canourgue_48#La Canourgue</v>
      </c>
    </row>
    <row r="2474" spans="1:17">
      <c r="A2474">
        <v>2279</v>
      </c>
      <c r="B2474" t="s">
        <v>953</v>
      </c>
      <c r="C2474">
        <v>252</v>
      </c>
      <c r="D2474" t="s">
        <v>947</v>
      </c>
      <c r="E2474" t="s">
        <v>948</v>
      </c>
      <c r="F2474">
        <v>569</v>
      </c>
      <c r="G2474">
        <v>1</v>
      </c>
      <c r="H2474" t="s">
        <v>30</v>
      </c>
      <c r="I2474" t="s">
        <v>460</v>
      </c>
      <c r="J2474" t="s">
        <v>948</v>
      </c>
      <c r="K2474" t="s">
        <v>949</v>
      </c>
      <c r="L2474" t="s">
        <v>950</v>
      </c>
      <c r="M2474">
        <v>811</v>
      </c>
      <c r="N2474">
        <v>130</v>
      </c>
      <c r="O2474" t="s">
        <v>948</v>
      </c>
      <c r="P2474" t="s">
        <v>947</v>
      </c>
      <c r="Q2474" t="str">
        <f t="shared" si="38"/>
        <v>252_canourgue_48#La Canourgue</v>
      </c>
    </row>
    <row r="2475" spans="1:17">
      <c r="A2475">
        <v>2278</v>
      </c>
      <c r="B2475" t="s">
        <v>954</v>
      </c>
      <c r="C2475">
        <v>252</v>
      </c>
      <c r="D2475" t="s">
        <v>947</v>
      </c>
      <c r="E2475" t="s">
        <v>948</v>
      </c>
      <c r="F2475">
        <v>569</v>
      </c>
      <c r="G2475">
        <v>1</v>
      </c>
      <c r="H2475" t="s">
        <v>30</v>
      </c>
      <c r="I2475" t="s">
        <v>460</v>
      </c>
      <c r="J2475" t="s">
        <v>948</v>
      </c>
      <c r="K2475" t="s">
        <v>949</v>
      </c>
      <c r="L2475" t="s">
        <v>950</v>
      </c>
      <c r="M2475">
        <v>811</v>
      </c>
      <c r="N2475">
        <v>130</v>
      </c>
      <c r="O2475" t="s">
        <v>948</v>
      </c>
      <c r="P2475" t="s">
        <v>947</v>
      </c>
      <c r="Q2475" t="str">
        <f t="shared" si="38"/>
        <v>252_canourgue_48#La Canourgue</v>
      </c>
    </row>
    <row r="2476" spans="1:17">
      <c r="A2476">
        <v>2280</v>
      </c>
      <c r="B2476" t="s">
        <v>952</v>
      </c>
      <c r="C2476">
        <v>252</v>
      </c>
      <c r="D2476" t="s">
        <v>947</v>
      </c>
      <c r="E2476" t="s">
        <v>948</v>
      </c>
      <c r="F2476">
        <v>569</v>
      </c>
      <c r="G2476">
        <v>1</v>
      </c>
      <c r="H2476" t="s">
        <v>30</v>
      </c>
      <c r="I2476" t="s">
        <v>460</v>
      </c>
      <c r="J2476" t="s">
        <v>948</v>
      </c>
      <c r="K2476" t="s">
        <v>949</v>
      </c>
      <c r="L2476" t="s">
        <v>950</v>
      </c>
      <c r="M2476">
        <v>811</v>
      </c>
      <c r="N2476">
        <v>130</v>
      </c>
      <c r="O2476" t="s">
        <v>948</v>
      </c>
      <c r="P2476" t="s">
        <v>947</v>
      </c>
      <c r="Q2476" t="str">
        <f t="shared" si="38"/>
        <v>252_canourgue_48#La Canourgue</v>
      </c>
    </row>
    <row r="2477" spans="1:17">
      <c r="A2477">
        <v>325</v>
      </c>
      <c r="B2477" t="s">
        <v>1469</v>
      </c>
      <c r="C2477">
        <v>253</v>
      </c>
      <c r="D2477" t="s">
        <v>1422</v>
      </c>
      <c r="E2477">
        <v>1</v>
      </c>
      <c r="F2477">
        <v>324</v>
      </c>
      <c r="G2477">
        <v>1</v>
      </c>
      <c r="H2477" t="s">
        <v>91</v>
      </c>
      <c r="I2477" t="s">
        <v>405</v>
      </c>
      <c r="J2477" t="s">
        <v>1423</v>
      </c>
      <c r="K2477" t="s">
        <v>1424</v>
      </c>
      <c r="L2477" t="s">
        <v>1425</v>
      </c>
      <c r="M2477">
        <v>1214</v>
      </c>
      <c r="N2477">
        <v>132</v>
      </c>
      <c r="O2477" t="s">
        <v>1423</v>
      </c>
      <c r="P2477" t="s">
        <v>5392</v>
      </c>
      <c r="Q2477" t="str">
        <f t="shared" si="38"/>
        <v>253_chorges1_05#1</v>
      </c>
    </row>
    <row r="2478" spans="1:17">
      <c r="A2478">
        <v>310</v>
      </c>
      <c r="B2478" t="s">
        <v>1465</v>
      </c>
      <c r="C2478">
        <v>253</v>
      </c>
      <c r="D2478" t="s">
        <v>1422</v>
      </c>
      <c r="E2478">
        <v>1</v>
      </c>
      <c r="F2478">
        <v>324</v>
      </c>
      <c r="G2478">
        <v>1</v>
      </c>
      <c r="H2478" t="s">
        <v>91</v>
      </c>
      <c r="I2478" t="s">
        <v>405</v>
      </c>
      <c r="J2478" t="s">
        <v>1423</v>
      </c>
      <c r="K2478" t="s">
        <v>1424</v>
      </c>
      <c r="L2478" t="s">
        <v>1425</v>
      </c>
      <c r="M2478">
        <v>1214</v>
      </c>
      <c r="N2478">
        <v>132</v>
      </c>
      <c r="O2478" t="s">
        <v>1423</v>
      </c>
      <c r="P2478" t="s">
        <v>5392</v>
      </c>
      <c r="Q2478" t="str">
        <f t="shared" si="38"/>
        <v>253_chorges1_05#1</v>
      </c>
    </row>
    <row r="2479" spans="1:17">
      <c r="A2479">
        <v>1027</v>
      </c>
      <c r="B2479" t="s">
        <v>1421</v>
      </c>
      <c r="C2479">
        <v>253</v>
      </c>
      <c r="D2479" t="s">
        <v>1422</v>
      </c>
      <c r="E2479">
        <v>1</v>
      </c>
      <c r="F2479">
        <v>324</v>
      </c>
      <c r="G2479">
        <v>1</v>
      </c>
      <c r="H2479" t="s">
        <v>91</v>
      </c>
      <c r="I2479" t="s">
        <v>405</v>
      </c>
      <c r="J2479" t="s">
        <v>1423</v>
      </c>
      <c r="K2479" t="s">
        <v>1424</v>
      </c>
      <c r="L2479" t="s">
        <v>1425</v>
      </c>
      <c r="M2479">
        <v>1214</v>
      </c>
      <c r="N2479">
        <v>132</v>
      </c>
      <c r="O2479" t="s">
        <v>1423</v>
      </c>
      <c r="P2479" t="s">
        <v>5392</v>
      </c>
      <c r="Q2479" t="str">
        <f t="shared" si="38"/>
        <v>253_chorges1_05#1</v>
      </c>
    </row>
    <row r="2480" spans="1:17">
      <c r="A2480">
        <v>879</v>
      </c>
      <c r="B2480" t="s">
        <v>1467</v>
      </c>
      <c r="C2480">
        <v>253</v>
      </c>
      <c r="D2480" t="s">
        <v>1422</v>
      </c>
      <c r="E2480">
        <v>1</v>
      </c>
      <c r="F2480">
        <v>324</v>
      </c>
      <c r="G2480">
        <v>1</v>
      </c>
      <c r="H2480" t="s">
        <v>91</v>
      </c>
      <c r="I2480" t="s">
        <v>405</v>
      </c>
      <c r="J2480" t="s">
        <v>1423</v>
      </c>
      <c r="K2480" t="s">
        <v>1424</v>
      </c>
      <c r="L2480" t="s">
        <v>1425</v>
      </c>
      <c r="M2480">
        <v>1214</v>
      </c>
      <c r="N2480">
        <v>132</v>
      </c>
      <c r="O2480" t="s">
        <v>1423</v>
      </c>
      <c r="P2480" t="s">
        <v>5392</v>
      </c>
      <c r="Q2480" t="str">
        <f t="shared" si="38"/>
        <v>253_chorges1_05#1</v>
      </c>
    </row>
    <row r="2481" spans="1:17">
      <c r="A2481">
        <v>1676</v>
      </c>
      <c r="B2481" t="s">
        <v>1426</v>
      </c>
      <c r="C2481">
        <v>253</v>
      </c>
      <c r="D2481" t="s">
        <v>1422</v>
      </c>
      <c r="E2481">
        <v>1</v>
      </c>
      <c r="F2481">
        <v>324</v>
      </c>
      <c r="G2481">
        <v>1</v>
      </c>
      <c r="H2481" t="s">
        <v>91</v>
      </c>
      <c r="I2481" t="s">
        <v>405</v>
      </c>
      <c r="J2481" t="s">
        <v>1423</v>
      </c>
      <c r="K2481" t="s">
        <v>1424</v>
      </c>
      <c r="L2481" t="s">
        <v>1425</v>
      </c>
      <c r="M2481">
        <v>1214</v>
      </c>
      <c r="N2481">
        <v>132</v>
      </c>
      <c r="O2481" t="s">
        <v>1423</v>
      </c>
      <c r="P2481" t="s">
        <v>5392</v>
      </c>
      <c r="Q2481" t="str">
        <f t="shared" si="38"/>
        <v>253_chorges1_05#1</v>
      </c>
    </row>
    <row r="2482" spans="1:17">
      <c r="A2482">
        <v>1323</v>
      </c>
      <c r="B2482" t="s">
        <v>1437</v>
      </c>
      <c r="C2482">
        <v>253</v>
      </c>
      <c r="D2482" t="s">
        <v>1422</v>
      </c>
      <c r="E2482">
        <v>1</v>
      </c>
      <c r="F2482">
        <v>324</v>
      </c>
      <c r="G2482">
        <v>1</v>
      </c>
      <c r="H2482" t="s">
        <v>91</v>
      </c>
      <c r="I2482" t="s">
        <v>405</v>
      </c>
      <c r="J2482" t="s">
        <v>1423</v>
      </c>
      <c r="K2482" t="s">
        <v>1424</v>
      </c>
      <c r="L2482" t="s">
        <v>1425</v>
      </c>
      <c r="M2482">
        <v>1214</v>
      </c>
      <c r="N2482">
        <v>132</v>
      </c>
      <c r="O2482" t="s">
        <v>1423</v>
      </c>
      <c r="P2482" t="s">
        <v>5392</v>
      </c>
      <c r="Q2482" t="str">
        <f t="shared" si="38"/>
        <v>253_chorges1_05#1</v>
      </c>
    </row>
    <row r="2483" spans="1:17">
      <c r="A2483">
        <v>1182</v>
      </c>
      <c r="B2483" t="s">
        <v>1466</v>
      </c>
      <c r="C2483">
        <v>253</v>
      </c>
      <c r="D2483" t="s">
        <v>1422</v>
      </c>
      <c r="E2483">
        <v>1</v>
      </c>
      <c r="F2483">
        <v>324</v>
      </c>
      <c r="G2483">
        <v>1</v>
      </c>
      <c r="H2483" t="s">
        <v>91</v>
      </c>
      <c r="I2483" t="s">
        <v>405</v>
      </c>
      <c r="J2483" t="s">
        <v>1423</v>
      </c>
      <c r="K2483" t="s">
        <v>1424</v>
      </c>
      <c r="L2483" t="s">
        <v>1425</v>
      </c>
      <c r="M2483">
        <v>1214</v>
      </c>
      <c r="N2483">
        <v>132</v>
      </c>
      <c r="O2483" t="s">
        <v>1423</v>
      </c>
      <c r="P2483" t="s">
        <v>5392</v>
      </c>
      <c r="Q2483" t="str">
        <f t="shared" si="38"/>
        <v>253_chorges1_05#1</v>
      </c>
    </row>
    <row r="2484" spans="1:17">
      <c r="A2484">
        <v>570</v>
      </c>
      <c r="B2484" t="s">
        <v>1461</v>
      </c>
      <c r="C2484">
        <v>253</v>
      </c>
      <c r="D2484" t="s">
        <v>1422</v>
      </c>
      <c r="E2484">
        <v>1</v>
      </c>
      <c r="F2484">
        <v>324</v>
      </c>
      <c r="G2484">
        <v>1</v>
      </c>
      <c r="H2484" t="s">
        <v>91</v>
      </c>
      <c r="I2484" t="s">
        <v>405</v>
      </c>
      <c r="J2484" t="s">
        <v>1423</v>
      </c>
      <c r="K2484" t="s">
        <v>1424</v>
      </c>
      <c r="L2484" t="s">
        <v>1425</v>
      </c>
      <c r="M2484">
        <v>1214</v>
      </c>
      <c r="N2484">
        <v>132</v>
      </c>
      <c r="O2484" t="s">
        <v>1423</v>
      </c>
      <c r="P2484" t="s">
        <v>5392</v>
      </c>
      <c r="Q2484" t="str">
        <f t="shared" si="38"/>
        <v>253_chorges1_05#1</v>
      </c>
    </row>
    <row r="2485" spans="1:17">
      <c r="A2485">
        <v>889</v>
      </c>
      <c r="B2485" t="s">
        <v>1449</v>
      </c>
      <c r="C2485">
        <v>253</v>
      </c>
      <c r="D2485" t="s">
        <v>1422</v>
      </c>
      <c r="E2485">
        <v>1</v>
      </c>
      <c r="F2485">
        <v>324</v>
      </c>
      <c r="G2485">
        <v>1</v>
      </c>
      <c r="H2485" t="s">
        <v>91</v>
      </c>
      <c r="I2485" t="s">
        <v>405</v>
      </c>
      <c r="J2485" t="s">
        <v>1423</v>
      </c>
      <c r="K2485" t="s">
        <v>1424</v>
      </c>
      <c r="L2485" t="s">
        <v>1425</v>
      </c>
      <c r="M2485">
        <v>1214</v>
      </c>
      <c r="N2485">
        <v>132</v>
      </c>
      <c r="O2485" t="s">
        <v>1423</v>
      </c>
      <c r="P2485" t="s">
        <v>5392</v>
      </c>
      <c r="Q2485" t="str">
        <f t="shared" si="38"/>
        <v>253_chorges1_05#1</v>
      </c>
    </row>
    <row r="2486" spans="1:17">
      <c r="A2486">
        <v>884</v>
      </c>
      <c r="B2486" t="s">
        <v>1468</v>
      </c>
      <c r="C2486">
        <v>253</v>
      </c>
      <c r="D2486" t="s">
        <v>1422</v>
      </c>
      <c r="E2486">
        <v>1</v>
      </c>
      <c r="F2486">
        <v>324</v>
      </c>
      <c r="G2486">
        <v>1</v>
      </c>
      <c r="H2486" t="s">
        <v>91</v>
      </c>
      <c r="I2486" t="s">
        <v>405</v>
      </c>
      <c r="J2486" t="s">
        <v>1423</v>
      </c>
      <c r="K2486" t="s">
        <v>1424</v>
      </c>
      <c r="L2486" t="s">
        <v>1425</v>
      </c>
      <c r="M2486">
        <v>1214</v>
      </c>
      <c r="N2486">
        <v>132</v>
      </c>
      <c r="O2486" t="s">
        <v>1423</v>
      </c>
      <c r="P2486" t="s">
        <v>5392</v>
      </c>
      <c r="Q2486" t="str">
        <f t="shared" si="38"/>
        <v>253_chorges1_05#1</v>
      </c>
    </row>
    <row r="2487" spans="1:17">
      <c r="A2487">
        <v>1540</v>
      </c>
      <c r="B2487" t="s">
        <v>863</v>
      </c>
      <c r="C2487">
        <v>254</v>
      </c>
      <c r="D2487" t="s">
        <v>856</v>
      </c>
      <c r="E2487" t="s">
        <v>857</v>
      </c>
      <c r="F2487">
        <v>449</v>
      </c>
      <c r="G2487">
        <v>1</v>
      </c>
      <c r="H2487" t="s">
        <v>30</v>
      </c>
      <c r="I2487" t="s">
        <v>64</v>
      </c>
      <c r="J2487" t="s">
        <v>857</v>
      </c>
      <c r="K2487" t="s">
        <v>858</v>
      </c>
      <c r="L2487" t="s">
        <v>859</v>
      </c>
      <c r="M2487">
        <v>9</v>
      </c>
      <c r="N2487">
        <v>140</v>
      </c>
      <c r="O2487" t="s">
        <v>857</v>
      </c>
      <c r="P2487" t="s">
        <v>856</v>
      </c>
      <c r="Q2487" t="str">
        <f t="shared" si="38"/>
        <v>254_cailar_30#Le Cailar</v>
      </c>
    </row>
    <row r="2488" spans="1:17">
      <c r="A2488">
        <v>1732</v>
      </c>
      <c r="B2488" t="s">
        <v>862</v>
      </c>
      <c r="C2488">
        <v>254</v>
      </c>
      <c r="D2488" t="s">
        <v>856</v>
      </c>
      <c r="E2488" t="s">
        <v>857</v>
      </c>
      <c r="F2488">
        <v>449</v>
      </c>
      <c r="G2488">
        <v>1</v>
      </c>
      <c r="H2488" t="s">
        <v>30</v>
      </c>
      <c r="I2488" t="s">
        <v>64</v>
      </c>
      <c r="J2488" t="s">
        <v>857</v>
      </c>
      <c r="K2488" t="s">
        <v>858</v>
      </c>
      <c r="L2488" t="s">
        <v>859</v>
      </c>
      <c r="M2488">
        <v>9</v>
      </c>
      <c r="N2488">
        <v>140</v>
      </c>
      <c r="O2488" t="s">
        <v>857</v>
      </c>
      <c r="P2488" t="s">
        <v>856</v>
      </c>
      <c r="Q2488" t="str">
        <f t="shared" si="38"/>
        <v>254_cailar_30#Le Cailar</v>
      </c>
    </row>
    <row r="2489" spans="1:17">
      <c r="A2489">
        <v>1341</v>
      </c>
      <c r="B2489" t="s">
        <v>861</v>
      </c>
      <c r="C2489">
        <v>254</v>
      </c>
      <c r="D2489" t="s">
        <v>856</v>
      </c>
      <c r="E2489" t="s">
        <v>857</v>
      </c>
      <c r="F2489">
        <v>449</v>
      </c>
      <c r="G2489">
        <v>1</v>
      </c>
      <c r="H2489" t="s">
        <v>30</v>
      </c>
      <c r="I2489" t="s">
        <v>64</v>
      </c>
      <c r="J2489" t="s">
        <v>857</v>
      </c>
      <c r="K2489" t="s">
        <v>858</v>
      </c>
      <c r="L2489" t="s">
        <v>859</v>
      </c>
      <c r="M2489">
        <v>9</v>
      </c>
      <c r="N2489">
        <v>140</v>
      </c>
      <c r="O2489" t="s">
        <v>857</v>
      </c>
      <c r="P2489" t="s">
        <v>856</v>
      </c>
      <c r="Q2489" t="str">
        <f t="shared" si="38"/>
        <v>254_cailar_30#Le Cailar</v>
      </c>
    </row>
    <row r="2490" spans="1:17">
      <c r="A2490">
        <v>1218</v>
      </c>
      <c r="B2490" t="s">
        <v>855</v>
      </c>
      <c r="C2490">
        <v>254</v>
      </c>
      <c r="D2490" t="s">
        <v>856</v>
      </c>
      <c r="E2490" t="s">
        <v>857</v>
      </c>
      <c r="F2490">
        <v>449</v>
      </c>
      <c r="G2490">
        <v>1</v>
      </c>
      <c r="H2490" t="s">
        <v>30</v>
      </c>
      <c r="I2490" t="s">
        <v>64</v>
      </c>
      <c r="J2490" t="s">
        <v>857</v>
      </c>
      <c r="K2490" t="s">
        <v>858</v>
      </c>
      <c r="L2490" t="s">
        <v>859</v>
      </c>
      <c r="M2490">
        <v>9</v>
      </c>
      <c r="N2490">
        <v>140</v>
      </c>
      <c r="O2490" t="s">
        <v>857</v>
      </c>
      <c r="P2490" t="s">
        <v>856</v>
      </c>
      <c r="Q2490" t="str">
        <f t="shared" si="38"/>
        <v>254_cailar_30#Le Cailar</v>
      </c>
    </row>
    <row r="2491" spans="1:17">
      <c r="A2491">
        <v>1772</v>
      </c>
      <c r="B2491" t="s">
        <v>864</v>
      </c>
      <c r="C2491">
        <v>254</v>
      </c>
      <c r="D2491" t="s">
        <v>856</v>
      </c>
      <c r="E2491" t="s">
        <v>857</v>
      </c>
      <c r="F2491">
        <v>449</v>
      </c>
      <c r="G2491">
        <v>1</v>
      </c>
      <c r="H2491" t="s">
        <v>30</v>
      </c>
      <c r="I2491" t="s">
        <v>64</v>
      </c>
      <c r="J2491" t="s">
        <v>857</v>
      </c>
      <c r="K2491" t="s">
        <v>858</v>
      </c>
      <c r="L2491" t="s">
        <v>859</v>
      </c>
      <c r="M2491">
        <v>9</v>
      </c>
      <c r="N2491">
        <v>140</v>
      </c>
      <c r="O2491" t="s">
        <v>857</v>
      </c>
      <c r="P2491" t="s">
        <v>856</v>
      </c>
      <c r="Q2491" t="str">
        <f t="shared" si="38"/>
        <v>254_cailar_30#Le Cailar</v>
      </c>
    </row>
    <row r="2492" spans="1:17">
      <c r="A2492">
        <v>1535</v>
      </c>
      <c r="B2492" t="s">
        <v>866</v>
      </c>
      <c r="C2492">
        <v>254</v>
      </c>
      <c r="D2492" t="s">
        <v>856</v>
      </c>
      <c r="E2492" t="s">
        <v>857</v>
      </c>
      <c r="F2492">
        <v>449</v>
      </c>
      <c r="G2492">
        <v>1</v>
      </c>
      <c r="H2492" t="s">
        <v>30</v>
      </c>
      <c r="I2492" t="s">
        <v>64</v>
      </c>
      <c r="J2492" t="s">
        <v>857</v>
      </c>
      <c r="K2492" t="s">
        <v>858</v>
      </c>
      <c r="L2492" t="s">
        <v>859</v>
      </c>
      <c r="M2492">
        <v>9</v>
      </c>
      <c r="N2492">
        <v>140</v>
      </c>
      <c r="O2492" t="s">
        <v>857</v>
      </c>
      <c r="P2492" t="s">
        <v>856</v>
      </c>
      <c r="Q2492" t="str">
        <f t="shared" si="38"/>
        <v>254_cailar_30#Le Cailar</v>
      </c>
    </row>
    <row r="2493" spans="1:17">
      <c r="A2493">
        <v>1534</v>
      </c>
      <c r="B2493" t="s">
        <v>865</v>
      </c>
      <c r="C2493">
        <v>254</v>
      </c>
      <c r="D2493" t="s">
        <v>856</v>
      </c>
      <c r="E2493" t="s">
        <v>857</v>
      </c>
      <c r="F2493">
        <v>449</v>
      </c>
      <c r="G2493">
        <v>1</v>
      </c>
      <c r="H2493" t="s">
        <v>30</v>
      </c>
      <c r="I2493" t="s">
        <v>64</v>
      </c>
      <c r="J2493" t="s">
        <v>857</v>
      </c>
      <c r="K2493" t="s">
        <v>858</v>
      </c>
      <c r="L2493" t="s">
        <v>859</v>
      </c>
      <c r="M2493">
        <v>9</v>
      </c>
      <c r="N2493">
        <v>140</v>
      </c>
      <c r="O2493" t="s">
        <v>857</v>
      </c>
      <c r="P2493" t="s">
        <v>856</v>
      </c>
      <c r="Q2493" t="str">
        <f t="shared" si="38"/>
        <v>254_cailar_30#Le Cailar</v>
      </c>
    </row>
    <row r="2494" spans="1:17">
      <c r="A2494">
        <v>1219</v>
      </c>
      <c r="B2494" t="s">
        <v>860</v>
      </c>
      <c r="C2494">
        <v>254</v>
      </c>
      <c r="D2494" t="s">
        <v>856</v>
      </c>
      <c r="E2494" t="s">
        <v>857</v>
      </c>
      <c r="F2494">
        <v>449</v>
      </c>
      <c r="G2494">
        <v>1</v>
      </c>
      <c r="H2494" t="s">
        <v>30</v>
      </c>
      <c r="I2494" t="s">
        <v>64</v>
      </c>
      <c r="J2494" t="s">
        <v>857</v>
      </c>
      <c r="K2494" t="s">
        <v>858</v>
      </c>
      <c r="L2494" t="s">
        <v>859</v>
      </c>
      <c r="M2494">
        <v>9</v>
      </c>
      <c r="N2494">
        <v>140</v>
      </c>
      <c r="O2494" t="s">
        <v>857</v>
      </c>
      <c r="P2494" t="s">
        <v>856</v>
      </c>
      <c r="Q2494" t="str">
        <f t="shared" si="38"/>
        <v>254_cailar_30#Le Cailar</v>
      </c>
    </row>
    <row r="2495" spans="1:17">
      <c r="A2495">
        <v>3882</v>
      </c>
      <c r="B2495" t="s">
        <v>874</v>
      </c>
      <c r="C2495">
        <v>255</v>
      </c>
      <c r="D2495" t="s">
        <v>868</v>
      </c>
      <c r="E2495" t="s">
        <v>869</v>
      </c>
      <c r="F2495">
        <v>818</v>
      </c>
      <c r="G2495" t="s">
        <v>520</v>
      </c>
      <c r="H2495" t="s">
        <v>30</v>
      </c>
      <c r="I2495" t="s">
        <v>160</v>
      </c>
      <c r="J2495" t="s">
        <v>869</v>
      </c>
      <c r="K2495" t="s">
        <v>870</v>
      </c>
      <c r="L2495" t="s">
        <v>871</v>
      </c>
      <c r="M2495">
        <v>197</v>
      </c>
      <c r="N2495">
        <v>93</v>
      </c>
      <c r="O2495" t="s">
        <v>869</v>
      </c>
      <c r="P2495" t="s">
        <v>868</v>
      </c>
      <c r="Q2495" t="str">
        <f t="shared" si="38"/>
        <v>255_calce_66#Calce</v>
      </c>
    </row>
    <row r="2496" spans="1:17">
      <c r="A2496">
        <v>3883</v>
      </c>
      <c r="B2496" t="s">
        <v>872</v>
      </c>
      <c r="C2496">
        <v>255</v>
      </c>
      <c r="D2496" t="s">
        <v>868</v>
      </c>
      <c r="E2496" t="s">
        <v>869</v>
      </c>
      <c r="F2496">
        <v>818</v>
      </c>
      <c r="G2496" t="s">
        <v>520</v>
      </c>
      <c r="H2496" t="s">
        <v>30</v>
      </c>
      <c r="I2496" t="s">
        <v>160</v>
      </c>
      <c r="J2496" t="s">
        <v>869</v>
      </c>
      <c r="K2496" t="s">
        <v>870</v>
      </c>
      <c r="L2496" t="s">
        <v>871</v>
      </c>
      <c r="M2496">
        <v>197</v>
      </c>
      <c r="N2496">
        <v>93</v>
      </c>
      <c r="O2496" t="s">
        <v>869</v>
      </c>
      <c r="P2496" t="s">
        <v>868</v>
      </c>
      <c r="Q2496" t="str">
        <f t="shared" si="38"/>
        <v>255_calce_66#Calce</v>
      </c>
    </row>
    <row r="2497" spans="1:17">
      <c r="A2497">
        <v>3884</v>
      </c>
      <c r="B2497" t="s">
        <v>873</v>
      </c>
      <c r="C2497">
        <v>255</v>
      </c>
      <c r="D2497" t="s">
        <v>868</v>
      </c>
      <c r="E2497" t="s">
        <v>869</v>
      </c>
      <c r="F2497">
        <v>818</v>
      </c>
      <c r="G2497" t="s">
        <v>520</v>
      </c>
      <c r="H2497" t="s">
        <v>30</v>
      </c>
      <c r="I2497" t="s">
        <v>160</v>
      </c>
      <c r="J2497" t="s">
        <v>869</v>
      </c>
      <c r="K2497" t="s">
        <v>870</v>
      </c>
      <c r="L2497" t="s">
        <v>871</v>
      </c>
      <c r="M2497">
        <v>197</v>
      </c>
      <c r="N2497">
        <v>93</v>
      </c>
      <c r="O2497" t="s">
        <v>869</v>
      </c>
      <c r="P2497" t="s">
        <v>868</v>
      </c>
      <c r="Q2497" t="str">
        <f t="shared" si="38"/>
        <v>255_calce_66#Calce</v>
      </c>
    </row>
    <row r="2498" spans="1:17">
      <c r="A2498">
        <v>511</v>
      </c>
      <c r="B2498" t="s">
        <v>876</v>
      </c>
      <c r="C2498">
        <v>255</v>
      </c>
      <c r="D2498" t="s">
        <v>868</v>
      </c>
      <c r="E2498" t="s">
        <v>869</v>
      </c>
      <c r="F2498">
        <v>818</v>
      </c>
      <c r="G2498" t="s">
        <v>520</v>
      </c>
      <c r="H2498" t="s">
        <v>30</v>
      </c>
      <c r="I2498" t="s">
        <v>160</v>
      </c>
      <c r="J2498" t="s">
        <v>869</v>
      </c>
      <c r="K2498" t="s">
        <v>870</v>
      </c>
      <c r="L2498" t="s">
        <v>871</v>
      </c>
      <c r="M2498">
        <v>197</v>
      </c>
      <c r="N2498">
        <v>93</v>
      </c>
      <c r="O2498" t="s">
        <v>869</v>
      </c>
      <c r="P2498" t="s">
        <v>868</v>
      </c>
      <c r="Q2498" t="str">
        <f t="shared" ref="Q2498:Q2561" si="39">CONCATENATE(C2498,"_",D2498,"#",E2498)</f>
        <v>255_calce_66#Calce</v>
      </c>
    </row>
    <row r="2499" spans="1:17">
      <c r="A2499">
        <v>541</v>
      </c>
      <c r="B2499" t="s">
        <v>867</v>
      </c>
      <c r="C2499">
        <v>255</v>
      </c>
      <c r="D2499" t="s">
        <v>868</v>
      </c>
      <c r="E2499" t="s">
        <v>869</v>
      </c>
      <c r="F2499">
        <v>818</v>
      </c>
      <c r="G2499" t="s">
        <v>520</v>
      </c>
      <c r="H2499" t="s">
        <v>30</v>
      </c>
      <c r="I2499" t="s">
        <v>160</v>
      </c>
      <c r="J2499" t="s">
        <v>869</v>
      </c>
      <c r="K2499" t="s">
        <v>870</v>
      </c>
      <c r="L2499" t="s">
        <v>871</v>
      </c>
      <c r="M2499">
        <v>197</v>
      </c>
      <c r="N2499">
        <v>93</v>
      </c>
      <c r="O2499" t="s">
        <v>869</v>
      </c>
      <c r="P2499" t="s">
        <v>868</v>
      </c>
      <c r="Q2499" t="str">
        <f t="shared" si="39"/>
        <v>255_calce_66#Calce</v>
      </c>
    </row>
    <row r="2500" spans="1:17">
      <c r="A2500">
        <v>1120</v>
      </c>
      <c r="B2500" t="s">
        <v>877</v>
      </c>
      <c r="C2500">
        <v>255</v>
      </c>
      <c r="D2500" t="s">
        <v>868</v>
      </c>
      <c r="E2500" t="s">
        <v>869</v>
      </c>
      <c r="F2500">
        <v>818</v>
      </c>
      <c r="G2500" t="s">
        <v>520</v>
      </c>
      <c r="H2500" t="s">
        <v>30</v>
      </c>
      <c r="I2500" t="s">
        <v>160</v>
      </c>
      <c r="J2500" t="s">
        <v>869</v>
      </c>
      <c r="K2500" t="s">
        <v>870</v>
      </c>
      <c r="L2500" t="s">
        <v>871</v>
      </c>
      <c r="M2500">
        <v>197</v>
      </c>
      <c r="N2500">
        <v>93</v>
      </c>
      <c r="O2500" t="s">
        <v>869</v>
      </c>
      <c r="P2500" t="s">
        <v>868</v>
      </c>
      <c r="Q2500" t="str">
        <f t="shared" si="39"/>
        <v>255_calce_66#Calce</v>
      </c>
    </row>
    <row r="2501" spans="1:17">
      <c r="A2501">
        <v>469</v>
      </c>
      <c r="B2501" t="s">
        <v>879</v>
      </c>
      <c r="C2501">
        <v>255</v>
      </c>
      <c r="D2501" t="s">
        <v>868</v>
      </c>
      <c r="E2501" t="s">
        <v>869</v>
      </c>
      <c r="F2501">
        <v>819</v>
      </c>
      <c r="G2501" t="s">
        <v>296</v>
      </c>
      <c r="H2501" t="s">
        <v>30</v>
      </c>
      <c r="I2501" t="s">
        <v>160</v>
      </c>
      <c r="J2501" t="s">
        <v>869</v>
      </c>
      <c r="K2501" t="s">
        <v>870</v>
      </c>
      <c r="L2501" t="s">
        <v>871</v>
      </c>
      <c r="M2501">
        <v>197</v>
      </c>
      <c r="N2501">
        <v>93</v>
      </c>
      <c r="O2501" t="s">
        <v>869</v>
      </c>
      <c r="P2501" t="s">
        <v>868</v>
      </c>
      <c r="Q2501" t="str">
        <f t="shared" si="39"/>
        <v>255_calce_66#Calce</v>
      </c>
    </row>
    <row r="2502" spans="1:17">
      <c r="A2502">
        <v>554</v>
      </c>
      <c r="B2502" t="s">
        <v>882</v>
      </c>
      <c r="C2502">
        <v>255</v>
      </c>
      <c r="D2502" t="s">
        <v>868</v>
      </c>
      <c r="E2502" t="s">
        <v>869</v>
      </c>
      <c r="F2502">
        <v>819</v>
      </c>
      <c r="G2502" t="s">
        <v>296</v>
      </c>
      <c r="H2502" t="s">
        <v>30</v>
      </c>
      <c r="I2502" t="s">
        <v>160</v>
      </c>
      <c r="J2502" t="s">
        <v>869</v>
      </c>
      <c r="K2502" t="s">
        <v>870</v>
      </c>
      <c r="L2502" t="s">
        <v>871</v>
      </c>
      <c r="M2502">
        <v>197</v>
      </c>
      <c r="N2502">
        <v>93</v>
      </c>
      <c r="O2502" t="s">
        <v>869</v>
      </c>
      <c r="P2502" t="s">
        <v>868</v>
      </c>
      <c r="Q2502" t="str">
        <f t="shared" si="39"/>
        <v>255_calce_66#Calce</v>
      </c>
    </row>
    <row r="2503" spans="1:17">
      <c r="A2503">
        <v>1180</v>
      </c>
      <c r="B2503" t="s">
        <v>881</v>
      </c>
      <c r="C2503">
        <v>255</v>
      </c>
      <c r="D2503" t="s">
        <v>868</v>
      </c>
      <c r="E2503" t="s">
        <v>869</v>
      </c>
      <c r="F2503">
        <v>819</v>
      </c>
      <c r="G2503" t="s">
        <v>296</v>
      </c>
      <c r="H2503" t="s">
        <v>30</v>
      </c>
      <c r="I2503" t="s">
        <v>160</v>
      </c>
      <c r="J2503" t="s">
        <v>869</v>
      </c>
      <c r="K2503" t="s">
        <v>870</v>
      </c>
      <c r="L2503" t="s">
        <v>871</v>
      </c>
      <c r="M2503">
        <v>197</v>
      </c>
      <c r="N2503">
        <v>93</v>
      </c>
      <c r="O2503" t="s">
        <v>869</v>
      </c>
      <c r="P2503" t="s">
        <v>868</v>
      </c>
      <c r="Q2503" t="str">
        <f t="shared" si="39"/>
        <v>255_calce_66#Calce</v>
      </c>
    </row>
    <row r="2504" spans="1:17">
      <c r="A2504">
        <v>2544</v>
      </c>
      <c r="B2504" t="s">
        <v>878</v>
      </c>
      <c r="C2504">
        <v>255</v>
      </c>
      <c r="D2504" t="s">
        <v>868</v>
      </c>
      <c r="E2504" t="s">
        <v>869</v>
      </c>
      <c r="F2504">
        <v>819</v>
      </c>
      <c r="G2504" t="s">
        <v>296</v>
      </c>
      <c r="H2504" t="s">
        <v>30</v>
      </c>
      <c r="I2504" t="s">
        <v>160</v>
      </c>
      <c r="J2504" t="s">
        <v>869</v>
      </c>
      <c r="K2504" t="s">
        <v>870</v>
      </c>
      <c r="L2504" t="s">
        <v>871</v>
      </c>
      <c r="M2504">
        <v>197</v>
      </c>
      <c r="N2504">
        <v>93</v>
      </c>
      <c r="O2504" t="s">
        <v>869</v>
      </c>
      <c r="P2504" t="s">
        <v>868</v>
      </c>
      <c r="Q2504" t="str">
        <f t="shared" si="39"/>
        <v>255_calce_66#Calce</v>
      </c>
    </row>
    <row r="2505" spans="1:17">
      <c r="A2505">
        <v>3881</v>
      </c>
      <c r="B2505" t="s">
        <v>875</v>
      </c>
      <c r="C2505">
        <v>255</v>
      </c>
      <c r="D2505" t="s">
        <v>868</v>
      </c>
      <c r="E2505" t="s">
        <v>869</v>
      </c>
      <c r="F2505">
        <v>819</v>
      </c>
      <c r="G2505" t="s">
        <v>296</v>
      </c>
      <c r="H2505" t="s">
        <v>30</v>
      </c>
      <c r="I2505" t="s">
        <v>160</v>
      </c>
      <c r="J2505" t="s">
        <v>869</v>
      </c>
      <c r="K2505" t="s">
        <v>870</v>
      </c>
      <c r="L2505" t="s">
        <v>871</v>
      </c>
      <c r="M2505">
        <v>197</v>
      </c>
      <c r="N2505">
        <v>93</v>
      </c>
      <c r="O2505" t="s">
        <v>869</v>
      </c>
      <c r="P2505" t="s">
        <v>868</v>
      </c>
      <c r="Q2505" t="str">
        <f t="shared" si="39"/>
        <v>255_calce_66#Calce</v>
      </c>
    </row>
    <row r="2506" spans="1:17">
      <c r="A2506">
        <v>2639</v>
      </c>
      <c r="B2506" t="s">
        <v>880</v>
      </c>
      <c r="C2506">
        <v>255</v>
      </c>
      <c r="D2506" t="s">
        <v>868</v>
      </c>
      <c r="E2506" t="s">
        <v>869</v>
      </c>
      <c r="F2506">
        <v>819</v>
      </c>
      <c r="G2506" t="s">
        <v>296</v>
      </c>
      <c r="H2506" t="s">
        <v>30</v>
      </c>
      <c r="I2506" t="s">
        <v>160</v>
      </c>
      <c r="J2506" t="s">
        <v>869</v>
      </c>
      <c r="K2506" t="s">
        <v>870</v>
      </c>
      <c r="L2506" t="s">
        <v>871</v>
      </c>
      <c r="M2506">
        <v>197</v>
      </c>
      <c r="N2506">
        <v>93</v>
      </c>
      <c r="O2506" t="s">
        <v>869</v>
      </c>
      <c r="P2506" t="s">
        <v>868</v>
      </c>
      <c r="Q2506" t="str">
        <f t="shared" si="39"/>
        <v>255_calce_66#Calce</v>
      </c>
    </row>
    <row r="2507" spans="1:17">
      <c r="A2507">
        <v>1983</v>
      </c>
      <c r="B2507" t="s">
        <v>883</v>
      </c>
      <c r="C2507">
        <v>255</v>
      </c>
      <c r="D2507" t="s">
        <v>868</v>
      </c>
      <c r="E2507" t="s">
        <v>869</v>
      </c>
      <c r="F2507">
        <v>819</v>
      </c>
      <c r="G2507" t="s">
        <v>296</v>
      </c>
      <c r="H2507" t="s">
        <v>30</v>
      </c>
      <c r="I2507" t="s">
        <v>160</v>
      </c>
      <c r="J2507" t="s">
        <v>869</v>
      </c>
      <c r="K2507" t="s">
        <v>870</v>
      </c>
      <c r="L2507" t="s">
        <v>871</v>
      </c>
      <c r="M2507">
        <v>197</v>
      </c>
      <c r="N2507">
        <v>93</v>
      </c>
      <c r="O2507" t="s">
        <v>869</v>
      </c>
      <c r="P2507" t="s">
        <v>868</v>
      </c>
      <c r="Q2507" t="str">
        <f t="shared" si="39"/>
        <v>255_calce_66#Calce</v>
      </c>
    </row>
    <row r="2508" spans="1:17">
      <c r="A2508">
        <v>2281</v>
      </c>
      <c r="B2508" t="s">
        <v>1198</v>
      </c>
      <c r="C2508">
        <v>256</v>
      </c>
      <c r="D2508" t="s">
        <v>1193</v>
      </c>
      <c r="E2508" t="s">
        <v>6975</v>
      </c>
      <c r="F2508">
        <v>581</v>
      </c>
      <c r="G2508">
        <v>1</v>
      </c>
      <c r="H2508" t="s">
        <v>30</v>
      </c>
      <c r="I2508" t="s">
        <v>160</v>
      </c>
      <c r="J2508" t="s">
        <v>1194</v>
      </c>
      <c r="K2508" t="s">
        <v>1195</v>
      </c>
      <c r="L2508" t="s">
        <v>1196</v>
      </c>
      <c r="M2508">
        <v>255</v>
      </c>
      <c r="N2508">
        <v>172</v>
      </c>
      <c r="O2508" t="s">
        <v>6975</v>
      </c>
      <c r="P2508" t="s">
        <v>1193</v>
      </c>
      <c r="Q2508" t="str">
        <f t="shared" si="39"/>
        <v>256_cassc_66#Castelnou, Sainte-Colombe</v>
      </c>
    </row>
    <row r="2509" spans="1:17">
      <c r="A2509">
        <v>2275</v>
      </c>
      <c r="B2509" t="s">
        <v>1197</v>
      </c>
      <c r="C2509">
        <v>256</v>
      </c>
      <c r="D2509" t="s">
        <v>1193</v>
      </c>
      <c r="E2509" t="s">
        <v>6975</v>
      </c>
      <c r="F2509">
        <v>581</v>
      </c>
      <c r="G2509">
        <v>1</v>
      </c>
      <c r="H2509" t="s">
        <v>30</v>
      </c>
      <c r="I2509" t="s">
        <v>160</v>
      </c>
      <c r="J2509" t="s">
        <v>1194</v>
      </c>
      <c r="K2509" t="s">
        <v>1195</v>
      </c>
      <c r="L2509" t="s">
        <v>1196</v>
      </c>
      <c r="M2509">
        <v>255</v>
      </c>
      <c r="N2509">
        <v>172</v>
      </c>
      <c r="O2509" t="s">
        <v>6975</v>
      </c>
      <c r="P2509" t="s">
        <v>1193</v>
      </c>
      <c r="Q2509" t="str">
        <f t="shared" si="39"/>
        <v>256_cassc_66#Castelnou, Sainte-Colombe</v>
      </c>
    </row>
    <row r="2510" spans="1:17">
      <c r="A2510">
        <v>2583</v>
      </c>
      <c r="B2510" t="s">
        <v>1204</v>
      </c>
      <c r="C2510">
        <v>256</v>
      </c>
      <c r="D2510" t="s">
        <v>1193</v>
      </c>
      <c r="E2510" t="s">
        <v>6975</v>
      </c>
      <c r="F2510">
        <v>581</v>
      </c>
      <c r="G2510">
        <v>1</v>
      </c>
      <c r="H2510" t="s">
        <v>30</v>
      </c>
      <c r="I2510" t="s">
        <v>160</v>
      </c>
      <c r="J2510" t="s">
        <v>1200</v>
      </c>
      <c r="K2510" t="s">
        <v>1195</v>
      </c>
      <c r="L2510" t="s">
        <v>1196</v>
      </c>
      <c r="M2510">
        <v>255</v>
      </c>
      <c r="N2510">
        <v>172</v>
      </c>
      <c r="O2510" t="s">
        <v>6975</v>
      </c>
      <c r="P2510" t="s">
        <v>1193</v>
      </c>
      <c r="Q2510" t="str">
        <f t="shared" si="39"/>
        <v>256_cassc_66#Castelnou, Sainte-Colombe</v>
      </c>
    </row>
    <row r="2511" spans="1:17">
      <c r="A2511">
        <v>2584</v>
      </c>
      <c r="B2511" t="s">
        <v>1203</v>
      </c>
      <c r="C2511">
        <v>256</v>
      </c>
      <c r="D2511" t="s">
        <v>1193</v>
      </c>
      <c r="E2511" t="s">
        <v>6975</v>
      </c>
      <c r="F2511">
        <v>581</v>
      </c>
      <c r="G2511">
        <v>1</v>
      </c>
      <c r="H2511" t="s">
        <v>30</v>
      </c>
      <c r="I2511" t="s">
        <v>160</v>
      </c>
      <c r="J2511" t="s">
        <v>1200</v>
      </c>
      <c r="K2511" t="s">
        <v>1195</v>
      </c>
      <c r="L2511" t="s">
        <v>1196</v>
      </c>
      <c r="M2511">
        <v>255</v>
      </c>
      <c r="N2511">
        <v>172</v>
      </c>
      <c r="O2511" t="s">
        <v>6975</v>
      </c>
      <c r="P2511" t="s">
        <v>1193</v>
      </c>
      <c r="Q2511" t="str">
        <f t="shared" si="39"/>
        <v>256_cassc_66#Castelnou, Sainte-Colombe</v>
      </c>
    </row>
    <row r="2512" spans="1:17">
      <c r="A2512">
        <v>2585</v>
      </c>
      <c r="B2512" t="s">
        <v>1199</v>
      </c>
      <c r="C2512">
        <v>256</v>
      </c>
      <c r="D2512" t="s">
        <v>1193</v>
      </c>
      <c r="E2512" t="s">
        <v>6975</v>
      </c>
      <c r="F2512">
        <v>581</v>
      </c>
      <c r="G2512">
        <v>1</v>
      </c>
      <c r="H2512" t="s">
        <v>30</v>
      </c>
      <c r="I2512" t="s">
        <v>160</v>
      </c>
      <c r="J2512" t="s">
        <v>1200</v>
      </c>
      <c r="K2512" t="s">
        <v>1195</v>
      </c>
      <c r="L2512" t="s">
        <v>1196</v>
      </c>
      <c r="M2512">
        <v>255</v>
      </c>
      <c r="N2512">
        <v>172</v>
      </c>
      <c r="O2512" t="s">
        <v>6975</v>
      </c>
      <c r="P2512" t="s">
        <v>1193</v>
      </c>
      <c r="Q2512" t="str">
        <f t="shared" si="39"/>
        <v>256_cassc_66#Castelnou, Sainte-Colombe</v>
      </c>
    </row>
    <row r="2513" spans="1:17">
      <c r="A2513">
        <v>2586</v>
      </c>
      <c r="B2513" t="s">
        <v>1202</v>
      </c>
      <c r="C2513">
        <v>256</v>
      </c>
      <c r="D2513" t="s">
        <v>1193</v>
      </c>
      <c r="E2513" t="s">
        <v>6975</v>
      </c>
      <c r="F2513">
        <v>581</v>
      </c>
      <c r="G2513">
        <v>1</v>
      </c>
      <c r="H2513" t="s">
        <v>30</v>
      </c>
      <c r="I2513" t="s">
        <v>160</v>
      </c>
      <c r="J2513" t="s">
        <v>1200</v>
      </c>
      <c r="K2513" t="s">
        <v>1195</v>
      </c>
      <c r="L2513" t="s">
        <v>1196</v>
      </c>
      <c r="M2513">
        <v>255</v>
      </c>
      <c r="N2513">
        <v>172</v>
      </c>
      <c r="O2513" t="s">
        <v>6975</v>
      </c>
      <c r="P2513" t="s">
        <v>1193</v>
      </c>
      <c r="Q2513" t="str">
        <f t="shared" si="39"/>
        <v>256_cassc_66#Castelnou, Sainte-Colombe</v>
      </c>
    </row>
    <row r="2514" spans="1:17">
      <c r="A2514">
        <v>2282</v>
      </c>
      <c r="B2514" t="s">
        <v>1201</v>
      </c>
      <c r="C2514">
        <v>256</v>
      </c>
      <c r="D2514" t="s">
        <v>1193</v>
      </c>
      <c r="E2514" t="s">
        <v>6975</v>
      </c>
      <c r="F2514">
        <v>581</v>
      </c>
      <c r="G2514">
        <v>1</v>
      </c>
      <c r="H2514" t="s">
        <v>30</v>
      </c>
      <c r="I2514" t="s">
        <v>160</v>
      </c>
      <c r="J2514" t="s">
        <v>1200</v>
      </c>
      <c r="K2514" t="s">
        <v>1195</v>
      </c>
      <c r="L2514" t="s">
        <v>1196</v>
      </c>
      <c r="M2514">
        <v>255</v>
      </c>
      <c r="N2514">
        <v>172</v>
      </c>
      <c r="O2514" t="s">
        <v>6975</v>
      </c>
      <c r="P2514" t="s">
        <v>1193</v>
      </c>
      <c r="Q2514" t="str">
        <f t="shared" si="39"/>
        <v>256_cassc_66#Castelnou, Sainte-Colombe</v>
      </c>
    </row>
    <row r="2515" spans="1:17">
      <c r="A2515">
        <v>297</v>
      </c>
      <c r="B2515" t="s">
        <v>1192</v>
      </c>
      <c r="C2515">
        <v>256</v>
      </c>
      <c r="D2515" t="s">
        <v>1193</v>
      </c>
      <c r="E2515" t="s">
        <v>6975</v>
      </c>
      <c r="F2515">
        <v>581</v>
      </c>
      <c r="G2515">
        <v>1</v>
      </c>
      <c r="H2515" t="s">
        <v>30</v>
      </c>
      <c r="I2515" t="s">
        <v>160</v>
      </c>
      <c r="J2515" t="s">
        <v>1194</v>
      </c>
      <c r="K2515" t="s">
        <v>1195</v>
      </c>
      <c r="L2515" t="s">
        <v>1196</v>
      </c>
      <c r="M2515">
        <v>255</v>
      </c>
      <c r="N2515">
        <v>172</v>
      </c>
      <c r="O2515" t="s">
        <v>6975</v>
      </c>
      <c r="P2515" t="s">
        <v>1193</v>
      </c>
      <c r="Q2515" t="str">
        <f t="shared" si="39"/>
        <v>256_cassc_66#Castelnou, Sainte-Colombe</v>
      </c>
    </row>
    <row r="2516" spans="1:17">
      <c r="A2516">
        <v>2482</v>
      </c>
      <c r="B2516" t="s">
        <v>1176</v>
      </c>
      <c r="C2516">
        <v>257</v>
      </c>
      <c r="D2516" t="s">
        <v>1149</v>
      </c>
      <c r="E2516" t="s">
        <v>6986</v>
      </c>
      <c r="F2516">
        <v>382</v>
      </c>
      <c r="G2516">
        <v>1</v>
      </c>
      <c r="H2516" t="s">
        <v>91</v>
      </c>
      <c r="I2516" t="s">
        <v>92</v>
      </c>
      <c r="J2516" t="s">
        <v>502</v>
      </c>
      <c r="K2516" t="s">
        <v>1150</v>
      </c>
      <c r="L2516" t="s">
        <v>1151</v>
      </c>
      <c r="M2516">
        <v>301</v>
      </c>
      <c r="N2516">
        <v>74</v>
      </c>
      <c r="O2516" t="s">
        <v>6943</v>
      </c>
      <c r="P2516" t="s">
        <v>5403</v>
      </c>
      <c r="Q2516" t="str">
        <f t="shared" si="39"/>
        <v>257_carpiagne2_13#Nc</v>
      </c>
    </row>
    <row r="2517" spans="1:17">
      <c r="A2517">
        <v>2580</v>
      </c>
      <c r="B2517" t="s">
        <v>1172</v>
      </c>
      <c r="C2517">
        <v>257</v>
      </c>
      <c r="D2517" t="s">
        <v>1149</v>
      </c>
      <c r="E2517" t="s">
        <v>6986</v>
      </c>
      <c r="F2517">
        <v>382</v>
      </c>
      <c r="G2517">
        <v>1</v>
      </c>
      <c r="H2517" t="s">
        <v>91</v>
      </c>
      <c r="I2517" t="s">
        <v>92</v>
      </c>
      <c r="J2517" t="s">
        <v>502</v>
      </c>
      <c r="K2517" t="s">
        <v>1150</v>
      </c>
      <c r="L2517" t="s">
        <v>1151</v>
      </c>
      <c r="M2517">
        <v>301</v>
      </c>
      <c r="N2517">
        <v>74</v>
      </c>
      <c r="O2517" t="s">
        <v>6943</v>
      </c>
      <c r="P2517" t="s">
        <v>5403</v>
      </c>
      <c r="Q2517" t="str">
        <f t="shared" si="39"/>
        <v>257_carpiagne2_13#Nc</v>
      </c>
    </row>
    <row r="2518" spans="1:17">
      <c r="A2518">
        <v>498</v>
      </c>
      <c r="B2518" t="s">
        <v>1173</v>
      </c>
      <c r="C2518">
        <v>257</v>
      </c>
      <c r="D2518" t="s">
        <v>1149</v>
      </c>
      <c r="E2518" t="s">
        <v>6986</v>
      </c>
      <c r="F2518">
        <v>382</v>
      </c>
      <c r="G2518">
        <v>1</v>
      </c>
      <c r="H2518" t="s">
        <v>91</v>
      </c>
      <c r="I2518" t="s">
        <v>92</v>
      </c>
      <c r="J2518" t="s">
        <v>502</v>
      </c>
      <c r="K2518" t="s">
        <v>1150</v>
      </c>
      <c r="L2518" t="s">
        <v>1151</v>
      </c>
      <c r="M2518">
        <v>301</v>
      </c>
      <c r="N2518">
        <v>74</v>
      </c>
      <c r="O2518" t="s">
        <v>6943</v>
      </c>
      <c r="P2518" t="s">
        <v>5403</v>
      </c>
      <c r="Q2518" t="str">
        <f t="shared" si="39"/>
        <v>257_carpiagne2_13#Nc</v>
      </c>
    </row>
    <row r="2519" spans="1:17">
      <c r="A2519">
        <v>766</v>
      </c>
      <c r="B2519" t="s">
        <v>1165</v>
      </c>
      <c r="C2519">
        <v>257</v>
      </c>
      <c r="D2519" t="s">
        <v>1149</v>
      </c>
      <c r="E2519" t="s">
        <v>6986</v>
      </c>
      <c r="F2519">
        <v>382</v>
      </c>
      <c r="G2519">
        <v>1</v>
      </c>
      <c r="H2519" t="s">
        <v>91</v>
      </c>
      <c r="I2519" t="s">
        <v>92</v>
      </c>
      <c r="J2519" t="s">
        <v>502</v>
      </c>
      <c r="K2519" t="s">
        <v>1150</v>
      </c>
      <c r="L2519" t="s">
        <v>1151</v>
      </c>
      <c r="M2519">
        <v>301</v>
      </c>
      <c r="N2519">
        <v>74</v>
      </c>
      <c r="O2519" t="s">
        <v>6943</v>
      </c>
      <c r="P2519" t="s">
        <v>5403</v>
      </c>
      <c r="Q2519" t="str">
        <f t="shared" si="39"/>
        <v>257_carpiagne2_13#Nc</v>
      </c>
    </row>
    <row r="2520" spans="1:17">
      <c r="A2520">
        <v>2447</v>
      </c>
      <c r="B2520" t="s">
        <v>1175</v>
      </c>
      <c r="C2520">
        <v>257</v>
      </c>
      <c r="D2520" t="s">
        <v>1149</v>
      </c>
      <c r="E2520" t="s">
        <v>6986</v>
      </c>
      <c r="F2520">
        <v>382</v>
      </c>
      <c r="G2520">
        <v>1</v>
      </c>
      <c r="H2520" t="s">
        <v>91</v>
      </c>
      <c r="I2520" t="s">
        <v>92</v>
      </c>
      <c r="J2520" t="s">
        <v>502</v>
      </c>
      <c r="K2520" t="s">
        <v>1150</v>
      </c>
      <c r="L2520" t="s">
        <v>1151</v>
      </c>
      <c r="M2520">
        <v>301</v>
      </c>
      <c r="N2520">
        <v>74</v>
      </c>
      <c r="O2520" t="s">
        <v>6943</v>
      </c>
      <c r="P2520" t="s">
        <v>5403</v>
      </c>
      <c r="Q2520" t="str">
        <f t="shared" si="39"/>
        <v>257_carpiagne2_13#Nc</v>
      </c>
    </row>
    <row r="2521" spans="1:17">
      <c r="A2521">
        <v>1343</v>
      </c>
      <c r="B2521" t="s">
        <v>1174</v>
      </c>
      <c r="C2521">
        <v>257</v>
      </c>
      <c r="D2521" t="s">
        <v>1149</v>
      </c>
      <c r="E2521" t="s">
        <v>6986</v>
      </c>
      <c r="F2521">
        <v>382</v>
      </c>
      <c r="G2521">
        <v>1</v>
      </c>
      <c r="H2521" t="s">
        <v>91</v>
      </c>
      <c r="I2521" t="s">
        <v>92</v>
      </c>
      <c r="J2521" t="s">
        <v>502</v>
      </c>
      <c r="K2521" t="s">
        <v>1150</v>
      </c>
      <c r="L2521" t="s">
        <v>1151</v>
      </c>
      <c r="M2521">
        <v>301</v>
      </c>
      <c r="N2521">
        <v>74</v>
      </c>
      <c r="O2521" t="s">
        <v>6943</v>
      </c>
      <c r="P2521" t="s">
        <v>5403</v>
      </c>
      <c r="Q2521" t="str">
        <f t="shared" si="39"/>
        <v>257_carpiagne2_13#Nc</v>
      </c>
    </row>
    <row r="2522" spans="1:17">
      <c r="A2522">
        <v>9</v>
      </c>
      <c r="B2522" t="s">
        <v>1148</v>
      </c>
      <c r="C2522">
        <v>257</v>
      </c>
      <c r="D2522" t="s">
        <v>1149</v>
      </c>
      <c r="E2522" t="s">
        <v>6986</v>
      </c>
      <c r="F2522">
        <v>382</v>
      </c>
      <c r="G2522">
        <v>1</v>
      </c>
      <c r="H2522" t="s">
        <v>91</v>
      </c>
      <c r="I2522" t="s">
        <v>92</v>
      </c>
      <c r="J2522" t="s">
        <v>502</v>
      </c>
      <c r="K2522" t="s">
        <v>1150</v>
      </c>
      <c r="L2522" t="s">
        <v>1151</v>
      </c>
      <c r="M2522">
        <v>301</v>
      </c>
      <c r="N2522">
        <v>74</v>
      </c>
      <c r="O2522" t="s">
        <v>6943</v>
      </c>
      <c r="P2522" t="s">
        <v>5403</v>
      </c>
      <c r="Q2522" t="str">
        <f t="shared" si="39"/>
        <v>257_carpiagne2_13#Nc</v>
      </c>
    </row>
    <row r="2523" spans="1:17">
      <c r="A2523">
        <v>3621</v>
      </c>
      <c r="B2523" t="s">
        <v>2064</v>
      </c>
      <c r="C2523">
        <v>258</v>
      </c>
      <c r="D2523" t="s">
        <v>2057</v>
      </c>
      <c r="E2523" t="s">
        <v>2069</v>
      </c>
      <c r="F2523">
        <v>776</v>
      </c>
      <c r="G2523" t="s">
        <v>2058</v>
      </c>
      <c r="H2523" t="s">
        <v>30</v>
      </c>
      <c r="I2523" t="s">
        <v>31</v>
      </c>
      <c r="J2523" t="s">
        <v>2059</v>
      </c>
      <c r="K2523" t="s">
        <v>2060</v>
      </c>
      <c r="L2523" t="s">
        <v>2061</v>
      </c>
      <c r="M2523">
        <v>243</v>
      </c>
      <c r="N2523">
        <v>211</v>
      </c>
      <c r="O2523" t="s">
        <v>6999</v>
      </c>
      <c r="P2523" t="s">
        <v>2057</v>
      </c>
      <c r="Q2523" t="str">
        <f t="shared" si="39"/>
        <v>258_fasfl_31#Falga</v>
      </c>
    </row>
    <row r="2524" spans="1:17">
      <c r="A2524">
        <v>3622</v>
      </c>
      <c r="B2524" t="s">
        <v>2063</v>
      </c>
      <c r="C2524">
        <v>258</v>
      </c>
      <c r="D2524" t="s">
        <v>2057</v>
      </c>
      <c r="E2524" t="s">
        <v>2069</v>
      </c>
      <c r="F2524">
        <v>776</v>
      </c>
      <c r="G2524" t="s">
        <v>2058</v>
      </c>
      <c r="H2524" t="s">
        <v>30</v>
      </c>
      <c r="I2524" t="s">
        <v>31</v>
      </c>
      <c r="J2524" t="s">
        <v>2059</v>
      </c>
      <c r="K2524" t="s">
        <v>2060</v>
      </c>
      <c r="L2524" t="s">
        <v>2061</v>
      </c>
      <c r="M2524">
        <v>243</v>
      </c>
      <c r="N2524">
        <v>211</v>
      </c>
      <c r="O2524" t="s">
        <v>6999</v>
      </c>
      <c r="P2524" t="s">
        <v>2057</v>
      </c>
      <c r="Q2524" t="str">
        <f t="shared" si="39"/>
        <v>258_fasfl_31#Falga</v>
      </c>
    </row>
    <row r="2525" spans="1:17">
      <c r="A2525">
        <v>3623</v>
      </c>
      <c r="B2525" t="s">
        <v>2056</v>
      </c>
      <c r="C2525">
        <v>258</v>
      </c>
      <c r="D2525" t="s">
        <v>2057</v>
      </c>
      <c r="E2525" t="s">
        <v>2069</v>
      </c>
      <c r="F2525">
        <v>776</v>
      </c>
      <c r="G2525" t="s">
        <v>2058</v>
      </c>
      <c r="H2525" t="s">
        <v>30</v>
      </c>
      <c r="I2525" t="s">
        <v>31</v>
      </c>
      <c r="J2525" t="s">
        <v>2059</v>
      </c>
      <c r="K2525" t="s">
        <v>2060</v>
      </c>
      <c r="L2525" t="s">
        <v>2061</v>
      </c>
      <c r="M2525">
        <v>243</v>
      </c>
      <c r="N2525">
        <v>211</v>
      </c>
      <c r="O2525" t="s">
        <v>6999</v>
      </c>
      <c r="P2525" t="s">
        <v>2057</v>
      </c>
      <c r="Q2525" t="str">
        <f t="shared" si="39"/>
        <v>258_fasfl_31#Falga</v>
      </c>
    </row>
    <row r="2526" spans="1:17">
      <c r="A2526">
        <v>3624</v>
      </c>
      <c r="B2526" t="s">
        <v>2070</v>
      </c>
      <c r="C2526">
        <v>258</v>
      </c>
      <c r="D2526" t="s">
        <v>2057</v>
      </c>
      <c r="E2526" t="s">
        <v>2069</v>
      </c>
      <c r="F2526">
        <v>776</v>
      </c>
      <c r="G2526" t="s">
        <v>2058</v>
      </c>
      <c r="H2526" t="s">
        <v>30</v>
      </c>
      <c r="I2526" t="s">
        <v>31</v>
      </c>
      <c r="J2526" t="s">
        <v>2069</v>
      </c>
      <c r="K2526" t="s">
        <v>2060</v>
      </c>
      <c r="L2526" t="s">
        <v>2061</v>
      </c>
      <c r="M2526">
        <v>243</v>
      </c>
      <c r="N2526">
        <v>211</v>
      </c>
      <c r="O2526" t="s">
        <v>6999</v>
      </c>
      <c r="P2526" t="s">
        <v>2057</v>
      </c>
      <c r="Q2526" t="str">
        <f t="shared" si="39"/>
        <v>258_fasfl_31#Falga</v>
      </c>
    </row>
    <row r="2527" spans="1:17">
      <c r="A2527">
        <v>3625</v>
      </c>
      <c r="B2527" t="s">
        <v>2068</v>
      </c>
      <c r="C2527">
        <v>258</v>
      </c>
      <c r="D2527" t="s">
        <v>2057</v>
      </c>
      <c r="E2527" t="s">
        <v>2069</v>
      </c>
      <c r="F2527">
        <v>776</v>
      </c>
      <c r="G2527" t="s">
        <v>2058</v>
      </c>
      <c r="H2527" t="s">
        <v>30</v>
      </c>
      <c r="I2527" t="s">
        <v>31</v>
      </c>
      <c r="J2527" t="s">
        <v>2069</v>
      </c>
      <c r="K2527" t="s">
        <v>2060</v>
      </c>
      <c r="L2527" t="s">
        <v>2061</v>
      </c>
      <c r="M2527">
        <v>243</v>
      </c>
      <c r="N2527">
        <v>211</v>
      </c>
      <c r="O2527" t="s">
        <v>6999</v>
      </c>
      <c r="P2527" t="s">
        <v>2057</v>
      </c>
      <c r="Q2527" t="str">
        <f t="shared" si="39"/>
        <v>258_fasfl_31#Falga</v>
      </c>
    </row>
    <row r="2528" spans="1:17">
      <c r="A2528">
        <v>3626</v>
      </c>
      <c r="B2528" t="s">
        <v>2067</v>
      </c>
      <c r="C2528">
        <v>258</v>
      </c>
      <c r="D2528" t="s">
        <v>2057</v>
      </c>
      <c r="E2528" t="s">
        <v>2069</v>
      </c>
      <c r="F2528">
        <v>776</v>
      </c>
      <c r="G2528" t="s">
        <v>2058</v>
      </c>
      <c r="H2528" t="s">
        <v>30</v>
      </c>
      <c r="I2528" t="s">
        <v>31</v>
      </c>
      <c r="J2528" t="s">
        <v>2059</v>
      </c>
      <c r="K2528" t="s">
        <v>2060</v>
      </c>
      <c r="L2528" t="s">
        <v>2061</v>
      </c>
      <c r="M2528">
        <v>243</v>
      </c>
      <c r="N2528">
        <v>211</v>
      </c>
      <c r="O2528" t="s">
        <v>6999</v>
      </c>
      <c r="P2528" t="s">
        <v>2057</v>
      </c>
      <c r="Q2528" t="str">
        <f t="shared" si="39"/>
        <v>258_fasfl_31#Falga</v>
      </c>
    </row>
    <row r="2529" spans="1:17">
      <c r="A2529">
        <v>3628</v>
      </c>
      <c r="B2529" t="s">
        <v>2062</v>
      </c>
      <c r="C2529">
        <v>258</v>
      </c>
      <c r="D2529" t="s">
        <v>2057</v>
      </c>
      <c r="E2529" t="s">
        <v>2069</v>
      </c>
      <c r="F2529">
        <v>776</v>
      </c>
      <c r="G2529" t="s">
        <v>2058</v>
      </c>
      <c r="H2529" t="s">
        <v>30</v>
      </c>
      <c r="I2529" t="s">
        <v>31</v>
      </c>
      <c r="J2529" t="s">
        <v>2059</v>
      </c>
      <c r="K2529" t="s">
        <v>2060</v>
      </c>
      <c r="L2529" t="s">
        <v>2061</v>
      </c>
      <c r="M2529">
        <v>243</v>
      </c>
      <c r="N2529">
        <v>211</v>
      </c>
      <c r="O2529" t="s">
        <v>6999</v>
      </c>
      <c r="P2529" t="s">
        <v>2057</v>
      </c>
      <c r="Q2529" t="str">
        <f t="shared" si="39"/>
        <v>258_fasfl_31#Falga</v>
      </c>
    </row>
    <row r="2530" spans="1:17">
      <c r="A2530">
        <v>3629</v>
      </c>
      <c r="B2530" t="s">
        <v>2065</v>
      </c>
      <c r="C2530">
        <v>258</v>
      </c>
      <c r="D2530" t="s">
        <v>2057</v>
      </c>
      <c r="E2530" t="s">
        <v>2069</v>
      </c>
      <c r="F2530">
        <v>776</v>
      </c>
      <c r="G2530" t="s">
        <v>2058</v>
      </c>
      <c r="H2530" t="s">
        <v>30</v>
      </c>
      <c r="I2530" t="s">
        <v>31</v>
      </c>
      <c r="J2530" t="s">
        <v>2059</v>
      </c>
      <c r="K2530" t="s">
        <v>2060</v>
      </c>
      <c r="L2530" t="s">
        <v>2061</v>
      </c>
      <c r="M2530">
        <v>243</v>
      </c>
      <c r="N2530">
        <v>211</v>
      </c>
      <c r="O2530" t="s">
        <v>6999</v>
      </c>
      <c r="P2530" t="s">
        <v>2057</v>
      </c>
      <c r="Q2530" t="str">
        <f t="shared" si="39"/>
        <v>258_fasfl_31#Falga</v>
      </c>
    </row>
    <row r="2531" spans="1:17">
      <c r="A2531">
        <v>3627</v>
      </c>
      <c r="B2531" t="s">
        <v>2066</v>
      </c>
      <c r="C2531">
        <v>258</v>
      </c>
      <c r="D2531" t="s">
        <v>2057</v>
      </c>
      <c r="E2531" t="s">
        <v>2069</v>
      </c>
      <c r="F2531">
        <v>776</v>
      </c>
      <c r="G2531" t="s">
        <v>2058</v>
      </c>
      <c r="H2531" t="s">
        <v>30</v>
      </c>
      <c r="I2531" t="s">
        <v>31</v>
      </c>
      <c r="J2531" t="s">
        <v>2059</v>
      </c>
      <c r="K2531" t="s">
        <v>2060</v>
      </c>
      <c r="L2531" t="s">
        <v>2061</v>
      </c>
      <c r="M2531">
        <v>243</v>
      </c>
      <c r="N2531">
        <v>211</v>
      </c>
      <c r="O2531" t="s">
        <v>6999</v>
      </c>
      <c r="P2531" t="s">
        <v>2057</v>
      </c>
      <c r="Q2531" t="str">
        <f t="shared" si="39"/>
        <v>258_fasfl_31#Falga</v>
      </c>
    </row>
    <row r="2532" spans="1:17">
      <c r="A2532">
        <v>741</v>
      </c>
      <c r="B2532" t="s">
        <v>1320</v>
      </c>
      <c r="C2532">
        <v>259</v>
      </c>
      <c r="D2532" t="s">
        <v>1312</v>
      </c>
      <c r="E2532" t="s">
        <v>1313</v>
      </c>
      <c r="F2532">
        <v>513</v>
      </c>
      <c r="G2532">
        <v>1</v>
      </c>
      <c r="H2532" t="s">
        <v>30</v>
      </c>
      <c r="I2532" t="s">
        <v>676</v>
      </c>
      <c r="J2532" t="s">
        <v>1313</v>
      </c>
      <c r="K2532" t="s">
        <v>1314</v>
      </c>
      <c r="L2532" t="s">
        <v>1315</v>
      </c>
      <c r="M2532">
        <v>22</v>
      </c>
      <c r="N2532">
        <v>166</v>
      </c>
      <c r="O2532" t="s">
        <v>1313</v>
      </c>
      <c r="P2532" t="s">
        <v>1312</v>
      </c>
      <c r="Q2532" t="str">
        <f t="shared" si="39"/>
        <v>259_cazhe_34#Cazouls-D'HÃ©rault</v>
      </c>
    </row>
    <row r="2533" spans="1:17">
      <c r="A2533">
        <v>973</v>
      </c>
      <c r="B2533" t="s">
        <v>1311</v>
      </c>
      <c r="C2533">
        <v>259</v>
      </c>
      <c r="D2533" t="s">
        <v>1312</v>
      </c>
      <c r="E2533" t="s">
        <v>1313</v>
      </c>
      <c r="F2533">
        <v>513</v>
      </c>
      <c r="G2533">
        <v>1</v>
      </c>
      <c r="H2533" t="s">
        <v>30</v>
      </c>
      <c r="I2533" t="s">
        <v>676</v>
      </c>
      <c r="J2533" t="s">
        <v>1313</v>
      </c>
      <c r="K2533" t="s">
        <v>1314</v>
      </c>
      <c r="L2533" t="s">
        <v>1315</v>
      </c>
      <c r="M2533">
        <v>22</v>
      </c>
      <c r="N2533">
        <v>166</v>
      </c>
      <c r="O2533" t="s">
        <v>1313</v>
      </c>
      <c r="P2533" t="s">
        <v>1312</v>
      </c>
      <c r="Q2533" t="str">
        <f t="shared" si="39"/>
        <v>259_cazhe_34#Cazouls-D'HÃ©rault</v>
      </c>
    </row>
    <row r="2534" spans="1:17">
      <c r="A2534">
        <v>911</v>
      </c>
      <c r="B2534" t="s">
        <v>1316</v>
      </c>
      <c r="C2534">
        <v>259</v>
      </c>
      <c r="D2534" t="s">
        <v>1312</v>
      </c>
      <c r="E2534" t="s">
        <v>1313</v>
      </c>
      <c r="F2534">
        <v>513</v>
      </c>
      <c r="G2534">
        <v>1</v>
      </c>
      <c r="H2534" t="s">
        <v>30</v>
      </c>
      <c r="I2534" t="s">
        <v>676</v>
      </c>
      <c r="J2534" t="s">
        <v>1313</v>
      </c>
      <c r="K2534" t="s">
        <v>1314</v>
      </c>
      <c r="L2534" t="s">
        <v>1315</v>
      </c>
      <c r="M2534">
        <v>22</v>
      </c>
      <c r="N2534">
        <v>166</v>
      </c>
      <c r="O2534" t="s">
        <v>1313</v>
      </c>
      <c r="P2534" t="s">
        <v>1312</v>
      </c>
      <c r="Q2534" t="str">
        <f t="shared" si="39"/>
        <v>259_cazhe_34#Cazouls-D'HÃ©rault</v>
      </c>
    </row>
    <row r="2535" spans="1:17">
      <c r="A2535">
        <v>1210</v>
      </c>
      <c r="B2535" t="s">
        <v>1317</v>
      </c>
      <c r="C2535">
        <v>259</v>
      </c>
      <c r="D2535" t="s">
        <v>1312</v>
      </c>
      <c r="E2535" t="s">
        <v>1313</v>
      </c>
      <c r="F2535">
        <v>513</v>
      </c>
      <c r="G2535">
        <v>1</v>
      </c>
      <c r="H2535" t="s">
        <v>30</v>
      </c>
      <c r="I2535" t="s">
        <v>676</v>
      </c>
      <c r="J2535" t="s">
        <v>1313</v>
      </c>
      <c r="K2535" t="s">
        <v>1314</v>
      </c>
      <c r="L2535" t="s">
        <v>1315</v>
      </c>
      <c r="M2535">
        <v>22</v>
      </c>
      <c r="N2535">
        <v>166</v>
      </c>
      <c r="O2535" t="s">
        <v>1313</v>
      </c>
      <c r="P2535" t="s">
        <v>1312</v>
      </c>
      <c r="Q2535" t="str">
        <f t="shared" si="39"/>
        <v>259_cazhe_34#Cazouls-D'HÃ©rault</v>
      </c>
    </row>
    <row r="2536" spans="1:17">
      <c r="A2536">
        <v>740</v>
      </c>
      <c r="B2536" t="s">
        <v>1321</v>
      </c>
      <c r="C2536">
        <v>259</v>
      </c>
      <c r="D2536" t="s">
        <v>1312</v>
      </c>
      <c r="E2536" t="s">
        <v>1313</v>
      </c>
      <c r="F2536">
        <v>513</v>
      </c>
      <c r="G2536">
        <v>1</v>
      </c>
      <c r="H2536" t="s">
        <v>30</v>
      </c>
      <c r="I2536" t="s">
        <v>676</v>
      </c>
      <c r="J2536" t="s">
        <v>1322</v>
      </c>
      <c r="K2536" t="s">
        <v>1314</v>
      </c>
      <c r="L2536" t="s">
        <v>1315</v>
      </c>
      <c r="M2536">
        <v>22</v>
      </c>
      <c r="N2536">
        <v>166</v>
      </c>
      <c r="O2536" t="s">
        <v>1313</v>
      </c>
      <c r="P2536" t="s">
        <v>1312</v>
      </c>
      <c r="Q2536" t="str">
        <f t="shared" si="39"/>
        <v>259_cazhe_34#Cazouls-D'HÃ©rault</v>
      </c>
    </row>
    <row r="2537" spans="1:17">
      <c r="A2537">
        <v>742</v>
      </c>
      <c r="B2537" t="s">
        <v>1319</v>
      </c>
      <c r="C2537">
        <v>259</v>
      </c>
      <c r="D2537" t="s">
        <v>1312</v>
      </c>
      <c r="E2537" t="s">
        <v>1313</v>
      </c>
      <c r="F2537">
        <v>513</v>
      </c>
      <c r="G2537">
        <v>1</v>
      </c>
      <c r="H2537" t="s">
        <v>30</v>
      </c>
      <c r="I2537" t="s">
        <v>676</v>
      </c>
      <c r="J2537" t="s">
        <v>1313</v>
      </c>
      <c r="K2537" t="s">
        <v>1314</v>
      </c>
      <c r="L2537" t="s">
        <v>1315</v>
      </c>
      <c r="M2537">
        <v>22</v>
      </c>
      <c r="N2537">
        <v>166</v>
      </c>
      <c r="O2537" t="s">
        <v>1313</v>
      </c>
      <c r="P2537" t="s">
        <v>1312</v>
      </c>
      <c r="Q2537" t="str">
        <f t="shared" si="39"/>
        <v>259_cazhe_34#Cazouls-D'HÃ©rault</v>
      </c>
    </row>
    <row r="2538" spans="1:17">
      <c r="A2538">
        <v>739</v>
      </c>
      <c r="B2538" t="s">
        <v>1323</v>
      </c>
      <c r="C2538">
        <v>259</v>
      </c>
      <c r="D2538" t="s">
        <v>1312</v>
      </c>
      <c r="E2538" t="s">
        <v>1313</v>
      </c>
      <c r="F2538">
        <v>513</v>
      </c>
      <c r="G2538">
        <v>1</v>
      </c>
      <c r="H2538" t="s">
        <v>30</v>
      </c>
      <c r="I2538" t="s">
        <v>676</v>
      </c>
      <c r="J2538" t="s">
        <v>1313</v>
      </c>
      <c r="K2538" t="s">
        <v>1314</v>
      </c>
      <c r="L2538" t="s">
        <v>1315</v>
      </c>
      <c r="M2538">
        <v>22</v>
      </c>
      <c r="N2538">
        <v>166</v>
      </c>
      <c r="O2538" t="s">
        <v>1313</v>
      </c>
      <c r="P2538" t="s">
        <v>1312</v>
      </c>
      <c r="Q2538" t="str">
        <f t="shared" si="39"/>
        <v>259_cazhe_34#Cazouls-D'HÃ©rault</v>
      </c>
    </row>
    <row r="2539" spans="1:17">
      <c r="A2539">
        <v>1062</v>
      </c>
      <c r="B2539" t="s">
        <v>1318</v>
      </c>
      <c r="C2539">
        <v>259</v>
      </c>
      <c r="D2539" t="s">
        <v>1312</v>
      </c>
      <c r="E2539" t="s">
        <v>1313</v>
      </c>
      <c r="F2539">
        <v>513</v>
      </c>
      <c r="G2539">
        <v>1</v>
      </c>
      <c r="H2539" t="s">
        <v>30</v>
      </c>
      <c r="I2539" t="s">
        <v>676</v>
      </c>
      <c r="J2539" t="s">
        <v>1313</v>
      </c>
      <c r="K2539" t="s">
        <v>1314</v>
      </c>
      <c r="L2539" t="s">
        <v>1315</v>
      </c>
      <c r="M2539">
        <v>22</v>
      </c>
      <c r="N2539">
        <v>166</v>
      </c>
      <c r="O2539" t="s">
        <v>1313</v>
      </c>
      <c r="P2539" t="s">
        <v>1312</v>
      </c>
      <c r="Q2539" t="str">
        <f t="shared" si="39"/>
        <v>259_cazhe_34#Cazouls-D'HÃ©rault</v>
      </c>
    </row>
    <row r="2540" spans="1:17">
      <c r="A2540">
        <v>2080</v>
      </c>
      <c r="B2540" t="s">
        <v>2621</v>
      </c>
      <c r="C2540">
        <v>260</v>
      </c>
      <c r="D2540" t="s">
        <v>2614</v>
      </c>
      <c r="E2540" t="s">
        <v>6933</v>
      </c>
      <c r="F2540">
        <v>568</v>
      </c>
      <c r="G2540">
        <v>1</v>
      </c>
      <c r="H2540" t="s">
        <v>30</v>
      </c>
      <c r="I2540" t="s">
        <v>460</v>
      </c>
      <c r="J2540" t="s">
        <v>2615</v>
      </c>
      <c r="K2540" t="s">
        <v>2616</v>
      </c>
      <c r="L2540" t="s">
        <v>2617</v>
      </c>
      <c r="M2540">
        <v>1260</v>
      </c>
      <c r="N2540">
        <v>43</v>
      </c>
      <c r="O2540" t="s">
        <v>6933</v>
      </c>
      <c r="P2540" t="s">
        <v>2614</v>
      </c>
      <c r="Q2540" t="str">
        <f t="shared" si="39"/>
        <v>260_hermet_48#L'Hermet</v>
      </c>
    </row>
    <row r="2541" spans="1:17">
      <c r="A2541">
        <v>1878</v>
      </c>
      <c r="B2541" t="s">
        <v>2625</v>
      </c>
      <c r="C2541">
        <v>260</v>
      </c>
      <c r="D2541" t="s">
        <v>2614</v>
      </c>
      <c r="E2541" t="s">
        <v>6933</v>
      </c>
      <c r="F2541">
        <v>568</v>
      </c>
      <c r="G2541">
        <v>1</v>
      </c>
      <c r="H2541" t="s">
        <v>30</v>
      </c>
      <c r="I2541" t="s">
        <v>460</v>
      </c>
      <c r="J2541" t="s">
        <v>2615</v>
      </c>
      <c r="K2541" t="s">
        <v>2616</v>
      </c>
      <c r="L2541" t="s">
        <v>2617</v>
      </c>
      <c r="M2541">
        <v>1260</v>
      </c>
      <c r="N2541">
        <v>43</v>
      </c>
      <c r="O2541" t="s">
        <v>6933</v>
      </c>
      <c r="P2541" t="s">
        <v>2614</v>
      </c>
      <c r="Q2541" t="str">
        <f t="shared" si="39"/>
        <v>260_hermet_48#L'Hermet</v>
      </c>
    </row>
    <row r="2542" spans="1:17">
      <c r="A2542">
        <v>1624</v>
      </c>
      <c r="B2542" t="s">
        <v>2613</v>
      </c>
      <c r="C2542">
        <v>260</v>
      </c>
      <c r="D2542" t="s">
        <v>2614</v>
      </c>
      <c r="E2542" t="s">
        <v>6933</v>
      </c>
      <c r="F2542">
        <v>568</v>
      </c>
      <c r="G2542">
        <v>1</v>
      </c>
      <c r="H2542" t="s">
        <v>30</v>
      </c>
      <c r="I2542" t="s">
        <v>460</v>
      </c>
      <c r="J2542" t="s">
        <v>2615</v>
      </c>
      <c r="K2542" t="s">
        <v>2616</v>
      </c>
      <c r="L2542" t="s">
        <v>2617</v>
      </c>
      <c r="M2542">
        <v>1260</v>
      </c>
      <c r="N2542">
        <v>43</v>
      </c>
      <c r="O2542" t="s">
        <v>6933</v>
      </c>
      <c r="P2542" t="s">
        <v>2614</v>
      </c>
      <c r="Q2542" t="str">
        <f t="shared" si="39"/>
        <v>260_hermet_48#L'Hermet</v>
      </c>
    </row>
    <row r="2543" spans="1:17">
      <c r="A2543">
        <v>2504</v>
      </c>
      <c r="B2543" t="s">
        <v>2618</v>
      </c>
      <c r="C2543">
        <v>260</v>
      </c>
      <c r="D2543" t="s">
        <v>2614</v>
      </c>
      <c r="E2543" t="s">
        <v>6933</v>
      </c>
      <c r="F2543">
        <v>568</v>
      </c>
      <c r="G2543">
        <v>1</v>
      </c>
      <c r="H2543" t="s">
        <v>30</v>
      </c>
      <c r="I2543" t="s">
        <v>460</v>
      </c>
      <c r="J2543" t="s">
        <v>2615</v>
      </c>
      <c r="K2543" t="s">
        <v>2616</v>
      </c>
      <c r="L2543" t="s">
        <v>2617</v>
      </c>
      <c r="M2543">
        <v>1260</v>
      </c>
      <c r="N2543">
        <v>43</v>
      </c>
      <c r="O2543" t="s">
        <v>6933</v>
      </c>
      <c r="P2543" t="s">
        <v>2614</v>
      </c>
      <c r="Q2543" t="str">
        <f t="shared" si="39"/>
        <v>260_hermet_48#L'Hermet</v>
      </c>
    </row>
    <row r="2544" spans="1:17">
      <c r="A2544">
        <v>804</v>
      </c>
      <c r="B2544" t="s">
        <v>2623</v>
      </c>
      <c r="C2544">
        <v>260</v>
      </c>
      <c r="D2544" t="s">
        <v>2614</v>
      </c>
      <c r="E2544" t="s">
        <v>6933</v>
      </c>
      <c r="F2544">
        <v>568</v>
      </c>
      <c r="G2544">
        <v>1</v>
      </c>
      <c r="H2544" t="s">
        <v>30</v>
      </c>
      <c r="I2544" t="s">
        <v>460</v>
      </c>
      <c r="J2544" t="s">
        <v>2615</v>
      </c>
      <c r="K2544" t="s">
        <v>2616</v>
      </c>
      <c r="L2544" t="s">
        <v>2617</v>
      </c>
      <c r="M2544">
        <v>1260</v>
      </c>
      <c r="N2544">
        <v>43</v>
      </c>
      <c r="O2544" t="s">
        <v>6933</v>
      </c>
      <c r="P2544" t="s">
        <v>2614</v>
      </c>
      <c r="Q2544" t="str">
        <f t="shared" si="39"/>
        <v>260_hermet_48#L'Hermet</v>
      </c>
    </row>
    <row r="2545" spans="1:17">
      <c r="A2545">
        <v>1488</v>
      </c>
      <c r="B2545" t="s">
        <v>2624</v>
      </c>
      <c r="C2545">
        <v>260</v>
      </c>
      <c r="D2545" t="s">
        <v>2614</v>
      </c>
      <c r="E2545" t="s">
        <v>6933</v>
      </c>
      <c r="F2545">
        <v>568</v>
      </c>
      <c r="G2545">
        <v>1</v>
      </c>
      <c r="H2545" t="s">
        <v>30</v>
      </c>
      <c r="I2545" t="s">
        <v>460</v>
      </c>
      <c r="J2545" t="s">
        <v>2615</v>
      </c>
      <c r="K2545" t="s">
        <v>2616</v>
      </c>
      <c r="L2545" t="s">
        <v>2617</v>
      </c>
      <c r="M2545">
        <v>1260</v>
      </c>
      <c r="N2545">
        <v>43</v>
      </c>
      <c r="O2545" t="s">
        <v>6933</v>
      </c>
      <c r="P2545" t="s">
        <v>2614</v>
      </c>
      <c r="Q2545" t="str">
        <f t="shared" si="39"/>
        <v>260_hermet_48#L'Hermet</v>
      </c>
    </row>
    <row r="2546" spans="1:17">
      <c r="A2546">
        <v>2500</v>
      </c>
      <c r="B2546" t="s">
        <v>2622</v>
      </c>
      <c r="C2546">
        <v>260</v>
      </c>
      <c r="D2546" t="s">
        <v>2614</v>
      </c>
      <c r="E2546" t="s">
        <v>6933</v>
      </c>
      <c r="F2546">
        <v>568</v>
      </c>
      <c r="G2546">
        <v>1</v>
      </c>
      <c r="H2546" t="s">
        <v>30</v>
      </c>
      <c r="I2546" t="s">
        <v>460</v>
      </c>
      <c r="J2546" t="s">
        <v>2615</v>
      </c>
      <c r="K2546" t="s">
        <v>2616</v>
      </c>
      <c r="L2546" t="s">
        <v>2617</v>
      </c>
      <c r="M2546">
        <v>1260</v>
      </c>
      <c r="N2546">
        <v>43</v>
      </c>
      <c r="O2546" t="s">
        <v>6933</v>
      </c>
      <c r="P2546" t="s">
        <v>2614</v>
      </c>
      <c r="Q2546" t="str">
        <f t="shared" si="39"/>
        <v>260_hermet_48#L'Hermet</v>
      </c>
    </row>
    <row r="2547" spans="1:17">
      <c r="A2547">
        <v>2502</v>
      </c>
      <c r="B2547" t="s">
        <v>2620</v>
      </c>
      <c r="C2547">
        <v>260</v>
      </c>
      <c r="D2547" t="s">
        <v>2614</v>
      </c>
      <c r="E2547" t="s">
        <v>6933</v>
      </c>
      <c r="F2547">
        <v>568</v>
      </c>
      <c r="G2547">
        <v>1</v>
      </c>
      <c r="H2547" t="s">
        <v>30</v>
      </c>
      <c r="I2547" t="s">
        <v>460</v>
      </c>
      <c r="J2547" t="s">
        <v>2615</v>
      </c>
      <c r="K2547" t="s">
        <v>2616</v>
      </c>
      <c r="L2547" t="s">
        <v>2617</v>
      </c>
      <c r="M2547">
        <v>1260</v>
      </c>
      <c r="N2547">
        <v>43</v>
      </c>
      <c r="O2547" t="s">
        <v>6933</v>
      </c>
      <c r="P2547" t="s">
        <v>2614</v>
      </c>
      <c r="Q2547" t="str">
        <f t="shared" si="39"/>
        <v>260_hermet_48#L'Hermet</v>
      </c>
    </row>
    <row r="2548" spans="1:17">
      <c r="A2548">
        <v>2503</v>
      </c>
      <c r="B2548" t="s">
        <v>2619</v>
      </c>
      <c r="C2548">
        <v>260</v>
      </c>
      <c r="D2548" t="s">
        <v>2614</v>
      </c>
      <c r="E2548" t="s">
        <v>6933</v>
      </c>
      <c r="F2548">
        <v>568</v>
      </c>
      <c r="G2548">
        <v>1</v>
      </c>
      <c r="H2548" t="s">
        <v>30</v>
      </c>
      <c r="I2548" t="s">
        <v>460</v>
      </c>
      <c r="J2548" t="s">
        <v>2615</v>
      </c>
      <c r="K2548" t="s">
        <v>2616</v>
      </c>
      <c r="L2548" t="s">
        <v>2617</v>
      </c>
      <c r="M2548">
        <v>1260</v>
      </c>
      <c r="N2548">
        <v>43</v>
      </c>
      <c r="O2548" t="s">
        <v>6933</v>
      </c>
      <c r="P2548" t="s">
        <v>2614</v>
      </c>
      <c r="Q2548" t="str">
        <f t="shared" si="39"/>
        <v>260_hermet_48#L'Hermet</v>
      </c>
    </row>
    <row r="2549" spans="1:17">
      <c r="A2549">
        <v>299</v>
      </c>
      <c r="B2549" t="s">
        <v>1118</v>
      </c>
      <c r="C2549">
        <v>261</v>
      </c>
      <c r="D2549" t="s">
        <v>1112</v>
      </c>
      <c r="E2549" t="s">
        <v>520</v>
      </c>
      <c r="F2549">
        <v>542</v>
      </c>
      <c r="G2549" t="s">
        <v>1113</v>
      </c>
      <c r="H2549" t="s">
        <v>30</v>
      </c>
      <c r="I2549" t="s">
        <v>676</v>
      </c>
      <c r="J2549" t="s">
        <v>1103</v>
      </c>
      <c r="K2549" t="s">
        <v>981</v>
      </c>
      <c r="L2549" t="s">
        <v>982</v>
      </c>
      <c r="M2549">
        <v>136</v>
      </c>
      <c r="N2549">
        <v>129</v>
      </c>
      <c r="O2549" t="s">
        <v>6930</v>
      </c>
      <c r="P2549" t="s">
        <v>5402</v>
      </c>
      <c r="Q2549" t="str">
        <f t="shared" si="39"/>
        <v>261_neffies2_34#Nord</v>
      </c>
    </row>
    <row r="2550" spans="1:17">
      <c r="A2550">
        <v>298</v>
      </c>
      <c r="B2550" t="s">
        <v>1117</v>
      </c>
      <c r="C2550">
        <v>261</v>
      </c>
      <c r="D2550" t="s">
        <v>1112</v>
      </c>
      <c r="E2550" t="s">
        <v>520</v>
      </c>
      <c r="F2550">
        <v>542</v>
      </c>
      <c r="G2550" t="s">
        <v>1113</v>
      </c>
      <c r="H2550" t="s">
        <v>30</v>
      </c>
      <c r="I2550" t="s">
        <v>676</v>
      </c>
      <c r="J2550" t="s">
        <v>1103</v>
      </c>
      <c r="K2550" t="s">
        <v>981</v>
      </c>
      <c r="L2550" t="s">
        <v>982</v>
      </c>
      <c r="M2550">
        <v>136</v>
      </c>
      <c r="N2550">
        <v>129</v>
      </c>
      <c r="O2550" t="s">
        <v>6930</v>
      </c>
      <c r="P2550" t="s">
        <v>5402</v>
      </c>
      <c r="Q2550" t="str">
        <f t="shared" si="39"/>
        <v>261_neffies2_34#Nord</v>
      </c>
    </row>
    <row r="2551" spans="1:17">
      <c r="A2551">
        <v>300</v>
      </c>
      <c r="B2551" t="s">
        <v>1119</v>
      </c>
      <c r="C2551">
        <v>261</v>
      </c>
      <c r="D2551" t="s">
        <v>1112</v>
      </c>
      <c r="E2551" t="s">
        <v>520</v>
      </c>
      <c r="F2551">
        <v>542</v>
      </c>
      <c r="G2551" t="s">
        <v>1113</v>
      </c>
      <c r="H2551" t="s">
        <v>30</v>
      </c>
      <c r="I2551" t="s">
        <v>676</v>
      </c>
      <c r="J2551" t="s">
        <v>1103</v>
      </c>
      <c r="K2551" t="s">
        <v>981</v>
      </c>
      <c r="L2551" t="s">
        <v>982</v>
      </c>
      <c r="M2551">
        <v>136</v>
      </c>
      <c r="N2551">
        <v>129</v>
      </c>
      <c r="O2551" t="s">
        <v>6930</v>
      </c>
      <c r="P2551" t="s">
        <v>5402</v>
      </c>
      <c r="Q2551" t="str">
        <f t="shared" si="39"/>
        <v>261_neffies2_34#Nord</v>
      </c>
    </row>
    <row r="2552" spans="1:17">
      <c r="A2552">
        <v>261</v>
      </c>
      <c r="B2552" t="s">
        <v>1111</v>
      </c>
      <c r="C2552">
        <v>261</v>
      </c>
      <c r="D2552" t="s">
        <v>1112</v>
      </c>
      <c r="E2552" t="s">
        <v>520</v>
      </c>
      <c r="F2552">
        <v>542</v>
      </c>
      <c r="G2552" t="s">
        <v>1113</v>
      </c>
      <c r="H2552" t="s">
        <v>30</v>
      </c>
      <c r="I2552" t="s">
        <v>676</v>
      </c>
      <c r="J2552" t="s">
        <v>1103</v>
      </c>
      <c r="K2552" t="s">
        <v>981</v>
      </c>
      <c r="L2552" t="s">
        <v>982</v>
      </c>
      <c r="M2552">
        <v>136</v>
      </c>
      <c r="N2552">
        <v>129</v>
      </c>
      <c r="O2552" t="s">
        <v>6930</v>
      </c>
      <c r="P2552" t="s">
        <v>5402</v>
      </c>
      <c r="Q2552" t="str">
        <f t="shared" si="39"/>
        <v>261_neffies2_34#Nord</v>
      </c>
    </row>
    <row r="2553" spans="1:17">
      <c r="A2553">
        <v>584</v>
      </c>
      <c r="B2553" t="s">
        <v>1116</v>
      </c>
      <c r="C2553">
        <v>261</v>
      </c>
      <c r="D2553" t="s">
        <v>1112</v>
      </c>
      <c r="E2553" t="s">
        <v>520</v>
      </c>
      <c r="F2553">
        <v>542</v>
      </c>
      <c r="G2553" t="s">
        <v>1113</v>
      </c>
      <c r="H2553" t="s">
        <v>30</v>
      </c>
      <c r="I2553" t="s">
        <v>676</v>
      </c>
      <c r="J2553" t="s">
        <v>1103</v>
      </c>
      <c r="K2553" t="s">
        <v>981</v>
      </c>
      <c r="L2553" t="s">
        <v>982</v>
      </c>
      <c r="M2553">
        <v>136</v>
      </c>
      <c r="N2553">
        <v>129</v>
      </c>
      <c r="O2553" t="s">
        <v>6930</v>
      </c>
      <c r="P2553" t="s">
        <v>5402</v>
      </c>
      <c r="Q2553" t="str">
        <f t="shared" si="39"/>
        <v>261_neffies2_34#Nord</v>
      </c>
    </row>
    <row r="2554" spans="1:17">
      <c r="A2554">
        <v>263</v>
      </c>
      <c r="B2554" t="s">
        <v>1115</v>
      </c>
      <c r="C2554">
        <v>261</v>
      </c>
      <c r="D2554" t="s">
        <v>1112</v>
      </c>
      <c r="E2554" t="s">
        <v>520</v>
      </c>
      <c r="F2554">
        <v>542</v>
      </c>
      <c r="G2554" t="s">
        <v>1113</v>
      </c>
      <c r="H2554" t="s">
        <v>30</v>
      </c>
      <c r="I2554" t="s">
        <v>676</v>
      </c>
      <c r="J2554" t="s">
        <v>1103</v>
      </c>
      <c r="K2554" t="s">
        <v>981</v>
      </c>
      <c r="L2554" t="s">
        <v>982</v>
      </c>
      <c r="M2554">
        <v>136</v>
      </c>
      <c r="N2554">
        <v>129</v>
      </c>
      <c r="O2554" t="s">
        <v>6930</v>
      </c>
      <c r="P2554" t="s">
        <v>5402</v>
      </c>
      <c r="Q2554" t="str">
        <f t="shared" si="39"/>
        <v>261_neffies2_34#Nord</v>
      </c>
    </row>
    <row r="2555" spans="1:17">
      <c r="A2555">
        <v>262</v>
      </c>
      <c r="B2555" t="s">
        <v>1114</v>
      </c>
      <c r="C2555">
        <v>261</v>
      </c>
      <c r="D2555" t="s">
        <v>1112</v>
      </c>
      <c r="E2555" t="s">
        <v>520</v>
      </c>
      <c r="F2555">
        <v>542</v>
      </c>
      <c r="G2555" t="s">
        <v>1113</v>
      </c>
      <c r="H2555" t="s">
        <v>30</v>
      </c>
      <c r="I2555" t="s">
        <v>676</v>
      </c>
      <c r="J2555" t="s">
        <v>1103</v>
      </c>
      <c r="K2555" t="s">
        <v>981</v>
      </c>
      <c r="L2555" t="s">
        <v>982</v>
      </c>
      <c r="M2555">
        <v>136</v>
      </c>
      <c r="N2555">
        <v>129</v>
      </c>
      <c r="O2555" t="s">
        <v>6930</v>
      </c>
      <c r="P2555" t="s">
        <v>5402</v>
      </c>
      <c r="Q2555" t="str">
        <f t="shared" si="39"/>
        <v>261_neffies2_34#Nord</v>
      </c>
    </row>
    <row r="2556" spans="1:17">
      <c r="A2556">
        <v>260</v>
      </c>
      <c r="B2556" t="s">
        <v>1121</v>
      </c>
      <c r="C2556">
        <v>261</v>
      </c>
      <c r="D2556" t="s">
        <v>1112</v>
      </c>
      <c r="E2556" t="s">
        <v>520</v>
      </c>
      <c r="F2556">
        <v>542</v>
      </c>
      <c r="G2556" t="s">
        <v>1113</v>
      </c>
      <c r="H2556" t="s">
        <v>30</v>
      </c>
      <c r="I2556" t="s">
        <v>676</v>
      </c>
      <c r="J2556" t="s">
        <v>1103</v>
      </c>
      <c r="K2556" t="s">
        <v>981</v>
      </c>
      <c r="L2556" t="s">
        <v>982</v>
      </c>
      <c r="M2556">
        <v>136</v>
      </c>
      <c r="N2556">
        <v>129</v>
      </c>
      <c r="O2556" t="s">
        <v>6930</v>
      </c>
      <c r="P2556" t="s">
        <v>5402</v>
      </c>
      <c r="Q2556" t="str">
        <f t="shared" si="39"/>
        <v>261_neffies2_34#Nord</v>
      </c>
    </row>
    <row r="2557" spans="1:17">
      <c r="A2557">
        <v>4140</v>
      </c>
      <c r="B2557" t="s">
        <v>1120</v>
      </c>
      <c r="C2557">
        <v>261</v>
      </c>
      <c r="D2557" t="s">
        <v>1112</v>
      </c>
      <c r="E2557" t="s">
        <v>520</v>
      </c>
      <c r="F2557">
        <v>542</v>
      </c>
      <c r="G2557" t="s">
        <v>1113</v>
      </c>
      <c r="H2557" t="s">
        <v>30</v>
      </c>
      <c r="I2557" t="s">
        <v>676</v>
      </c>
      <c r="J2557" t="s">
        <v>1103</v>
      </c>
      <c r="K2557" t="s">
        <v>981</v>
      </c>
      <c r="L2557" t="s">
        <v>982</v>
      </c>
      <c r="M2557">
        <v>136</v>
      </c>
      <c r="N2557">
        <v>129</v>
      </c>
      <c r="O2557" t="s">
        <v>6930</v>
      </c>
      <c r="P2557" t="s">
        <v>5402</v>
      </c>
      <c r="Q2557" t="str">
        <f t="shared" si="39"/>
        <v>261_neffies2_34#Nord</v>
      </c>
    </row>
    <row r="2558" spans="1:17">
      <c r="A2558">
        <v>392</v>
      </c>
      <c r="B2558" t="s">
        <v>2255</v>
      </c>
      <c r="C2558">
        <v>262</v>
      </c>
      <c r="D2558" t="s">
        <v>2245</v>
      </c>
      <c r="E2558" t="s">
        <v>2246</v>
      </c>
      <c r="F2558">
        <v>520</v>
      </c>
      <c r="G2558">
        <v>1</v>
      </c>
      <c r="H2558" t="s">
        <v>30</v>
      </c>
      <c r="I2558" t="s">
        <v>676</v>
      </c>
      <c r="J2558" t="s">
        <v>2246</v>
      </c>
      <c r="K2558" t="s">
        <v>2247</v>
      </c>
      <c r="L2558" t="s">
        <v>2248</v>
      </c>
      <c r="M2558">
        <v>378</v>
      </c>
      <c r="N2558">
        <v>210</v>
      </c>
      <c r="O2558" t="s">
        <v>2246</v>
      </c>
      <c r="P2558" t="s">
        <v>2245</v>
      </c>
      <c r="Q2558" t="str">
        <f t="shared" si="39"/>
        <v>262_felines_34#FÃ©lines-Minervois</v>
      </c>
    </row>
    <row r="2559" spans="1:17">
      <c r="A2559">
        <v>389</v>
      </c>
      <c r="B2559" t="s">
        <v>2250</v>
      </c>
      <c r="C2559">
        <v>262</v>
      </c>
      <c r="D2559" t="s">
        <v>2245</v>
      </c>
      <c r="E2559" t="s">
        <v>2246</v>
      </c>
      <c r="F2559">
        <v>520</v>
      </c>
      <c r="G2559">
        <v>1</v>
      </c>
      <c r="H2559" t="s">
        <v>30</v>
      </c>
      <c r="I2559" t="s">
        <v>676</v>
      </c>
      <c r="J2559" t="s">
        <v>2246</v>
      </c>
      <c r="K2559" t="s">
        <v>2247</v>
      </c>
      <c r="L2559" t="s">
        <v>2248</v>
      </c>
      <c r="M2559">
        <v>378</v>
      </c>
      <c r="N2559">
        <v>210</v>
      </c>
      <c r="O2559" t="s">
        <v>2246</v>
      </c>
      <c r="P2559" t="s">
        <v>2245</v>
      </c>
      <c r="Q2559" t="str">
        <f t="shared" si="39"/>
        <v>262_felines_34#FÃ©lines-Minervois</v>
      </c>
    </row>
    <row r="2560" spans="1:17">
      <c r="A2560">
        <v>387</v>
      </c>
      <c r="B2560" t="s">
        <v>2252</v>
      </c>
      <c r="C2560">
        <v>262</v>
      </c>
      <c r="D2560" t="s">
        <v>2245</v>
      </c>
      <c r="E2560" t="s">
        <v>2246</v>
      </c>
      <c r="F2560">
        <v>520</v>
      </c>
      <c r="G2560">
        <v>1</v>
      </c>
      <c r="H2560" t="s">
        <v>30</v>
      </c>
      <c r="I2560" t="s">
        <v>676</v>
      </c>
      <c r="J2560" t="s">
        <v>2246</v>
      </c>
      <c r="K2560" t="s">
        <v>2247</v>
      </c>
      <c r="L2560" t="s">
        <v>2248</v>
      </c>
      <c r="M2560">
        <v>378</v>
      </c>
      <c r="N2560">
        <v>210</v>
      </c>
      <c r="O2560" t="s">
        <v>2246</v>
      </c>
      <c r="P2560" t="s">
        <v>2245</v>
      </c>
      <c r="Q2560" t="str">
        <f t="shared" si="39"/>
        <v>262_felines_34#FÃ©lines-Minervois</v>
      </c>
    </row>
    <row r="2561" spans="1:17">
      <c r="A2561">
        <v>390</v>
      </c>
      <c r="B2561" t="s">
        <v>2244</v>
      </c>
      <c r="C2561">
        <v>262</v>
      </c>
      <c r="D2561" t="s">
        <v>2245</v>
      </c>
      <c r="E2561" t="s">
        <v>2246</v>
      </c>
      <c r="F2561">
        <v>520</v>
      </c>
      <c r="G2561">
        <v>1</v>
      </c>
      <c r="H2561" t="s">
        <v>30</v>
      </c>
      <c r="I2561" t="s">
        <v>676</v>
      </c>
      <c r="J2561" t="s">
        <v>2246</v>
      </c>
      <c r="K2561" t="s">
        <v>2247</v>
      </c>
      <c r="L2561" t="s">
        <v>2248</v>
      </c>
      <c r="M2561">
        <v>378</v>
      </c>
      <c r="N2561">
        <v>210</v>
      </c>
      <c r="O2561" t="s">
        <v>2246</v>
      </c>
      <c r="P2561" t="s">
        <v>2245</v>
      </c>
      <c r="Q2561" t="str">
        <f t="shared" si="39"/>
        <v>262_felines_34#FÃ©lines-Minervois</v>
      </c>
    </row>
    <row r="2562" spans="1:17">
      <c r="A2562">
        <v>393</v>
      </c>
      <c r="B2562" t="s">
        <v>2254</v>
      </c>
      <c r="C2562">
        <v>262</v>
      </c>
      <c r="D2562" t="s">
        <v>2245</v>
      </c>
      <c r="E2562" t="s">
        <v>2246</v>
      </c>
      <c r="F2562">
        <v>520</v>
      </c>
      <c r="G2562">
        <v>1</v>
      </c>
      <c r="H2562" t="s">
        <v>30</v>
      </c>
      <c r="I2562" t="s">
        <v>676</v>
      </c>
      <c r="J2562" t="s">
        <v>2246</v>
      </c>
      <c r="K2562" t="s">
        <v>2247</v>
      </c>
      <c r="L2562" t="s">
        <v>2248</v>
      </c>
      <c r="M2562">
        <v>378</v>
      </c>
      <c r="N2562">
        <v>210</v>
      </c>
      <c r="O2562" t="s">
        <v>2246</v>
      </c>
      <c r="P2562" t="s">
        <v>2245</v>
      </c>
      <c r="Q2562" t="str">
        <f t="shared" ref="Q2562:Q2625" si="40">CONCATENATE(C2562,"_",D2562,"#",E2562)</f>
        <v>262_felines_34#FÃ©lines-Minervois</v>
      </c>
    </row>
    <row r="2563" spans="1:17">
      <c r="A2563">
        <v>394</v>
      </c>
      <c r="B2563" t="s">
        <v>2253</v>
      </c>
      <c r="C2563">
        <v>262</v>
      </c>
      <c r="D2563" t="s">
        <v>2245</v>
      </c>
      <c r="E2563" t="s">
        <v>2246</v>
      </c>
      <c r="F2563">
        <v>520</v>
      </c>
      <c r="G2563">
        <v>1</v>
      </c>
      <c r="H2563" t="s">
        <v>30</v>
      </c>
      <c r="I2563" t="s">
        <v>676</v>
      </c>
      <c r="J2563" t="s">
        <v>2246</v>
      </c>
      <c r="K2563" t="s">
        <v>2247</v>
      </c>
      <c r="L2563" t="s">
        <v>2248</v>
      </c>
      <c r="M2563">
        <v>378</v>
      </c>
      <c r="N2563">
        <v>210</v>
      </c>
      <c r="O2563" t="s">
        <v>2246</v>
      </c>
      <c r="P2563" t="s">
        <v>2245</v>
      </c>
      <c r="Q2563" t="str">
        <f t="shared" si="40"/>
        <v>262_felines_34#FÃ©lines-Minervois</v>
      </c>
    </row>
    <row r="2564" spans="1:17">
      <c r="A2564">
        <v>391</v>
      </c>
      <c r="B2564" t="s">
        <v>2256</v>
      </c>
      <c r="C2564">
        <v>262</v>
      </c>
      <c r="D2564" t="s">
        <v>2245</v>
      </c>
      <c r="E2564" t="s">
        <v>2246</v>
      </c>
      <c r="F2564">
        <v>520</v>
      </c>
      <c r="G2564">
        <v>1</v>
      </c>
      <c r="H2564" t="s">
        <v>30</v>
      </c>
      <c r="I2564" t="s">
        <v>676</v>
      </c>
      <c r="J2564" t="s">
        <v>2246</v>
      </c>
      <c r="K2564" t="s">
        <v>2247</v>
      </c>
      <c r="L2564" t="s">
        <v>2248</v>
      </c>
      <c r="M2564">
        <v>378</v>
      </c>
      <c r="N2564">
        <v>210</v>
      </c>
      <c r="O2564" t="s">
        <v>2246</v>
      </c>
      <c r="P2564" t="s">
        <v>2245</v>
      </c>
      <c r="Q2564" t="str">
        <f t="shared" si="40"/>
        <v>262_felines_34#FÃ©lines-Minervois</v>
      </c>
    </row>
    <row r="2565" spans="1:17">
      <c r="A2565">
        <v>388</v>
      </c>
      <c r="B2565" t="s">
        <v>2251</v>
      </c>
      <c r="C2565">
        <v>262</v>
      </c>
      <c r="D2565" t="s">
        <v>2245</v>
      </c>
      <c r="E2565" t="s">
        <v>2246</v>
      </c>
      <c r="F2565">
        <v>520</v>
      </c>
      <c r="G2565">
        <v>1</v>
      </c>
      <c r="H2565" t="s">
        <v>30</v>
      </c>
      <c r="I2565" t="s">
        <v>676</v>
      </c>
      <c r="J2565" t="s">
        <v>2246</v>
      </c>
      <c r="K2565" t="s">
        <v>2247</v>
      </c>
      <c r="L2565" t="s">
        <v>2248</v>
      </c>
      <c r="M2565">
        <v>378</v>
      </c>
      <c r="N2565">
        <v>210</v>
      </c>
      <c r="O2565" t="s">
        <v>2246</v>
      </c>
      <c r="P2565" t="s">
        <v>2245</v>
      </c>
      <c r="Q2565" t="str">
        <f t="shared" si="40"/>
        <v>262_felines_34#FÃ©lines-Minervois</v>
      </c>
    </row>
    <row r="2566" spans="1:17">
      <c r="A2566">
        <v>4198</v>
      </c>
      <c r="B2566" t="s">
        <v>2257</v>
      </c>
      <c r="C2566">
        <v>262</v>
      </c>
      <c r="D2566" t="s">
        <v>2245</v>
      </c>
      <c r="E2566" t="s">
        <v>2246</v>
      </c>
      <c r="F2566">
        <v>520</v>
      </c>
      <c r="G2566">
        <v>1</v>
      </c>
      <c r="H2566" t="s">
        <v>30</v>
      </c>
      <c r="I2566" t="s">
        <v>676</v>
      </c>
      <c r="J2566" t="s">
        <v>2246</v>
      </c>
      <c r="K2566" t="s">
        <v>2247</v>
      </c>
      <c r="L2566" t="s">
        <v>2248</v>
      </c>
      <c r="M2566">
        <v>378</v>
      </c>
      <c r="N2566">
        <v>210</v>
      </c>
      <c r="O2566" t="s">
        <v>2246</v>
      </c>
      <c r="P2566" t="s">
        <v>2245</v>
      </c>
      <c r="Q2566" t="str">
        <f t="shared" si="40"/>
        <v>262_felines_34#FÃ©lines-Minervois</v>
      </c>
    </row>
    <row r="2567" spans="1:17">
      <c r="A2567">
        <v>4199</v>
      </c>
      <c r="B2567" t="s">
        <v>2249</v>
      </c>
      <c r="C2567">
        <v>262</v>
      </c>
      <c r="D2567" t="s">
        <v>2245</v>
      </c>
      <c r="E2567" t="s">
        <v>2246</v>
      </c>
      <c r="F2567">
        <v>520</v>
      </c>
      <c r="G2567">
        <v>1</v>
      </c>
      <c r="H2567" t="s">
        <v>30</v>
      </c>
      <c r="I2567" t="s">
        <v>676</v>
      </c>
      <c r="J2567" t="s">
        <v>2246</v>
      </c>
      <c r="K2567" t="s">
        <v>2247</v>
      </c>
      <c r="L2567" t="s">
        <v>2248</v>
      </c>
      <c r="M2567">
        <v>378</v>
      </c>
      <c r="N2567">
        <v>210</v>
      </c>
      <c r="O2567" t="s">
        <v>2246</v>
      </c>
      <c r="P2567" t="s">
        <v>2245</v>
      </c>
      <c r="Q2567" t="str">
        <f t="shared" si="40"/>
        <v>262_felines_34#FÃ©lines-Minervois</v>
      </c>
    </row>
    <row r="2568" spans="1:17">
      <c r="A2568">
        <v>2666</v>
      </c>
      <c r="B2568" t="s">
        <v>3719</v>
      </c>
      <c r="C2568">
        <v>263</v>
      </c>
      <c r="D2568" t="s">
        <v>3706</v>
      </c>
      <c r="E2568" t="s">
        <v>6971</v>
      </c>
      <c r="F2568">
        <v>639</v>
      </c>
      <c r="G2568" t="s">
        <v>3707</v>
      </c>
      <c r="H2568" t="s">
        <v>30</v>
      </c>
      <c r="I2568" t="s">
        <v>31</v>
      </c>
      <c r="J2568" t="s">
        <v>3713</v>
      </c>
      <c r="K2568" t="s">
        <v>3709</v>
      </c>
      <c r="L2568" t="s">
        <v>3710</v>
      </c>
      <c r="M2568">
        <v>273</v>
      </c>
      <c r="N2568">
        <v>212</v>
      </c>
      <c r="O2568" t="s">
        <v>6972</v>
      </c>
      <c r="P2568" t="s">
        <v>3706</v>
      </c>
      <c r="Q2568" t="str">
        <f t="shared" si="40"/>
        <v>263_norev_31#Nogaret, Revel</v>
      </c>
    </row>
    <row r="2569" spans="1:17">
      <c r="A2569">
        <v>2667</v>
      </c>
      <c r="B2569" t="s">
        <v>3718</v>
      </c>
      <c r="C2569">
        <v>263</v>
      </c>
      <c r="D2569" t="s">
        <v>3706</v>
      </c>
      <c r="E2569" t="s">
        <v>6971</v>
      </c>
      <c r="F2569">
        <v>639</v>
      </c>
      <c r="G2569" t="s">
        <v>3707</v>
      </c>
      <c r="H2569" t="s">
        <v>30</v>
      </c>
      <c r="I2569" t="s">
        <v>31</v>
      </c>
      <c r="J2569" t="s">
        <v>3713</v>
      </c>
      <c r="K2569" t="s">
        <v>3709</v>
      </c>
      <c r="L2569" t="s">
        <v>3710</v>
      </c>
      <c r="M2569">
        <v>273</v>
      </c>
      <c r="N2569">
        <v>212</v>
      </c>
      <c r="O2569" t="s">
        <v>6972</v>
      </c>
      <c r="P2569" t="s">
        <v>3706</v>
      </c>
      <c r="Q2569" t="str">
        <f t="shared" si="40"/>
        <v>263_norev_31#Nogaret, Revel</v>
      </c>
    </row>
    <row r="2570" spans="1:17">
      <c r="A2570">
        <v>2668</v>
      </c>
      <c r="B2570" t="s">
        <v>3717</v>
      </c>
      <c r="C2570">
        <v>263</v>
      </c>
      <c r="D2570" t="s">
        <v>3706</v>
      </c>
      <c r="E2570" t="s">
        <v>6971</v>
      </c>
      <c r="F2570">
        <v>639</v>
      </c>
      <c r="G2570" t="s">
        <v>3707</v>
      </c>
      <c r="H2570" t="s">
        <v>30</v>
      </c>
      <c r="I2570" t="s">
        <v>31</v>
      </c>
      <c r="J2570" t="s">
        <v>3713</v>
      </c>
      <c r="K2570" t="s">
        <v>3709</v>
      </c>
      <c r="L2570" t="s">
        <v>3710</v>
      </c>
      <c r="M2570">
        <v>273</v>
      </c>
      <c r="N2570">
        <v>212</v>
      </c>
      <c r="O2570" t="s">
        <v>6972</v>
      </c>
      <c r="P2570" t="s">
        <v>3706</v>
      </c>
      <c r="Q2570" t="str">
        <f t="shared" si="40"/>
        <v>263_norev_31#Nogaret, Revel</v>
      </c>
    </row>
    <row r="2571" spans="1:17">
      <c r="A2571">
        <v>2669</v>
      </c>
      <c r="B2571" t="s">
        <v>3716</v>
      </c>
      <c r="C2571">
        <v>263</v>
      </c>
      <c r="D2571" t="s">
        <v>3706</v>
      </c>
      <c r="E2571" t="s">
        <v>6971</v>
      </c>
      <c r="F2571">
        <v>639</v>
      </c>
      <c r="G2571" t="s">
        <v>3707</v>
      </c>
      <c r="H2571" t="s">
        <v>30</v>
      </c>
      <c r="I2571" t="s">
        <v>31</v>
      </c>
      <c r="J2571" t="s">
        <v>3713</v>
      </c>
      <c r="K2571" t="s">
        <v>3709</v>
      </c>
      <c r="L2571" t="s">
        <v>3710</v>
      </c>
      <c r="M2571">
        <v>273</v>
      </c>
      <c r="N2571">
        <v>212</v>
      </c>
      <c r="O2571" t="s">
        <v>6972</v>
      </c>
      <c r="P2571" t="s">
        <v>3706</v>
      </c>
      <c r="Q2571" t="str">
        <f t="shared" si="40"/>
        <v>263_norev_31#Nogaret, Revel</v>
      </c>
    </row>
    <row r="2572" spans="1:17">
      <c r="A2572">
        <v>2670</v>
      </c>
      <c r="B2572" t="s">
        <v>3715</v>
      </c>
      <c r="C2572">
        <v>263</v>
      </c>
      <c r="D2572" t="s">
        <v>3706</v>
      </c>
      <c r="E2572" t="s">
        <v>6971</v>
      </c>
      <c r="F2572">
        <v>639</v>
      </c>
      <c r="G2572" t="s">
        <v>3707</v>
      </c>
      <c r="H2572" t="s">
        <v>30</v>
      </c>
      <c r="I2572" t="s">
        <v>31</v>
      </c>
      <c r="J2572" t="s">
        <v>3713</v>
      </c>
      <c r="K2572" t="s">
        <v>3709</v>
      </c>
      <c r="L2572" t="s">
        <v>3710</v>
      </c>
      <c r="M2572">
        <v>273</v>
      </c>
      <c r="N2572">
        <v>212</v>
      </c>
      <c r="O2572" t="s">
        <v>6972</v>
      </c>
      <c r="P2572" t="s">
        <v>3706</v>
      </c>
      <c r="Q2572" t="str">
        <f t="shared" si="40"/>
        <v>263_norev_31#Nogaret, Revel</v>
      </c>
    </row>
    <row r="2573" spans="1:17">
      <c r="A2573">
        <v>34</v>
      </c>
      <c r="B2573" t="s">
        <v>3711</v>
      </c>
      <c r="C2573">
        <v>263</v>
      </c>
      <c r="D2573" t="s">
        <v>3706</v>
      </c>
      <c r="E2573" t="s">
        <v>6971</v>
      </c>
      <c r="F2573">
        <v>639</v>
      </c>
      <c r="G2573" t="s">
        <v>3707</v>
      </c>
      <c r="H2573" t="s">
        <v>30</v>
      </c>
      <c r="I2573" t="s">
        <v>31</v>
      </c>
      <c r="J2573" t="s">
        <v>3708</v>
      </c>
      <c r="K2573" t="s">
        <v>3709</v>
      </c>
      <c r="L2573" t="s">
        <v>3710</v>
      </c>
      <c r="M2573">
        <v>273</v>
      </c>
      <c r="N2573">
        <v>212</v>
      </c>
      <c r="O2573" t="s">
        <v>6972</v>
      </c>
      <c r="P2573" t="s">
        <v>3706</v>
      </c>
      <c r="Q2573" t="str">
        <f t="shared" si="40"/>
        <v>263_norev_31#Nogaret, Revel</v>
      </c>
    </row>
    <row r="2574" spans="1:17">
      <c r="A2574">
        <v>35</v>
      </c>
      <c r="B2574" t="s">
        <v>3705</v>
      </c>
      <c r="C2574">
        <v>263</v>
      </c>
      <c r="D2574" t="s">
        <v>3706</v>
      </c>
      <c r="E2574" t="s">
        <v>6971</v>
      </c>
      <c r="F2574">
        <v>639</v>
      </c>
      <c r="G2574" t="s">
        <v>3707</v>
      </c>
      <c r="H2574" t="s">
        <v>30</v>
      </c>
      <c r="I2574" t="s">
        <v>31</v>
      </c>
      <c r="J2574" t="s">
        <v>3708</v>
      </c>
      <c r="K2574" t="s">
        <v>3709</v>
      </c>
      <c r="L2574" t="s">
        <v>3710</v>
      </c>
      <c r="M2574">
        <v>273</v>
      </c>
      <c r="N2574">
        <v>212</v>
      </c>
      <c r="O2574" t="s">
        <v>6972</v>
      </c>
      <c r="P2574" t="s">
        <v>3706</v>
      </c>
      <c r="Q2574" t="str">
        <f t="shared" si="40"/>
        <v>263_norev_31#Nogaret, Revel</v>
      </c>
    </row>
    <row r="2575" spans="1:17">
      <c r="A2575">
        <v>2671</v>
      </c>
      <c r="B2575" t="s">
        <v>3714</v>
      </c>
      <c r="C2575">
        <v>263</v>
      </c>
      <c r="D2575" t="s">
        <v>3706</v>
      </c>
      <c r="E2575" t="s">
        <v>6971</v>
      </c>
      <c r="F2575">
        <v>639</v>
      </c>
      <c r="G2575" t="s">
        <v>3707</v>
      </c>
      <c r="H2575" t="s">
        <v>30</v>
      </c>
      <c r="I2575" t="s">
        <v>31</v>
      </c>
      <c r="J2575" t="s">
        <v>3713</v>
      </c>
      <c r="K2575" t="s">
        <v>3709</v>
      </c>
      <c r="L2575" t="s">
        <v>3710</v>
      </c>
      <c r="M2575">
        <v>273</v>
      </c>
      <c r="N2575">
        <v>212</v>
      </c>
      <c r="O2575" t="s">
        <v>6972</v>
      </c>
      <c r="P2575" t="s">
        <v>3706</v>
      </c>
      <c r="Q2575" t="str">
        <f t="shared" si="40"/>
        <v>263_norev_31#Nogaret, Revel</v>
      </c>
    </row>
    <row r="2576" spans="1:17">
      <c r="A2576">
        <v>33</v>
      </c>
      <c r="B2576" t="s">
        <v>3712</v>
      </c>
      <c r="C2576">
        <v>263</v>
      </c>
      <c r="D2576" t="s">
        <v>3706</v>
      </c>
      <c r="E2576" t="s">
        <v>6971</v>
      </c>
      <c r="F2576">
        <v>639</v>
      </c>
      <c r="G2576" t="s">
        <v>3707</v>
      </c>
      <c r="H2576" t="s">
        <v>30</v>
      </c>
      <c r="I2576" t="s">
        <v>31</v>
      </c>
      <c r="J2576" t="s">
        <v>3713</v>
      </c>
      <c r="K2576" t="s">
        <v>3709</v>
      </c>
      <c r="L2576" t="s">
        <v>3710</v>
      </c>
      <c r="M2576">
        <v>273</v>
      </c>
      <c r="N2576">
        <v>212</v>
      </c>
      <c r="O2576" t="s">
        <v>6972</v>
      </c>
      <c r="P2576" t="s">
        <v>3706</v>
      </c>
      <c r="Q2576" t="str">
        <f t="shared" si="40"/>
        <v>263_norev_31#Nogaret, Revel</v>
      </c>
    </row>
    <row r="2577" spans="1:17">
      <c r="A2577">
        <v>2593</v>
      </c>
      <c r="B2577" t="s">
        <v>3792</v>
      </c>
      <c r="C2577">
        <v>264</v>
      </c>
      <c r="D2577" t="s">
        <v>3771</v>
      </c>
      <c r="E2577" t="s">
        <v>7001</v>
      </c>
      <c r="F2577">
        <v>545</v>
      </c>
      <c r="G2577">
        <v>1</v>
      </c>
      <c r="H2577" t="s">
        <v>30</v>
      </c>
      <c r="I2577" t="s">
        <v>676</v>
      </c>
      <c r="J2577" t="s">
        <v>3772</v>
      </c>
      <c r="K2577" t="s">
        <v>3773</v>
      </c>
      <c r="L2577" t="s">
        <v>3774</v>
      </c>
      <c r="M2577">
        <v>104</v>
      </c>
      <c r="N2577">
        <v>183</v>
      </c>
      <c r="O2577" t="s">
        <v>3772</v>
      </c>
      <c r="P2577" t="s">
        <v>5422</v>
      </c>
      <c r="Q2577" t="str">
        <f t="shared" si="40"/>
        <v>264_pailhes2_34#Zna</v>
      </c>
    </row>
    <row r="2578" spans="1:17">
      <c r="A2578">
        <v>1059</v>
      </c>
      <c r="B2578" t="s">
        <v>3790</v>
      </c>
      <c r="C2578">
        <v>264</v>
      </c>
      <c r="D2578" t="s">
        <v>3771</v>
      </c>
      <c r="E2578" t="s">
        <v>7001</v>
      </c>
      <c r="F2578">
        <v>545</v>
      </c>
      <c r="G2578">
        <v>1</v>
      </c>
      <c r="H2578" t="s">
        <v>30</v>
      </c>
      <c r="I2578" t="s">
        <v>676</v>
      </c>
      <c r="J2578" t="s">
        <v>3772</v>
      </c>
      <c r="K2578" t="s">
        <v>3773</v>
      </c>
      <c r="L2578" t="s">
        <v>3774</v>
      </c>
      <c r="M2578">
        <v>104</v>
      </c>
      <c r="N2578">
        <v>183</v>
      </c>
      <c r="O2578" t="s">
        <v>3772</v>
      </c>
      <c r="P2578" t="s">
        <v>5422</v>
      </c>
      <c r="Q2578" t="str">
        <f t="shared" si="40"/>
        <v>264_pailhes2_34#Zna</v>
      </c>
    </row>
    <row r="2579" spans="1:17">
      <c r="A2579">
        <v>2658</v>
      </c>
      <c r="B2579" t="s">
        <v>3770</v>
      </c>
      <c r="C2579">
        <v>264</v>
      </c>
      <c r="D2579" t="s">
        <v>3771</v>
      </c>
      <c r="E2579" t="s">
        <v>7001</v>
      </c>
      <c r="F2579">
        <v>545</v>
      </c>
      <c r="G2579">
        <v>1</v>
      </c>
      <c r="H2579" t="s">
        <v>30</v>
      </c>
      <c r="I2579" t="s">
        <v>676</v>
      </c>
      <c r="J2579" t="s">
        <v>3772</v>
      </c>
      <c r="K2579" t="s">
        <v>3773</v>
      </c>
      <c r="L2579" t="s">
        <v>3774</v>
      </c>
      <c r="M2579">
        <v>104</v>
      </c>
      <c r="N2579">
        <v>183</v>
      </c>
      <c r="O2579" t="s">
        <v>3772</v>
      </c>
      <c r="P2579" t="s">
        <v>5422</v>
      </c>
      <c r="Q2579" t="str">
        <f t="shared" si="40"/>
        <v>264_pailhes2_34#Zna</v>
      </c>
    </row>
    <row r="2580" spans="1:17">
      <c r="A2580">
        <v>372</v>
      </c>
      <c r="B2580" t="s">
        <v>3791</v>
      </c>
      <c r="C2580">
        <v>264</v>
      </c>
      <c r="D2580" t="s">
        <v>3771</v>
      </c>
      <c r="E2580" t="s">
        <v>7001</v>
      </c>
      <c r="F2580">
        <v>545</v>
      </c>
      <c r="G2580">
        <v>1</v>
      </c>
      <c r="H2580" t="s">
        <v>30</v>
      </c>
      <c r="I2580" t="s">
        <v>676</v>
      </c>
      <c r="J2580" t="s">
        <v>3772</v>
      </c>
      <c r="K2580" t="s">
        <v>3773</v>
      </c>
      <c r="L2580" t="s">
        <v>3774</v>
      </c>
      <c r="M2580">
        <v>104</v>
      </c>
      <c r="N2580">
        <v>183</v>
      </c>
      <c r="O2580" t="s">
        <v>3772</v>
      </c>
      <c r="P2580" t="s">
        <v>5422</v>
      </c>
      <c r="Q2580" t="str">
        <f t="shared" si="40"/>
        <v>264_pailhes2_34#Zna</v>
      </c>
    </row>
    <row r="2581" spans="1:17">
      <c r="A2581">
        <v>1001</v>
      </c>
      <c r="B2581" t="s">
        <v>3785</v>
      </c>
      <c r="C2581">
        <v>264</v>
      </c>
      <c r="D2581" t="s">
        <v>3771</v>
      </c>
      <c r="E2581" t="s">
        <v>7001</v>
      </c>
      <c r="F2581">
        <v>545</v>
      </c>
      <c r="G2581">
        <v>1</v>
      </c>
      <c r="H2581" t="s">
        <v>30</v>
      </c>
      <c r="I2581" t="s">
        <v>676</v>
      </c>
      <c r="J2581" t="s">
        <v>3772</v>
      </c>
      <c r="K2581" t="s">
        <v>3773</v>
      </c>
      <c r="L2581" t="s">
        <v>3774</v>
      </c>
      <c r="M2581">
        <v>104</v>
      </c>
      <c r="N2581">
        <v>183</v>
      </c>
      <c r="O2581" t="s">
        <v>3772</v>
      </c>
      <c r="P2581" t="s">
        <v>5422</v>
      </c>
      <c r="Q2581" t="str">
        <f t="shared" si="40"/>
        <v>264_pailhes2_34#Zna</v>
      </c>
    </row>
    <row r="2582" spans="1:17">
      <c r="A2582">
        <v>1671</v>
      </c>
      <c r="B2582" t="s">
        <v>3780</v>
      </c>
      <c r="C2582">
        <v>264</v>
      </c>
      <c r="D2582" t="s">
        <v>3771</v>
      </c>
      <c r="E2582" t="s">
        <v>7001</v>
      </c>
      <c r="F2582">
        <v>546</v>
      </c>
      <c r="G2582">
        <v>2</v>
      </c>
      <c r="H2582" t="s">
        <v>30</v>
      </c>
      <c r="I2582" t="s">
        <v>676</v>
      </c>
      <c r="J2582" t="s">
        <v>3772</v>
      </c>
      <c r="K2582" t="s">
        <v>3773</v>
      </c>
      <c r="L2582" t="s">
        <v>3774</v>
      </c>
      <c r="M2582">
        <v>104</v>
      </c>
      <c r="N2582">
        <v>183</v>
      </c>
      <c r="O2582" t="s">
        <v>3772</v>
      </c>
      <c r="P2582" t="s">
        <v>5422</v>
      </c>
      <c r="Q2582" t="str">
        <f t="shared" si="40"/>
        <v>264_pailhes2_34#Zna</v>
      </c>
    </row>
    <row r="2583" spans="1:17">
      <c r="A2583">
        <v>2691</v>
      </c>
      <c r="B2583" t="s">
        <v>3777</v>
      </c>
      <c r="C2583">
        <v>264</v>
      </c>
      <c r="D2583" t="s">
        <v>3771</v>
      </c>
      <c r="E2583" t="s">
        <v>7001</v>
      </c>
      <c r="F2583">
        <v>546</v>
      </c>
      <c r="G2583">
        <v>2</v>
      </c>
      <c r="H2583" t="s">
        <v>30</v>
      </c>
      <c r="I2583" t="s">
        <v>676</v>
      </c>
      <c r="J2583" t="s">
        <v>3772</v>
      </c>
      <c r="K2583" t="s">
        <v>3773</v>
      </c>
      <c r="L2583" t="s">
        <v>3774</v>
      </c>
      <c r="M2583">
        <v>104</v>
      </c>
      <c r="N2583">
        <v>183</v>
      </c>
      <c r="O2583" t="s">
        <v>3772</v>
      </c>
      <c r="P2583" t="s">
        <v>5422</v>
      </c>
      <c r="Q2583" t="str">
        <f t="shared" si="40"/>
        <v>264_pailhes2_34#Zna</v>
      </c>
    </row>
    <row r="2584" spans="1:17">
      <c r="A2584">
        <v>2712</v>
      </c>
      <c r="B2584" t="s">
        <v>3775</v>
      </c>
      <c r="C2584">
        <v>264</v>
      </c>
      <c r="D2584" t="s">
        <v>3771</v>
      </c>
      <c r="E2584" t="s">
        <v>7001</v>
      </c>
      <c r="F2584">
        <v>546</v>
      </c>
      <c r="G2584">
        <v>2</v>
      </c>
      <c r="H2584" t="s">
        <v>30</v>
      </c>
      <c r="I2584" t="s">
        <v>676</v>
      </c>
      <c r="J2584" t="s">
        <v>3772</v>
      </c>
      <c r="K2584" t="s">
        <v>3773</v>
      </c>
      <c r="L2584" t="s">
        <v>3774</v>
      </c>
      <c r="M2584">
        <v>104</v>
      </c>
      <c r="N2584">
        <v>183</v>
      </c>
      <c r="O2584" t="s">
        <v>3772</v>
      </c>
      <c r="P2584" t="s">
        <v>5422</v>
      </c>
      <c r="Q2584" t="str">
        <f t="shared" si="40"/>
        <v>264_pailhes2_34#Zna</v>
      </c>
    </row>
    <row r="2585" spans="1:17">
      <c r="A2585">
        <v>2377</v>
      </c>
      <c r="B2585" t="s">
        <v>3776</v>
      </c>
      <c r="C2585">
        <v>264</v>
      </c>
      <c r="D2585" t="s">
        <v>3771</v>
      </c>
      <c r="E2585" t="s">
        <v>7001</v>
      </c>
      <c r="F2585">
        <v>546</v>
      </c>
      <c r="G2585">
        <v>2</v>
      </c>
      <c r="H2585" t="s">
        <v>30</v>
      </c>
      <c r="I2585" t="s">
        <v>676</v>
      </c>
      <c r="J2585" t="s">
        <v>3772</v>
      </c>
      <c r="K2585" t="s">
        <v>3773</v>
      </c>
      <c r="L2585" t="s">
        <v>3774</v>
      </c>
      <c r="M2585">
        <v>104</v>
      </c>
      <c r="N2585">
        <v>183</v>
      </c>
      <c r="O2585" t="s">
        <v>3772</v>
      </c>
      <c r="P2585" t="s">
        <v>5422</v>
      </c>
      <c r="Q2585" t="str">
        <f t="shared" si="40"/>
        <v>264_pailhes2_34#Zna</v>
      </c>
    </row>
    <row r="2586" spans="1:17">
      <c r="A2586">
        <v>374</v>
      </c>
      <c r="B2586" t="s">
        <v>3778</v>
      </c>
      <c r="C2586">
        <v>264</v>
      </c>
      <c r="D2586" t="s">
        <v>3771</v>
      </c>
      <c r="E2586" t="s">
        <v>7001</v>
      </c>
      <c r="F2586">
        <v>546</v>
      </c>
      <c r="G2586">
        <v>2</v>
      </c>
      <c r="H2586" t="s">
        <v>30</v>
      </c>
      <c r="I2586" t="s">
        <v>676</v>
      </c>
      <c r="J2586" t="s">
        <v>3772</v>
      </c>
      <c r="K2586" t="s">
        <v>3773</v>
      </c>
      <c r="L2586" t="s">
        <v>3774</v>
      </c>
      <c r="M2586">
        <v>104</v>
      </c>
      <c r="N2586">
        <v>183</v>
      </c>
      <c r="O2586" t="s">
        <v>3772</v>
      </c>
      <c r="P2586" t="s">
        <v>5422</v>
      </c>
      <c r="Q2586" t="str">
        <f t="shared" si="40"/>
        <v>264_pailhes2_34#Zna</v>
      </c>
    </row>
    <row r="2587" spans="1:17">
      <c r="A2587">
        <v>375</v>
      </c>
      <c r="B2587" t="s">
        <v>3779</v>
      </c>
      <c r="C2587">
        <v>264</v>
      </c>
      <c r="D2587" t="s">
        <v>3771</v>
      </c>
      <c r="E2587" t="s">
        <v>7001</v>
      </c>
      <c r="F2587">
        <v>546</v>
      </c>
      <c r="G2587">
        <v>2</v>
      </c>
      <c r="H2587" t="s">
        <v>30</v>
      </c>
      <c r="I2587" t="s">
        <v>676</v>
      </c>
      <c r="J2587" t="s">
        <v>3772</v>
      </c>
      <c r="K2587" t="s">
        <v>3773</v>
      </c>
      <c r="L2587" t="s">
        <v>3774</v>
      </c>
      <c r="M2587">
        <v>104</v>
      </c>
      <c r="N2587">
        <v>183</v>
      </c>
      <c r="O2587" t="s">
        <v>3772</v>
      </c>
      <c r="P2587" t="s">
        <v>5422</v>
      </c>
      <c r="Q2587" t="str">
        <f t="shared" si="40"/>
        <v>264_pailhes2_34#Zna</v>
      </c>
    </row>
    <row r="2588" spans="1:17">
      <c r="A2588">
        <v>1355</v>
      </c>
      <c r="B2588" t="s">
        <v>3789</v>
      </c>
      <c r="C2588">
        <v>265</v>
      </c>
      <c r="D2588" t="s">
        <v>3782</v>
      </c>
      <c r="E2588" t="s">
        <v>7048</v>
      </c>
      <c r="F2588">
        <v>545</v>
      </c>
      <c r="G2588">
        <v>1</v>
      </c>
      <c r="H2588" t="s">
        <v>30</v>
      </c>
      <c r="I2588" t="s">
        <v>676</v>
      </c>
      <c r="J2588" t="s">
        <v>3772</v>
      </c>
      <c r="K2588" t="s">
        <v>3773</v>
      </c>
      <c r="L2588" t="s">
        <v>3774</v>
      </c>
      <c r="M2588">
        <v>104</v>
      </c>
      <c r="N2588">
        <v>183</v>
      </c>
      <c r="O2588" t="s">
        <v>3772</v>
      </c>
      <c r="P2588" t="s">
        <v>5422</v>
      </c>
      <c r="Q2588" t="str">
        <f t="shared" si="40"/>
        <v>265_pailhes1_34#Za</v>
      </c>
    </row>
    <row r="2589" spans="1:17">
      <c r="A2589">
        <v>1967</v>
      </c>
      <c r="B2589" t="s">
        <v>3786</v>
      </c>
      <c r="C2589">
        <v>265</v>
      </c>
      <c r="D2589" t="s">
        <v>3782</v>
      </c>
      <c r="E2589" t="s">
        <v>7048</v>
      </c>
      <c r="F2589">
        <v>545</v>
      </c>
      <c r="G2589">
        <v>1</v>
      </c>
      <c r="H2589" t="s">
        <v>30</v>
      </c>
      <c r="I2589" t="s">
        <v>676</v>
      </c>
      <c r="J2589" t="s">
        <v>3772</v>
      </c>
      <c r="K2589" t="s">
        <v>3773</v>
      </c>
      <c r="L2589" t="s">
        <v>3774</v>
      </c>
      <c r="M2589">
        <v>104</v>
      </c>
      <c r="N2589">
        <v>183</v>
      </c>
      <c r="O2589" t="s">
        <v>3772</v>
      </c>
      <c r="P2589" t="s">
        <v>5422</v>
      </c>
      <c r="Q2589" t="str">
        <f t="shared" si="40"/>
        <v>265_pailhes1_34#Za</v>
      </c>
    </row>
    <row r="2590" spans="1:17">
      <c r="A2590">
        <v>113</v>
      </c>
      <c r="B2590" t="s">
        <v>3787</v>
      </c>
      <c r="C2590">
        <v>265</v>
      </c>
      <c r="D2590" t="s">
        <v>3782</v>
      </c>
      <c r="E2590" t="s">
        <v>7048</v>
      </c>
      <c r="F2590">
        <v>545</v>
      </c>
      <c r="G2590">
        <v>1</v>
      </c>
      <c r="H2590" t="s">
        <v>30</v>
      </c>
      <c r="I2590" t="s">
        <v>676</v>
      </c>
      <c r="J2590" t="s">
        <v>3772</v>
      </c>
      <c r="K2590" t="s">
        <v>3773</v>
      </c>
      <c r="L2590" t="s">
        <v>3774</v>
      </c>
      <c r="M2590">
        <v>104</v>
      </c>
      <c r="N2590">
        <v>183</v>
      </c>
      <c r="O2590" t="s">
        <v>3772</v>
      </c>
      <c r="P2590" t="s">
        <v>5422</v>
      </c>
      <c r="Q2590" t="str">
        <f t="shared" si="40"/>
        <v>265_pailhes1_34#Za</v>
      </c>
    </row>
    <row r="2591" spans="1:17">
      <c r="A2591">
        <v>110</v>
      </c>
      <c r="B2591" t="s">
        <v>3788</v>
      </c>
      <c r="C2591">
        <v>265</v>
      </c>
      <c r="D2591" t="s">
        <v>3782</v>
      </c>
      <c r="E2591" t="s">
        <v>7048</v>
      </c>
      <c r="F2591">
        <v>545</v>
      </c>
      <c r="G2591">
        <v>1</v>
      </c>
      <c r="H2591" t="s">
        <v>30</v>
      </c>
      <c r="I2591" t="s">
        <v>676</v>
      </c>
      <c r="J2591" t="s">
        <v>3772</v>
      </c>
      <c r="K2591" t="s">
        <v>3773</v>
      </c>
      <c r="L2591" t="s">
        <v>3774</v>
      </c>
      <c r="M2591">
        <v>104</v>
      </c>
      <c r="N2591">
        <v>183</v>
      </c>
      <c r="O2591" t="s">
        <v>3772</v>
      </c>
      <c r="P2591" t="s">
        <v>5422</v>
      </c>
      <c r="Q2591" t="str">
        <f t="shared" si="40"/>
        <v>265_pailhes1_34#Za</v>
      </c>
    </row>
    <row r="2592" spans="1:17">
      <c r="A2592">
        <v>149</v>
      </c>
      <c r="B2592" t="s">
        <v>3784</v>
      </c>
      <c r="C2592">
        <v>265</v>
      </c>
      <c r="D2592" t="s">
        <v>3782</v>
      </c>
      <c r="E2592" t="s">
        <v>7048</v>
      </c>
      <c r="F2592">
        <v>546</v>
      </c>
      <c r="G2592">
        <v>2</v>
      </c>
      <c r="H2592" t="s">
        <v>30</v>
      </c>
      <c r="I2592" t="s">
        <v>676</v>
      </c>
      <c r="J2592" t="s">
        <v>3772</v>
      </c>
      <c r="K2592" t="s">
        <v>3773</v>
      </c>
      <c r="L2592" t="s">
        <v>3774</v>
      </c>
      <c r="M2592">
        <v>104</v>
      </c>
      <c r="N2592">
        <v>183</v>
      </c>
      <c r="O2592" t="s">
        <v>3772</v>
      </c>
      <c r="P2592" t="s">
        <v>5422</v>
      </c>
      <c r="Q2592" t="str">
        <f t="shared" si="40"/>
        <v>265_pailhes1_34#Za</v>
      </c>
    </row>
    <row r="2593" spans="1:17">
      <c r="A2593">
        <v>890</v>
      </c>
      <c r="B2593" t="s">
        <v>3783</v>
      </c>
      <c r="C2593">
        <v>265</v>
      </c>
      <c r="D2593" t="s">
        <v>3782</v>
      </c>
      <c r="E2593" t="s">
        <v>7048</v>
      </c>
      <c r="F2593">
        <v>546</v>
      </c>
      <c r="G2593">
        <v>2</v>
      </c>
      <c r="H2593" t="s">
        <v>30</v>
      </c>
      <c r="I2593" t="s">
        <v>676</v>
      </c>
      <c r="J2593" t="s">
        <v>3772</v>
      </c>
      <c r="K2593" t="s">
        <v>3773</v>
      </c>
      <c r="L2593" t="s">
        <v>3774</v>
      </c>
      <c r="M2593">
        <v>104</v>
      </c>
      <c r="N2593">
        <v>183</v>
      </c>
      <c r="O2593" t="s">
        <v>3772</v>
      </c>
      <c r="P2593" t="s">
        <v>5422</v>
      </c>
      <c r="Q2593" t="str">
        <f t="shared" si="40"/>
        <v>265_pailhes1_34#Za</v>
      </c>
    </row>
    <row r="2594" spans="1:17">
      <c r="A2594">
        <v>15</v>
      </c>
      <c r="B2594" t="s">
        <v>3781</v>
      </c>
      <c r="C2594">
        <v>265</v>
      </c>
      <c r="D2594" t="s">
        <v>3782</v>
      </c>
      <c r="E2594" t="s">
        <v>7048</v>
      </c>
      <c r="F2594">
        <v>546</v>
      </c>
      <c r="G2594">
        <v>2</v>
      </c>
      <c r="H2594" t="s">
        <v>30</v>
      </c>
      <c r="I2594" t="s">
        <v>676</v>
      </c>
      <c r="J2594" t="s">
        <v>3772</v>
      </c>
      <c r="K2594" t="s">
        <v>3773</v>
      </c>
      <c r="L2594" t="s">
        <v>3774</v>
      </c>
      <c r="M2594">
        <v>104</v>
      </c>
      <c r="N2594">
        <v>183</v>
      </c>
      <c r="O2594" t="s">
        <v>3772</v>
      </c>
      <c r="P2594" t="s">
        <v>5422</v>
      </c>
      <c r="Q2594" t="str">
        <f t="shared" si="40"/>
        <v>265_pailhes1_34#Za</v>
      </c>
    </row>
    <row r="2595" spans="1:17">
      <c r="A2595">
        <v>435</v>
      </c>
      <c r="B2595" t="s">
        <v>4069</v>
      </c>
      <c r="C2595">
        <v>266</v>
      </c>
      <c r="D2595" t="s">
        <v>4063</v>
      </c>
      <c r="E2595" t="s">
        <v>7074</v>
      </c>
      <c r="F2595">
        <v>360</v>
      </c>
      <c r="G2595">
        <v>1</v>
      </c>
      <c r="H2595" t="s">
        <v>30</v>
      </c>
      <c r="I2595" t="s">
        <v>45</v>
      </c>
      <c r="J2595" t="s">
        <v>4064</v>
      </c>
      <c r="K2595" t="s">
        <v>4065</v>
      </c>
      <c r="L2595" t="s">
        <v>4066</v>
      </c>
      <c r="M2595">
        <v>115</v>
      </c>
      <c r="N2595">
        <v>13</v>
      </c>
      <c r="O2595" t="s">
        <v>4064</v>
      </c>
      <c r="P2595" t="s">
        <v>4063</v>
      </c>
      <c r="Q2595" t="str">
        <f t="shared" si="40"/>
        <v>266_pouzols_11#Pouzols Minervois</v>
      </c>
    </row>
    <row r="2596" spans="1:17">
      <c r="A2596">
        <v>1475</v>
      </c>
      <c r="B2596" t="s">
        <v>4070</v>
      </c>
      <c r="C2596">
        <v>266</v>
      </c>
      <c r="D2596" t="s">
        <v>4063</v>
      </c>
      <c r="E2596" t="s">
        <v>7074</v>
      </c>
      <c r="F2596">
        <v>360</v>
      </c>
      <c r="G2596">
        <v>1</v>
      </c>
      <c r="H2596" t="s">
        <v>30</v>
      </c>
      <c r="I2596" t="s">
        <v>45</v>
      </c>
      <c r="J2596" t="s">
        <v>4064</v>
      </c>
      <c r="K2596" t="s">
        <v>4065</v>
      </c>
      <c r="L2596" t="s">
        <v>4066</v>
      </c>
      <c r="M2596">
        <v>115</v>
      </c>
      <c r="N2596">
        <v>13</v>
      </c>
      <c r="O2596" t="s">
        <v>4064</v>
      </c>
      <c r="P2596" t="s">
        <v>4063</v>
      </c>
      <c r="Q2596" t="str">
        <f t="shared" si="40"/>
        <v>266_pouzols_11#Pouzols Minervois</v>
      </c>
    </row>
    <row r="2597" spans="1:17">
      <c r="A2597">
        <v>1476</v>
      </c>
      <c r="B2597" t="s">
        <v>4073</v>
      </c>
      <c r="C2597">
        <v>266</v>
      </c>
      <c r="D2597" t="s">
        <v>4063</v>
      </c>
      <c r="E2597" t="s">
        <v>7074</v>
      </c>
      <c r="F2597">
        <v>360</v>
      </c>
      <c r="G2597">
        <v>1</v>
      </c>
      <c r="H2597" t="s">
        <v>30</v>
      </c>
      <c r="I2597" t="s">
        <v>45</v>
      </c>
      <c r="J2597" t="s">
        <v>4064</v>
      </c>
      <c r="K2597" t="s">
        <v>4065</v>
      </c>
      <c r="L2597" t="s">
        <v>4066</v>
      </c>
      <c r="M2597">
        <v>115</v>
      </c>
      <c r="N2597">
        <v>13</v>
      </c>
      <c r="O2597" t="s">
        <v>4064</v>
      </c>
      <c r="P2597" t="s">
        <v>4063</v>
      </c>
      <c r="Q2597" t="str">
        <f t="shared" si="40"/>
        <v>266_pouzols_11#Pouzols Minervois</v>
      </c>
    </row>
    <row r="2598" spans="1:17">
      <c r="A2598">
        <v>449</v>
      </c>
      <c r="B2598" t="s">
        <v>4068</v>
      </c>
      <c r="C2598">
        <v>266</v>
      </c>
      <c r="D2598" t="s">
        <v>4063</v>
      </c>
      <c r="E2598" t="s">
        <v>7074</v>
      </c>
      <c r="F2598">
        <v>360</v>
      </c>
      <c r="G2598">
        <v>1</v>
      </c>
      <c r="H2598" t="s">
        <v>30</v>
      </c>
      <c r="I2598" t="s">
        <v>45</v>
      </c>
      <c r="J2598" t="s">
        <v>4064</v>
      </c>
      <c r="K2598" t="s">
        <v>4065</v>
      </c>
      <c r="L2598" t="s">
        <v>4066</v>
      </c>
      <c r="M2598">
        <v>115</v>
      </c>
      <c r="N2598">
        <v>13</v>
      </c>
      <c r="O2598" t="s">
        <v>4064</v>
      </c>
      <c r="P2598" t="s">
        <v>4063</v>
      </c>
      <c r="Q2598" t="str">
        <f t="shared" si="40"/>
        <v>266_pouzols_11#Pouzols Minervois</v>
      </c>
    </row>
    <row r="2599" spans="1:17">
      <c r="A2599">
        <v>436</v>
      </c>
      <c r="B2599" t="s">
        <v>4071</v>
      </c>
      <c r="C2599">
        <v>266</v>
      </c>
      <c r="D2599" t="s">
        <v>4063</v>
      </c>
      <c r="E2599" t="s">
        <v>7074</v>
      </c>
      <c r="F2599">
        <v>360</v>
      </c>
      <c r="G2599">
        <v>1</v>
      </c>
      <c r="H2599" t="s">
        <v>30</v>
      </c>
      <c r="I2599" t="s">
        <v>45</v>
      </c>
      <c r="J2599" t="s">
        <v>4064</v>
      </c>
      <c r="K2599" t="s">
        <v>4065</v>
      </c>
      <c r="L2599" t="s">
        <v>4066</v>
      </c>
      <c r="M2599">
        <v>115</v>
      </c>
      <c r="N2599">
        <v>13</v>
      </c>
      <c r="O2599" t="s">
        <v>4064</v>
      </c>
      <c r="P2599" t="s">
        <v>4063</v>
      </c>
      <c r="Q2599" t="str">
        <f t="shared" si="40"/>
        <v>266_pouzols_11#Pouzols Minervois</v>
      </c>
    </row>
    <row r="2600" spans="1:17">
      <c r="A2600">
        <v>1474</v>
      </c>
      <c r="B2600" t="s">
        <v>4072</v>
      </c>
      <c r="C2600">
        <v>266</v>
      </c>
      <c r="D2600" t="s">
        <v>4063</v>
      </c>
      <c r="E2600" t="s">
        <v>7074</v>
      </c>
      <c r="F2600">
        <v>360</v>
      </c>
      <c r="G2600">
        <v>1</v>
      </c>
      <c r="H2600" t="s">
        <v>30</v>
      </c>
      <c r="I2600" t="s">
        <v>45</v>
      </c>
      <c r="J2600" t="s">
        <v>4064</v>
      </c>
      <c r="K2600" t="s">
        <v>4065</v>
      </c>
      <c r="L2600" t="s">
        <v>4066</v>
      </c>
      <c r="M2600">
        <v>115</v>
      </c>
      <c r="N2600">
        <v>13</v>
      </c>
      <c r="O2600" t="s">
        <v>4064</v>
      </c>
      <c r="P2600" t="s">
        <v>4063</v>
      </c>
      <c r="Q2600" t="str">
        <f t="shared" si="40"/>
        <v>266_pouzols_11#Pouzols Minervois</v>
      </c>
    </row>
    <row r="2601" spans="1:17">
      <c r="A2601">
        <v>1473</v>
      </c>
      <c r="B2601" t="s">
        <v>4067</v>
      </c>
      <c r="C2601">
        <v>266</v>
      </c>
      <c r="D2601" t="s">
        <v>4063</v>
      </c>
      <c r="E2601" t="s">
        <v>7074</v>
      </c>
      <c r="F2601">
        <v>360</v>
      </c>
      <c r="G2601">
        <v>1</v>
      </c>
      <c r="H2601" t="s">
        <v>30</v>
      </c>
      <c r="I2601" t="s">
        <v>45</v>
      </c>
      <c r="J2601" t="s">
        <v>4064</v>
      </c>
      <c r="K2601" t="s">
        <v>4065</v>
      </c>
      <c r="L2601" t="s">
        <v>4066</v>
      </c>
      <c r="M2601">
        <v>115</v>
      </c>
      <c r="N2601">
        <v>13</v>
      </c>
      <c r="O2601" t="s">
        <v>4064</v>
      </c>
      <c r="P2601" t="s">
        <v>4063</v>
      </c>
      <c r="Q2601" t="str">
        <f t="shared" si="40"/>
        <v>266_pouzols_11#Pouzols Minervois</v>
      </c>
    </row>
    <row r="2602" spans="1:17">
      <c r="A2602">
        <v>1472</v>
      </c>
      <c r="B2602" t="s">
        <v>4062</v>
      </c>
      <c r="C2602">
        <v>266</v>
      </c>
      <c r="D2602" t="s">
        <v>4063</v>
      </c>
      <c r="E2602" t="s">
        <v>7074</v>
      </c>
      <c r="F2602">
        <v>360</v>
      </c>
      <c r="G2602">
        <v>1</v>
      </c>
      <c r="H2602" t="s">
        <v>30</v>
      </c>
      <c r="I2602" t="s">
        <v>45</v>
      </c>
      <c r="J2602" t="s">
        <v>4064</v>
      </c>
      <c r="K2602" t="s">
        <v>4065</v>
      </c>
      <c r="L2602" t="s">
        <v>4066</v>
      </c>
      <c r="M2602">
        <v>115</v>
      </c>
      <c r="N2602">
        <v>13</v>
      </c>
      <c r="O2602" t="s">
        <v>4064</v>
      </c>
      <c r="P2602" t="s">
        <v>4063</v>
      </c>
      <c r="Q2602" t="str">
        <f t="shared" si="40"/>
        <v>266_pouzols_11#Pouzols Minervois</v>
      </c>
    </row>
    <row r="2603" spans="1:17">
      <c r="A2603">
        <v>2416</v>
      </c>
      <c r="B2603" t="s">
        <v>4015</v>
      </c>
      <c r="C2603">
        <v>267</v>
      </c>
      <c r="D2603" t="s">
        <v>4009</v>
      </c>
      <c r="E2603" t="s">
        <v>6959</v>
      </c>
      <c r="F2603">
        <v>603</v>
      </c>
      <c r="G2603">
        <v>2</v>
      </c>
      <c r="H2603" t="s">
        <v>91</v>
      </c>
      <c r="I2603" t="s">
        <v>649</v>
      </c>
      <c r="J2603" t="s">
        <v>3997</v>
      </c>
      <c r="K2603" t="s">
        <v>3998</v>
      </c>
      <c r="L2603" t="s">
        <v>3999</v>
      </c>
      <c r="M2603">
        <v>154</v>
      </c>
      <c r="N2603">
        <v>194</v>
      </c>
      <c r="O2603" t="s">
        <v>6946</v>
      </c>
      <c r="P2603" t="s">
        <v>5427</v>
      </c>
      <c r="Q2603" t="str">
        <f t="shared" si="40"/>
        <v>267_pierrefeu2_83#B</v>
      </c>
    </row>
    <row r="2604" spans="1:17">
      <c r="A2604">
        <v>705</v>
      </c>
      <c r="B2604" t="s">
        <v>4016</v>
      </c>
      <c r="C2604">
        <v>267</v>
      </c>
      <c r="D2604" t="s">
        <v>4009</v>
      </c>
      <c r="E2604" t="s">
        <v>6959</v>
      </c>
      <c r="F2604">
        <v>603</v>
      </c>
      <c r="G2604">
        <v>2</v>
      </c>
      <c r="H2604" t="s">
        <v>91</v>
      </c>
      <c r="I2604" t="s">
        <v>649</v>
      </c>
      <c r="J2604" t="s">
        <v>3997</v>
      </c>
      <c r="K2604" t="s">
        <v>3998</v>
      </c>
      <c r="L2604" t="s">
        <v>3999</v>
      </c>
      <c r="M2604">
        <v>154</v>
      </c>
      <c r="N2604">
        <v>194</v>
      </c>
      <c r="O2604" t="s">
        <v>6946</v>
      </c>
      <c r="P2604" t="s">
        <v>5427</v>
      </c>
      <c r="Q2604" t="str">
        <f t="shared" si="40"/>
        <v>267_pierrefeu2_83#B</v>
      </c>
    </row>
    <row r="2605" spans="1:17">
      <c r="A2605">
        <v>662</v>
      </c>
      <c r="B2605" t="s">
        <v>4008</v>
      </c>
      <c r="C2605">
        <v>267</v>
      </c>
      <c r="D2605" t="s">
        <v>4009</v>
      </c>
      <c r="E2605" t="s">
        <v>6959</v>
      </c>
      <c r="F2605">
        <v>603</v>
      </c>
      <c r="G2605">
        <v>2</v>
      </c>
      <c r="H2605" t="s">
        <v>91</v>
      </c>
      <c r="I2605" t="s">
        <v>649</v>
      </c>
      <c r="J2605" t="s">
        <v>3997</v>
      </c>
      <c r="K2605" t="s">
        <v>3998</v>
      </c>
      <c r="L2605" t="s">
        <v>3999</v>
      </c>
      <c r="M2605">
        <v>154</v>
      </c>
      <c r="N2605">
        <v>194</v>
      </c>
      <c r="O2605" t="s">
        <v>6946</v>
      </c>
      <c r="P2605" t="s">
        <v>5427</v>
      </c>
      <c r="Q2605" t="str">
        <f t="shared" si="40"/>
        <v>267_pierrefeu2_83#B</v>
      </c>
    </row>
    <row r="2606" spans="1:17">
      <c r="A2606">
        <v>1316</v>
      </c>
      <c r="B2606" t="s">
        <v>4014</v>
      </c>
      <c r="C2606">
        <v>267</v>
      </c>
      <c r="D2606" t="s">
        <v>4009</v>
      </c>
      <c r="E2606" t="s">
        <v>6959</v>
      </c>
      <c r="F2606">
        <v>603</v>
      </c>
      <c r="G2606">
        <v>2</v>
      </c>
      <c r="H2606" t="s">
        <v>91</v>
      </c>
      <c r="I2606" t="s">
        <v>649</v>
      </c>
      <c r="J2606" t="s">
        <v>3997</v>
      </c>
      <c r="K2606" t="s">
        <v>3998</v>
      </c>
      <c r="L2606" t="s">
        <v>3999</v>
      </c>
      <c r="M2606">
        <v>154</v>
      </c>
      <c r="N2606">
        <v>194</v>
      </c>
      <c r="O2606" t="s">
        <v>6946</v>
      </c>
      <c r="P2606" t="s">
        <v>5427</v>
      </c>
      <c r="Q2606" t="str">
        <f t="shared" si="40"/>
        <v>267_pierrefeu2_83#B</v>
      </c>
    </row>
    <row r="2607" spans="1:17">
      <c r="A2607">
        <v>1181</v>
      </c>
      <c r="B2607" t="s">
        <v>4013</v>
      </c>
      <c r="C2607">
        <v>267</v>
      </c>
      <c r="D2607" t="s">
        <v>4009</v>
      </c>
      <c r="E2607" t="s">
        <v>6959</v>
      </c>
      <c r="F2607">
        <v>603</v>
      </c>
      <c r="G2607">
        <v>2</v>
      </c>
      <c r="H2607" t="s">
        <v>91</v>
      </c>
      <c r="I2607" t="s">
        <v>649</v>
      </c>
      <c r="J2607" t="s">
        <v>3997</v>
      </c>
      <c r="K2607" t="s">
        <v>3998</v>
      </c>
      <c r="L2607" t="s">
        <v>3999</v>
      </c>
      <c r="M2607">
        <v>154</v>
      </c>
      <c r="N2607">
        <v>194</v>
      </c>
      <c r="O2607" t="s">
        <v>6946</v>
      </c>
      <c r="P2607" t="s">
        <v>5427</v>
      </c>
      <c r="Q2607" t="str">
        <f t="shared" si="40"/>
        <v>267_pierrefeu2_83#B</v>
      </c>
    </row>
    <row r="2608" spans="1:17">
      <c r="A2608">
        <v>906</v>
      </c>
      <c r="B2608" t="s">
        <v>4010</v>
      </c>
      <c r="C2608">
        <v>267</v>
      </c>
      <c r="D2608" t="s">
        <v>4009</v>
      </c>
      <c r="E2608" t="s">
        <v>6959</v>
      </c>
      <c r="F2608">
        <v>603</v>
      </c>
      <c r="G2608">
        <v>2</v>
      </c>
      <c r="H2608" t="s">
        <v>91</v>
      </c>
      <c r="I2608" t="s">
        <v>649</v>
      </c>
      <c r="J2608" t="s">
        <v>3997</v>
      </c>
      <c r="K2608" t="s">
        <v>3998</v>
      </c>
      <c r="L2608" t="s">
        <v>3999</v>
      </c>
      <c r="M2608">
        <v>154</v>
      </c>
      <c r="N2608">
        <v>194</v>
      </c>
      <c r="O2608" t="s">
        <v>6946</v>
      </c>
      <c r="P2608" t="s">
        <v>5427</v>
      </c>
      <c r="Q2608" t="str">
        <f t="shared" si="40"/>
        <v>267_pierrefeu2_83#B</v>
      </c>
    </row>
    <row r="2609" spans="1:17">
      <c r="A2609">
        <v>873</v>
      </c>
      <c r="B2609" t="s">
        <v>4017</v>
      </c>
      <c r="C2609">
        <v>267</v>
      </c>
      <c r="D2609" t="s">
        <v>4009</v>
      </c>
      <c r="E2609" t="s">
        <v>6959</v>
      </c>
      <c r="F2609">
        <v>603</v>
      </c>
      <c r="G2609">
        <v>2</v>
      </c>
      <c r="H2609" t="s">
        <v>91</v>
      </c>
      <c r="I2609" t="s">
        <v>649</v>
      </c>
      <c r="J2609" t="s">
        <v>3997</v>
      </c>
      <c r="K2609" t="s">
        <v>3998</v>
      </c>
      <c r="L2609" t="s">
        <v>3999</v>
      </c>
      <c r="M2609">
        <v>154</v>
      </c>
      <c r="N2609">
        <v>194</v>
      </c>
      <c r="O2609" t="s">
        <v>6946</v>
      </c>
      <c r="P2609" t="s">
        <v>5427</v>
      </c>
      <c r="Q2609" t="str">
        <f t="shared" si="40"/>
        <v>267_pierrefeu2_83#B</v>
      </c>
    </row>
    <row r="2610" spans="1:17">
      <c r="A2610">
        <v>888</v>
      </c>
      <c r="B2610" t="s">
        <v>4012</v>
      </c>
      <c r="C2610">
        <v>267</v>
      </c>
      <c r="D2610" t="s">
        <v>4009</v>
      </c>
      <c r="E2610" t="s">
        <v>6959</v>
      </c>
      <c r="F2610">
        <v>603</v>
      </c>
      <c r="G2610">
        <v>2</v>
      </c>
      <c r="H2610" t="s">
        <v>91</v>
      </c>
      <c r="I2610" t="s">
        <v>649</v>
      </c>
      <c r="J2610" t="s">
        <v>3997</v>
      </c>
      <c r="K2610" t="s">
        <v>3998</v>
      </c>
      <c r="L2610" t="s">
        <v>3999</v>
      </c>
      <c r="M2610">
        <v>154</v>
      </c>
      <c r="N2610">
        <v>194</v>
      </c>
      <c r="O2610" t="s">
        <v>6946</v>
      </c>
      <c r="P2610" t="s">
        <v>5427</v>
      </c>
      <c r="Q2610" t="str">
        <f t="shared" si="40"/>
        <v>267_pierrefeu2_83#B</v>
      </c>
    </row>
    <row r="2611" spans="1:17">
      <c r="A2611">
        <v>1992</v>
      </c>
      <c r="B2611" t="s">
        <v>4011</v>
      </c>
      <c r="C2611">
        <v>267</v>
      </c>
      <c r="D2611" t="s">
        <v>4009</v>
      </c>
      <c r="E2611" t="s">
        <v>6959</v>
      </c>
      <c r="F2611">
        <v>603</v>
      </c>
      <c r="G2611">
        <v>2</v>
      </c>
      <c r="H2611" t="s">
        <v>91</v>
      </c>
      <c r="I2611" t="s">
        <v>649</v>
      </c>
      <c r="J2611" t="s">
        <v>3997</v>
      </c>
      <c r="K2611" t="s">
        <v>3998</v>
      </c>
      <c r="L2611" t="s">
        <v>3999</v>
      </c>
      <c r="M2611">
        <v>154</v>
      </c>
      <c r="N2611">
        <v>194</v>
      </c>
      <c r="O2611" t="s">
        <v>6946</v>
      </c>
      <c r="P2611" t="s">
        <v>5427</v>
      </c>
      <c r="Q2611" t="str">
        <f t="shared" si="40"/>
        <v>267_pierrefeu2_83#B</v>
      </c>
    </row>
    <row r="2612" spans="1:17">
      <c r="A2612">
        <v>2650</v>
      </c>
      <c r="B2612" t="s">
        <v>4338</v>
      </c>
      <c r="C2612">
        <v>268</v>
      </c>
      <c r="D2612" t="s">
        <v>4329</v>
      </c>
      <c r="E2612" t="s">
        <v>6990</v>
      </c>
      <c r="F2612">
        <v>640</v>
      </c>
      <c r="G2612" t="s">
        <v>4330</v>
      </c>
      <c r="H2612" t="s">
        <v>30</v>
      </c>
      <c r="I2612" t="s">
        <v>31</v>
      </c>
      <c r="J2612" t="s">
        <v>3713</v>
      </c>
      <c r="K2612" t="s">
        <v>3709</v>
      </c>
      <c r="L2612" t="s">
        <v>3710</v>
      </c>
      <c r="M2612">
        <v>273</v>
      </c>
      <c r="N2612">
        <v>212</v>
      </c>
      <c r="O2612" t="s">
        <v>6972</v>
      </c>
      <c r="P2612" t="s">
        <v>3706</v>
      </c>
      <c r="Q2612" t="str">
        <f t="shared" si="40"/>
        <v>268_revau_31#Revel, Vaudreuille</v>
      </c>
    </row>
    <row r="2613" spans="1:17">
      <c r="A2613">
        <v>2659</v>
      </c>
      <c r="B2613" t="s">
        <v>4337</v>
      </c>
      <c r="C2613">
        <v>268</v>
      </c>
      <c r="D2613" t="s">
        <v>4329</v>
      </c>
      <c r="E2613" t="s">
        <v>6990</v>
      </c>
      <c r="F2613">
        <v>640</v>
      </c>
      <c r="G2613" t="s">
        <v>4330</v>
      </c>
      <c r="H2613" t="s">
        <v>30</v>
      </c>
      <c r="I2613" t="s">
        <v>31</v>
      </c>
      <c r="J2613" t="s">
        <v>3713</v>
      </c>
      <c r="K2613" t="s">
        <v>3709</v>
      </c>
      <c r="L2613" t="s">
        <v>3710</v>
      </c>
      <c r="M2613">
        <v>273</v>
      </c>
      <c r="N2613">
        <v>212</v>
      </c>
      <c r="O2613" t="s">
        <v>6972</v>
      </c>
      <c r="P2613" t="s">
        <v>3706</v>
      </c>
      <c r="Q2613" t="str">
        <f t="shared" si="40"/>
        <v>268_revau_31#Revel, Vaudreuille</v>
      </c>
    </row>
    <row r="2614" spans="1:17">
      <c r="A2614">
        <v>2660</v>
      </c>
      <c r="B2614" t="s">
        <v>4336</v>
      </c>
      <c r="C2614">
        <v>268</v>
      </c>
      <c r="D2614" t="s">
        <v>4329</v>
      </c>
      <c r="E2614" t="s">
        <v>6990</v>
      </c>
      <c r="F2614">
        <v>640</v>
      </c>
      <c r="G2614" t="s">
        <v>4330</v>
      </c>
      <c r="H2614" t="s">
        <v>30</v>
      </c>
      <c r="I2614" t="s">
        <v>31</v>
      </c>
      <c r="J2614" t="s">
        <v>3713</v>
      </c>
      <c r="K2614" t="s">
        <v>3709</v>
      </c>
      <c r="L2614" t="s">
        <v>3710</v>
      </c>
      <c r="M2614">
        <v>273</v>
      </c>
      <c r="N2614">
        <v>212</v>
      </c>
      <c r="O2614" t="s">
        <v>6972</v>
      </c>
      <c r="P2614" t="s">
        <v>3706</v>
      </c>
      <c r="Q2614" t="str">
        <f t="shared" si="40"/>
        <v>268_revau_31#Revel, Vaudreuille</v>
      </c>
    </row>
    <row r="2615" spans="1:17">
      <c r="A2615">
        <v>2661</v>
      </c>
      <c r="B2615" t="s">
        <v>4335</v>
      </c>
      <c r="C2615">
        <v>268</v>
      </c>
      <c r="D2615" t="s">
        <v>4329</v>
      </c>
      <c r="E2615" t="s">
        <v>6990</v>
      </c>
      <c r="F2615">
        <v>640</v>
      </c>
      <c r="G2615" t="s">
        <v>4330</v>
      </c>
      <c r="H2615" t="s">
        <v>30</v>
      </c>
      <c r="I2615" t="s">
        <v>31</v>
      </c>
      <c r="J2615" t="s">
        <v>3713</v>
      </c>
      <c r="K2615" t="s">
        <v>3709</v>
      </c>
      <c r="L2615" t="s">
        <v>3710</v>
      </c>
      <c r="M2615">
        <v>273</v>
      </c>
      <c r="N2615">
        <v>212</v>
      </c>
      <c r="O2615" t="s">
        <v>6972</v>
      </c>
      <c r="P2615" t="s">
        <v>3706</v>
      </c>
      <c r="Q2615" t="str">
        <f t="shared" si="40"/>
        <v>268_revau_31#Revel, Vaudreuille</v>
      </c>
    </row>
    <row r="2616" spans="1:17">
      <c r="A2616">
        <v>2664</v>
      </c>
      <c r="B2616" t="s">
        <v>4332</v>
      </c>
      <c r="C2616">
        <v>268</v>
      </c>
      <c r="D2616" t="s">
        <v>4329</v>
      </c>
      <c r="E2616" t="s">
        <v>6990</v>
      </c>
      <c r="F2616">
        <v>640</v>
      </c>
      <c r="G2616" t="s">
        <v>4330</v>
      </c>
      <c r="H2616" t="s">
        <v>30</v>
      </c>
      <c r="I2616" t="s">
        <v>31</v>
      </c>
      <c r="J2616" t="s">
        <v>4331</v>
      </c>
      <c r="K2616" t="s">
        <v>3709</v>
      </c>
      <c r="L2616" t="s">
        <v>3710</v>
      </c>
      <c r="M2616">
        <v>273</v>
      </c>
      <c r="N2616">
        <v>212</v>
      </c>
      <c r="O2616" t="s">
        <v>6972</v>
      </c>
      <c r="P2616" t="s">
        <v>3706</v>
      </c>
      <c r="Q2616" t="str">
        <f t="shared" si="40"/>
        <v>268_revau_31#Revel, Vaudreuille</v>
      </c>
    </row>
    <row r="2617" spans="1:17">
      <c r="A2617">
        <v>2665</v>
      </c>
      <c r="B2617" t="s">
        <v>4328</v>
      </c>
      <c r="C2617">
        <v>268</v>
      </c>
      <c r="D2617" t="s">
        <v>4329</v>
      </c>
      <c r="E2617" t="s">
        <v>6990</v>
      </c>
      <c r="F2617">
        <v>640</v>
      </c>
      <c r="G2617" t="s">
        <v>4330</v>
      </c>
      <c r="H2617" t="s">
        <v>30</v>
      </c>
      <c r="I2617" t="s">
        <v>31</v>
      </c>
      <c r="J2617" t="s">
        <v>4331</v>
      </c>
      <c r="K2617" t="s">
        <v>3709</v>
      </c>
      <c r="L2617" t="s">
        <v>3710</v>
      </c>
      <c r="M2617">
        <v>273</v>
      </c>
      <c r="N2617">
        <v>212</v>
      </c>
      <c r="O2617" t="s">
        <v>6972</v>
      </c>
      <c r="P2617" t="s">
        <v>3706</v>
      </c>
      <c r="Q2617" t="str">
        <f t="shared" si="40"/>
        <v>268_revau_31#Revel, Vaudreuille</v>
      </c>
    </row>
    <row r="2618" spans="1:17">
      <c r="A2618">
        <v>2662</v>
      </c>
      <c r="B2618" t="s">
        <v>4334</v>
      </c>
      <c r="C2618">
        <v>268</v>
      </c>
      <c r="D2618" t="s">
        <v>4329</v>
      </c>
      <c r="E2618" t="s">
        <v>6990</v>
      </c>
      <c r="F2618">
        <v>640</v>
      </c>
      <c r="G2618" t="s">
        <v>4330</v>
      </c>
      <c r="H2618" t="s">
        <v>30</v>
      </c>
      <c r="I2618" t="s">
        <v>31</v>
      </c>
      <c r="J2618" t="s">
        <v>3713</v>
      </c>
      <c r="K2618" t="s">
        <v>3709</v>
      </c>
      <c r="L2618" t="s">
        <v>3710</v>
      </c>
      <c r="M2618">
        <v>273</v>
      </c>
      <c r="N2618">
        <v>212</v>
      </c>
      <c r="O2618" t="s">
        <v>6972</v>
      </c>
      <c r="P2618" t="s">
        <v>3706</v>
      </c>
      <c r="Q2618" t="str">
        <f t="shared" si="40"/>
        <v>268_revau_31#Revel, Vaudreuille</v>
      </c>
    </row>
    <row r="2619" spans="1:17">
      <c r="A2619">
        <v>2663</v>
      </c>
      <c r="B2619" t="s">
        <v>4333</v>
      </c>
      <c r="C2619">
        <v>268</v>
      </c>
      <c r="D2619" t="s">
        <v>4329</v>
      </c>
      <c r="E2619" t="s">
        <v>6990</v>
      </c>
      <c r="F2619">
        <v>640</v>
      </c>
      <c r="G2619" t="s">
        <v>4330</v>
      </c>
      <c r="H2619" t="s">
        <v>30</v>
      </c>
      <c r="I2619" t="s">
        <v>31</v>
      </c>
      <c r="J2619" t="s">
        <v>4331</v>
      </c>
      <c r="K2619" t="s">
        <v>3709</v>
      </c>
      <c r="L2619" t="s">
        <v>3710</v>
      </c>
      <c r="M2619">
        <v>273</v>
      </c>
      <c r="N2619">
        <v>212</v>
      </c>
      <c r="O2619" t="s">
        <v>6972</v>
      </c>
      <c r="P2619" t="s">
        <v>3706</v>
      </c>
      <c r="Q2619" t="str">
        <f t="shared" si="40"/>
        <v>268_revau_31#Revel, Vaudreuille</v>
      </c>
    </row>
    <row r="2620" spans="1:17">
      <c r="A2620">
        <v>22</v>
      </c>
      <c r="B2620" t="s">
        <v>3629</v>
      </c>
      <c r="C2620">
        <v>269</v>
      </c>
      <c r="D2620" t="s">
        <v>3623</v>
      </c>
      <c r="E2620" t="s">
        <v>7004</v>
      </c>
      <c r="F2620">
        <v>642</v>
      </c>
      <c r="G2620" t="s">
        <v>3624</v>
      </c>
      <c r="H2620" t="s">
        <v>30</v>
      </c>
      <c r="I2620" t="s">
        <v>31</v>
      </c>
      <c r="J2620" t="s">
        <v>3630</v>
      </c>
      <c r="K2620" t="s">
        <v>3626</v>
      </c>
      <c r="L2620" t="s">
        <v>3627</v>
      </c>
      <c r="M2620">
        <v>204</v>
      </c>
      <c r="N2620">
        <v>209</v>
      </c>
      <c r="O2620" t="s">
        <v>7005</v>
      </c>
      <c r="P2620" t="s">
        <v>3623</v>
      </c>
      <c r="Q2620" t="str">
        <f t="shared" si="40"/>
        <v>269_mover_31#Montpitol, Verfeil</v>
      </c>
    </row>
    <row r="2621" spans="1:17">
      <c r="A2621">
        <v>18</v>
      </c>
      <c r="B2621" t="s">
        <v>3634</v>
      </c>
      <c r="C2621">
        <v>269</v>
      </c>
      <c r="D2621" t="s">
        <v>3623</v>
      </c>
      <c r="E2621" t="s">
        <v>7004</v>
      </c>
      <c r="F2621">
        <v>642</v>
      </c>
      <c r="G2621" t="s">
        <v>3624</v>
      </c>
      <c r="H2621" t="s">
        <v>30</v>
      </c>
      <c r="I2621" t="s">
        <v>31</v>
      </c>
      <c r="J2621" t="s">
        <v>3630</v>
      </c>
      <c r="K2621" t="s">
        <v>3626</v>
      </c>
      <c r="L2621" t="s">
        <v>3627</v>
      </c>
      <c r="M2621">
        <v>204</v>
      </c>
      <c r="N2621">
        <v>209</v>
      </c>
      <c r="O2621" t="s">
        <v>7005</v>
      </c>
      <c r="P2621" t="s">
        <v>3623</v>
      </c>
      <c r="Q2621" t="str">
        <f t="shared" si="40"/>
        <v>269_mover_31#Montpitol, Verfeil</v>
      </c>
    </row>
    <row r="2622" spans="1:17">
      <c r="A2622">
        <v>19</v>
      </c>
      <c r="B2622" t="s">
        <v>3633</v>
      </c>
      <c r="C2622">
        <v>269</v>
      </c>
      <c r="D2622" t="s">
        <v>3623</v>
      </c>
      <c r="E2622" t="s">
        <v>7004</v>
      </c>
      <c r="F2622">
        <v>642</v>
      </c>
      <c r="G2622" t="s">
        <v>3624</v>
      </c>
      <c r="H2622" t="s">
        <v>30</v>
      </c>
      <c r="I2622" t="s">
        <v>31</v>
      </c>
      <c r="J2622" t="s">
        <v>3630</v>
      </c>
      <c r="K2622" t="s">
        <v>3626</v>
      </c>
      <c r="L2622" t="s">
        <v>3627</v>
      </c>
      <c r="M2622">
        <v>204</v>
      </c>
      <c r="N2622">
        <v>209</v>
      </c>
      <c r="O2622" t="s">
        <v>7005</v>
      </c>
      <c r="P2622" t="s">
        <v>3623</v>
      </c>
      <c r="Q2622" t="str">
        <f t="shared" si="40"/>
        <v>269_mover_31#Montpitol, Verfeil</v>
      </c>
    </row>
    <row r="2623" spans="1:17">
      <c r="A2623">
        <v>20</v>
      </c>
      <c r="B2623" t="s">
        <v>3632</v>
      </c>
      <c r="C2623">
        <v>269</v>
      </c>
      <c r="D2623" t="s">
        <v>3623</v>
      </c>
      <c r="E2623" t="s">
        <v>7004</v>
      </c>
      <c r="F2623">
        <v>642</v>
      </c>
      <c r="G2623" t="s">
        <v>3624</v>
      </c>
      <c r="H2623" t="s">
        <v>30</v>
      </c>
      <c r="I2623" t="s">
        <v>31</v>
      </c>
      <c r="J2623" t="s">
        <v>3630</v>
      </c>
      <c r="K2623" t="s">
        <v>3626</v>
      </c>
      <c r="L2623" t="s">
        <v>3627</v>
      </c>
      <c r="M2623">
        <v>204</v>
      </c>
      <c r="N2623">
        <v>209</v>
      </c>
      <c r="O2623" t="s">
        <v>7005</v>
      </c>
      <c r="P2623" t="s">
        <v>3623</v>
      </c>
      <c r="Q2623" t="str">
        <f t="shared" si="40"/>
        <v>269_mover_31#Montpitol, Verfeil</v>
      </c>
    </row>
    <row r="2624" spans="1:17">
      <c r="A2624">
        <v>24</v>
      </c>
      <c r="B2624" t="s">
        <v>3622</v>
      </c>
      <c r="C2624">
        <v>269</v>
      </c>
      <c r="D2624" t="s">
        <v>3623</v>
      </c>
      <c r="E2624" t="s">
        <v>7004</v>
      </c>
      <c r="F2624">
        <v>642</v>
      </c>
      <c r="G2624" t="s">
        <v>3624</v>
      </c>
      <c r="H2624" t="s">
        <v>30</v>
      </c>
      <c r="I2624" t="s">
        <v>31</v>
      </c>
      <c r="J2624" t="s">
        <v>3625</v>
      </c>
      <c r="K2624" t="s">
        <v>3626</v>
      </c>
      <c r="L2624" t="s">
        <v>3627</v>
      </c>
      <c r="M2624">
        <v>204</v>
      </c>
      <c r="N2624">
        <v>209</v>
      </c>
      <c r="O2624" t="s">
        <v>7005</v>
      </c>
      <c r="P2624" t="s">
        <v>3623</v>
      </c>
      <c r="Q2624" t="str">
        <f t="shared" si="40"/>
        <v>269_mover_31#Montpitol, Verfeil</v>
      </c>
    </row>
    <row r="2625" spans="1:17">
      <c r="A2625">
        <v>21</v>
      </c>
      <c r="B2625" t="s">
        <v>3631</v>
      </c>
      <c r="C2625">
        <v>269</v>
      </c>
      <c r="D2625" t="s">
        <v>3623</v>
      </c>
      <c r="E2625" t="s">
        <v>7004</v>
      </c>
      <c r="F2625">
        <v>642</v>
      </c>
      <c r="G2625" t="s">
        <v>3624</v>
      </c>
      <c r="H2625" t="s">
        <v>30</v>
      </c>
      <c r="I2625" t="s">
        <v>31</v>
      </c>
      <c r="J2625" t="s">
        <v>3630</v>
      </c>
      <c r="K2625" t="s">
        <v>3626</v>
      </c>
      <c r="L2625" t="s">
        <v>3627</v>
      </c>
      <c r="M2625">
        <v>204</v>
      </c>
      <c r="N2625">
        <v>209</v>
      </c>
      <c r="O2625" t="s">
        <v>7005</v>
      </c>
      <c r="P2625" t="s">
        <v>3623</v>
      </c>
      <c r="Q2625" t="str">
        <f t="shared" si="40"/>
        <v>269_mover_31#Montpitol, Verfeil</v>
      </c>
    </row>
    <row r="2626" spans="1:17">
      <c r="A2626">
        <v>23</v>
      </c>
      <c r="B2626" t="s">
        <v>3628</v>
      </c>
      <c r="C2626">
        <v>269</v>
      </c>
      <c r="D2626" t="s">
        <v>3623</v>
      </c>
      <c r="E2626" t="s">
        <v>7004</v>
      </c>
      <c r="F2626">
        <v>642</v>
      </c>
      <c r="G2626" t="s">
        <v>3624</v>
      </c>
      <c r="H2626" t="s">
        <v>30</v>
      </c>
      <c r="I2626" t="s">
        <v>31</v>
      </c>
      <c r="J2626" t="s">
        <v>3625</v>
      </c>
      <c r="K2626" t="s">
        <v>3626</v>
      </c>
      <c r="L2626" t="s">
        <v>3627</v>
      </c>
      <c r="M2626">
        <v>204</v>
      </c>
      <c r="N2626">
        <v>209</v>
      </c>
      <c r="O2626" t="s">
        <v>7005</v>
      </c>
      <c r="P2626" t="s">
        <v>3623</v>
      </c>
      <c r="Q2626" t="str">
        <f t="shared" ref="Q2626:Q2689" si="41">CONCATENATE(C2626,"_",D2626,"#",E2626)</f>
        <v>269_mover_31#Montpitol, Verfeil</v>
      </c>
    </row>
    <row r="2627" spans="1:17">
      <c r="A2627">
        <v>17</v>
      </c>
      <c r="B2627" t="s">
        <v>3635</v>
      </c>
      <c r="C2627">
        <v>269</v>
      </c>
      <c r="D2627" t="s">
        <v>3623</v>
      </c>
      <c r="E2627" t="s">
        <v>7004</v>
      </c>
      <c r="F2627">
        <v>642</v>
      </c>
      <c r="G2627" t="s">
        <v>3624</v>
      </c>
      <c r="H2627" t="s">
        <v>30</v>
      </c>
      <c r="I2627" t="s">
        <v>31</v>
      </c>
      <c r="J2627" t="s">
        <v>3630</v>
      </c>
      <c r="K2627" t="s">
        <v>3626</v>
      </c>
      <c r="L2627" t="s">
        <v>3627</v>
      </c>
      <c r="M2627">
        <v>204</v>
      </c>
      <c r="N2627">
        <v>209</v>
      </c>
      <c r="O2627" t="s">
        <v>7005</v>
      </c>
      <c r="P2627" t="s">
        <v>3623</v>
      </c>
      <c r="Q2627" t="str">
        <f t="shared" si="41"/>
        <v>269_mover_31#Montpitol, Verfeil</v>
      </c>
    </row>
    <row r="2628" spans="1:17">
      <c r="A2628">
        <v>30</v>
      </c>
      <c r="B2628" t="s">
        <v>5240</v>
      </c>
      <c r="C2628">
        <v>270</v>
      </c>
      <c r="D2628" t="s">
        <v>5238</v>
      </c>
      <c r="E2628" t="s">
        <v>3630</v>
      </c>
      <c r="F2628">
        <v>641</v>
      </c>
      <c r="G2628" t="s">
        <v>3630</v>
      </c>
      <c r="H2628" t="s">
        <v>30</v>
      </c>
      <c r="I2628" t="s">
        <v>31</v>
      </c>
      <c r="J2628" t="s">
        <v>3630</v>
      </c>
      <c r="K2628" t="s">
        <v>3626</v>
      </c>
      <c r="L2628" t="s">
        <v>3627</v>
      </c>
      <c r="M2628">
        <v>204</v>
      </c>
      <c r="N2628">
        <v>209</v>
      </c>
      <c r="O2628" t="s">
        <v>7005</v>
      </c>
      <c r="P2628" t="s">
        <v>3623</v>
      </c>
      <c r="Q2628" t="str">
        <f t="shared" si="41"/>
        <v>270_verfeil_31#Verfeil</v>
      </c>
    </row>
    <row r="2629" spans="1:17">
      <c r="A2629">
        <v>32</v>
      </c>
      <c r="B2629" t="s">
        <v>5237</v>
      </c>
      <c r="C2629">
        <v>270</v>
      </c>
      <c r="D2629" t="s">
        <v>5238</v>
      </c>
      <c r="E2629" t="s">
        <v>3630</v>
      </c>
      <c r="F2629">
        <v>641</v>
      </c>
      <c r="G2629" t="s">
        <v>3630</v>
      </c>
      <c r="H2629" t="s">
        <v>30</v>
      </c>
      <c r="I2629" t="s">
        <v>31</v>
      </c>
      <c r="J2629" t="s">
        <v>3630</v>
      </c>
      <c r="K2629" t="s">
        <v>3626</v>
      </c>
      <c r="L2629" t="s">
        <v>3627</v>
      </c>
      <c r="M2629">
        <v>204</v>
      </c>
      <c r="N2629">
        <v>209</v>
      </c>
      <c r="O2629" t="s">
        <v>7005</v>
      </c>
      <c r="P2629" t="s">
        <v>3623</v>
      </c>
      <c r="Q2629" t="str">
        <f t="shared" si="41"/>
        <v>270_verfeil_31#Verfeil</v>
      </c>
    </row>
    <row r="2630" spans="1:17">
      <c r="A2630">
        <v>25</v>
      </c>
      <c r="B2630" t="s">
        <v>5245</v>
      </c>
      <c r="C2630">
        <v>270</v>
      </c>
      <c r="D2630" t="s">
        <v>5238</v>
      </c>
      <c r="E2630" t="s">
        <v>3630</v>
      </c>
      <c r="F2630">
        <v>641</v>
      </c>
      <c r="G2630" t="s">
        <v>3630</v>
      </c>
      <c r="H2630" t="s">
        <v>30</v>
      </c>
      <c r="I2630" t="s">
        <v>31</v>
      </c>
      <c r="J2630" t="s">
        <v>3630</v>
      </c>
      <c r="K2630" t="s">
        <v>3626</v>
      </c>
      <c r="L2630" t="s">
        <v>3627</v>
      </c>
      <c r="M2630">
        <v>204</v>
      </c>
      <c r="N2630">
        <v>209</v>
      </c>
      <c r="O2630" t="s">
        <v>7005</v>
      </c>
      <c r="P2630" t="s">
        <v>3623</v>
      </c>
      <c r="Q2630" t="str">
        <f t="shared" si="41"/>
        <v>270_verfeil_31#Verfeil</v>
      </c>
    </row>
    <row r="2631" spans="1:17">
      <c r="A2631">
        <v>28</v>
      </c>
      <c r="B2631" t="s">
        <v>5242</v>
      </c>
      <c r="C2631">
        <v>270</v>
      </c>
      <c r="D2631" t="s">
        <v>5238</v>
      </c>
      <c r="E2631" t="s">
        <v>3630</v>
      </c>
      <c r="F2631">
        <v>641</v>
      </c>
      <c r="G2631" t="s">
        <v>3630</v>
      </c>
      <c r="H2631" t="s">
        <v>30</v>
      </c>
      <c r="I2631" t="s">
        <v>31</v>
      </c>
      <c r="J2631" t="s">
        <v>3630</v>
      </c>
      <c r="K2631" t="s">
        <v>3626</v>
      </c>
      <c r="L2631" t="s">
        <v>3627</v>
      </c>
      <c r="M2631">
        <v>204</v>
      </c>
      <c r="N2631">
        <v>209</v>
      </c>
      <c r="O2631" t="s">
        <v>7005</v>
      </c>
      <c r="P2631" t="s">
        <v>3623</v>
      </c>
      <c r="Q2631" t="str">
        <f t="shared" si="41"/>
        <v>270_verfeil_31#Verfeil</v>
      </c>
    </row>
    <row r="2632" spans="1:17">
      <c r="A2632">
        <v>29</v>
      </c>
      <c r="B2632" t="s">
        <v>5241</v>
      </c>
      <c r="C2632">
        <v>270</v>
      </c>
      <c r="D2632" t="s">
        <v>5238</v>
      </c>
      <c r="E2632" t="s">
        <v>3630</v>
      </c>
      <c r="F2632">
        <v>641</v>
      </c>
      <c r="G2632" t="s">
        <v>3630</v>
      </c>
      <c r="H2632" t="s">
        <v>30</v>
      </c>
      <c r="I2632" t="s">
        <v>31</v>
      </c>
      <c r="J2632" t="s">
        <v>3630</v>
      </c>
      <c r="K2632" t="s">
        <v>3626</v>
      </c>
      <c r="L2632" t="s">
        <v>3627</v>
      </c>
      <c r="M2632">
        <v>204</v>
      </c>
      <c r="N2632">
        <v>209</v>
      </c>
      <c r="O2632" t="s">
        <v>7005</v>
      </c>
      <c r="P2632" t="s">
        <v>3623</v>
      </c>
      <c r="Q2632" t="str">
        <f t="shared" si="41"/>
        <v>270_verfeil_31#Verfeil</v>
      </c>
    </row>
    <row r="2633" spans="1:17">
      <c r="A2633">
        <v>31</v>
      </c>
      <c r="B2633" t="s">
        <v>5239</v>
      </c>
      <c r="C2633">
        <v>270</v>
      </c>
      <c r="D2633" t="s">
        <v>5238</v>
      </c>
      <c r="E2633" t="s">
        <v>3630</v>
      </c>
      <c r="F2633">
        <v>641</v>
      </c>
      <c r="G2633" t="s">
        <v>3630</v>
      </c>
      <c r="H2633" t="s">
        <v>30</v>
      </c>
      <c r="I2633" t="s">
        <v>31</v>
      </c>
      <c r="J2633" t="s">
        <v>3630</v>
      </c>
      <c r="K2633" t="s">
        <v>3626</v>
      </c>
      <c r="L2633" t="s">
        <v>3627</v>
      </c>
      <c r="M2633">
        <v>204</v>
      </c>
      <c r="N2633">
        <v>209</v>
      </c>
      <c r="O2633" t="s">
        <v>7005</v>
      </c>
      <c r="P2633" t="s">
        <v>3623</v>
      </c>
      <c r="Q2633" t="str">
        <f t="shared" si="41"/>
        <v>270_verfeil_31#Verfeil</v>
      </c>
    </row>
    <row r="2634" spans="1:17">
      <c r="A2634">
        <v>26</v>
      </c>
      <c r="B2634" t="s">
        <v>5244</v>
      </c>
      <c r="C2634">
        <v>270</v>
      </c>
      <c r="D2634" t="s">
        <v>5238</v>
      </c>
      <c r="E2634" t="s">
        <v>3630</v>
      </c>
      <c r="F2634">
        <v>641</v>
      </c>
      <c r="G2634" t="s">
        <v>3630</v>
      </c>
      <c r="H2634" t="s">
        <v>30</v>
      </c>
      <c r="I2634" t="s">
        <v>31</v>
      </c>
      <c r="J2634" t="s">
        <v>3630</v>
      </c>
      <c r="K2634" t="s">
        <v>3626</v>
      </c>
      <c r="L2634" t="s">
        <v>3627</v>
      </c>
      <c r="M2634">
        <v>204</v>
      </c>
      <c r="N2634">
        <v>209</v>
      </c>
      <c r="O2634" t="s">
        <v>7005</v>
      </c>
      <c r="P2634" t="s">
        <v>3623</v>
      </c>
      <c r="Q2634" t="str">
        <f t="shared" si="41"/>
        <v>270_verfeil_31#Verfeil</v>
      </c>
    </row>
    <row r="2635" spans="1:17">
      <c r="A2635">
        <v>27</v>
      </c>
      <c r="B2635" t="s">
        <v>5243</v>
      </c>
      <c r="C2635">
        <v>270</v>
      </c>
      <c r="D2635" t="s">
        <v>5238</v>
      </c>
      <c r="E2635" t="s">
        <v>3630</v>
      </c>
      <c r="F2635">
        <v>641</v>
      </c>
      <c r="G2635" t="s">
        <v>3630</v>
      </c>
      <c r="H2635" t="s">
        <v>30</v>
      </c>
      <c r="I2635" t="s">
        <v>31</v>
      </c>
      <c r="J2635" t="s">
        <v>3630</v>
      </c>
      <c r="K2635" t="s">
        <v>3626</v>
      </c>
      <c r="L2635" t="s">
        <v>3627</v>
      </c>
      <c r="M2635">
        <v>204</v>
      </c>
      <c r="N2635">
        <v>209</v>
      </c>
      <c r="O2635" t="s">
        <v>7005</v>
      </c>
      <c r="P2635" t="s">
        <v>3623</v>
      </c>
      <c r="Q2635" t="str">
        <f t="shared" si="41"/>
        <v>270_verfeil_31#Verfeil</v>
      </c>
    </row>
    <row r="2636" spans="1:17">
      <c r="A2636">
        <v>2657</v>
      </c>
      <c r="B2636" t="s">
        <v>5252</v>
      </c>
      <c r="C2636">
        <v>272</v>
      </c>
      <c r="D2636" t="s">
        <v>5247</v>
      </c>
      <c r="E2636" t="s">
        <v>2748</v>
      </c>
      <c r="F2636">
        <v>562</v>
      </c>
      <c r="G2636">
        <v>1</v>
      </c>
      <c r="H2636" t="s">
        <v>30</v>
      </c>
      <c r="I2636" t="s">
        <v>676</v>
      </c>
      <c r="J2636" t="s">
        <v>2748</v>
      </c>
      <c r="K2636" t="s">
        <v>5248</v>
      </c>
      <c r="L2636" t="s">
        <v>5249</v>
      </c>
      <c r="M2636">
        <v>10</v>
      </c>
      <c r="N2636">
        <v>197</v>
      </c>
      <c r="O2636" t="s">
        <v>2748</v>
      </c>
      <c r="P2636" t="s">
        <v>5247</v>
      </c>
      <c r="Q2636" t="str">
        <f t="shared" si="41"/>
        <v>272_vias_34#Vias</v>
      </c>
    </row>
    <row r="2637" spans="1:17">
      <c r="A2637">
        <v>1990</v>
      </c>
      <c r="B2637" t="s">
        <v>5250</v>
      </c>
      <c r="C2637">
        <v>272</v>
      </c>
      <c r="D2637" t="s">
        <v>5247</v>
      </c>
      <c r="E2637" t="s">
        <v>2748</v>
      </c>
      <c r="F2637">
        <v>562</v>
      </c>
      <c r="G2637">
        <v>1</v>
      </c>
      <c r="H2637" t="s">
        <v>30</v>
      </c>
      <c r="I2637" t="s">
        <v>676</v>
      </c>
      <c r="J2637" t="s">
        <v>2748</v>
      </c>
      <c r="K2637" t="s">
        <v>5248</v>
      </c>
      <c r="L2637" t="s">
        <v>5249</v>
      </c>
      <c r="M2637">
        <v>10</v>
      </c>
      <c r="N2637">
        <v>197</v>
      </c>
      <c r="O2637" t="s">
        <v>2748</v>
      </c>
      <c r="P2637" t="s">
        <v>5247</v>
      </c>
      <c r="Q2637" t="str">
        <f t="shared" si="41"/>
        <v>272_vias_34#Vias</v>
      </c>
    </row>
    <row r="2638" spans="1:17">
      <c r="A2638">
        <v>2440</v>
      </c>
      <c r="B2638" t="s">
        <v>5257</v>
      </c>
      <c r="C2638">
        <v>272</v>
      </c>
      <c r="D2638" t="s">
        <v>5247</v>
      </c>
      <c r="E2638" t="s">
        <v>2748</v>
      </c>
      <c r="F2638">
        <v>562</v>
      </c>
      <c r="G2638">
        <v>1</v>
      </c>
      <c r="H2638" t="s">
        <v>30</v>
      </c>
      <c r="I2638" t="s">
        <v>676</v>
      </c>
      <c r="J2638" t="s">
        <v>2748</v>
      </c>
      <c r="K2638" t="s">
        <v>5248</v>
      </c>
      <c r="L2638" t="s">
        <v>5249</v>
      </c>
      <c r="M2638">
        <v>10</v>
      </c>
      <c r="N2638">
        <v>197</v>
      </c>
      <c r="O2638" t="s">
        <v>2748</v>
      </c>
      <c r="P2638" t="s">
        <v>5247</v>
      </c>
      <c r="Q2638" t="str">
        <f t="shared" si="41"/>
        <v>272_vias_34#Vias</v>
      </c>
    </row>
    <row r="2639" spans="1:17">
      <c r="A2639">
        <v>1206</v>
      </c>
      <c r="B2639" t="s">
        <v>5253</v>
      </c>
      <c r="C2639">
        <v>272</v>
      </c>
      <c r="D2639" t="s">
        <v>5247</v>
      </c>
      <c r="E2639" t="s">
        <v>2748</v>
      </c>
      <c r="F2639">
        <v>562</v>
      </c>
      <c r="G2639">
        <v>1</v>
      </c>
      <c r="H2639" t="s">
        <v>30</v>
      </c>
      <c r="I2639" t="s">
        <v>676</v>
      </c>
      <c r="J2639" t="s">
        <v>2748</v>
      </c>
      <c r="K2639" t="s">
        <v>5248</v>
      </c>
      <c r="L2639" t="s">
        <v>5249</v>
      </c>
      <c r="M2639">
        <v>10</v>
      </c>
      <c r="N2639">
        <v>197</v>
      </c>
      <c r="O2639" t="s">
        <v>2748</v>
      </c>
      <c r="P2639" t="s">
        <v>5247</v>
      </c>
      <c r="Q2639" t="str">
        <f t="shared" si="41"/>
        <v>272_vias_34#Vias</v>
      </c>
    </row>
    <row r="2640" spans="1:17">
      <c r="A2640">
        <v>1350</v>
      </c>
      <c r="B2640" t="s">
        <v>5254</v>
      </c>
      <c r="C2640">
        <v>272</v>
      </c>
      <c r="D2640" t="s">
        <v>5247</v>
      </c>
      <c r="E2640" t="s">
        <v>2748</v>
      </c>
      <c r="F2640">
        <v>562</v>
      </c>
      <c r="G2640">
        <v>1</v>
      </c>
      <c r="H2640" t="s">
        <v>30</v>
      </c>
      <c r="I2640" t="s">
        <v>676</v>
      </c>
      <c r="J2640" t="s">
        <v>2748</v>
      </c>
      <c r="K2640" t="s">
        <v>5248</v>
      </c>
      <c r="L2640" t="s">
        <v>5249</v>
      </c>
      <c r="M2640">
        <v>10</v>
      </c>
      <c r="N2640">
        <v>197</v>
      </c>
      <c r="O2640" t="s">
        <v>2748</v>
      </c>
      <c r="P2640" t="s">
        <v>5247</v>
      </c>
      <c r="Q2640" t="str">
        <f t="shared" si="41"/>
        <v>272_vias_34#Vias</v>
      </c>
    </row>
    <row r="2641" spans="1:17">
      <c r="A2641">
        <v>2376</v>
      </c>
      <c r="B2641" t="s">
        <v>5258</v>
      </c>
      <c r="C2641">
        <v>272</v>
      </c>
      <c r="D2641" t="s">
        <v>5247</v>
      </c>
      <c r="E2641" t="s">
        <v>2748</v>
      </c>
      <c r="F2641">
        <v>562</v>
      </c>
      <c r="G2641">
        <v>1</v>
      </c>
      <c r="H2641" t="s">
        <v>30</v>
      </c>
      <c r="I2641" t="s">
        <v>676</v>
      </c>
      <c r="J2641" t="s">
        <v>2748</v>
      </c>
      <c r="K2641" t="s">
        <v>5248</v>
      </c>
      <c r="L2641" t="s">
        <v>5249</v>
      </c>
      <c r="M2641">
        <v>10</v>
      </c>
      <c r="N2641">
        <v>197</v>
      </c>
      <c r="O2641" t="s">
        <v>2748</v>
      </c>
      <c r="P2641" t="s">
        <v>5247</v>
      </c>
      <c r="Q2641" t="str">
        <f t="shared" si="41"/>
        <v>272_vias_34#Vias</v>
      </c>
    </row>
    <row r="2642" spans="1:17">
      <c r="A2642">
        <v>772</v>
      </c>
      <c r="B2642" t="s">
        <v>5251</v>
      </c>
      <c r="C2642">
        <v>272</v>
      </c>
      <c r="D2642" t="s">
        <v>5247</v>
      </c>
      <c r="E2642" t="s">
        <v>2748</v>
      </c>
      <c r="F2642">
        <v>562</v>
      </c>
      <c r="G2642">
        <v>1</v>
      </c>
      <c r="H2642" t="s">
        <v>30</v>
      </c>
      <c r="I2642" t="s">
        <v>676</v>
      </c>
      <c r="J2642" t="s">
        <v>2748</v>
      </c>
      <c r="K2642" t="s">
        <v>5248</v>
      </c>
      <c r="L2642" t="s">
        <v>5249</v>
      </c>
      <c r="M2642">
        <v>10</v>
      </c>
      <c r="N2642">
        <v>197</v>
      </c>
      <c r="O2642" t="s">
        <v>2748</v>
      </c>
      <c r="P2642" t="s">
        <v>5247</v>
      </c>
      <c r="Q2642" t="str">
        <f t="shared" si="41"/>
        <v>272_vias_34#Vias</v>
      </c>
    </row>
    <row r="2643" spans="1:17">
      <c r="A2643">
        <v>2058</v>
      </c>
      <c r="B2643" t="s">
        <v>5256</v>
      </c>
      <c r="C2643">
        <v>272</v>
      </c>
      <c r="D2643" t="s">
        <v>5247</v>
      </c>
      <c r="E2643" t="s">
        <v>2748</v>
      </c>
      <c r="F2643">
        <v>562</v>
      </c>
      <c r="G2643">
        <v>1</v>
      </c>
      <c r="H2643" t="s">
        <v>30</v>
      </c>
      <c r="I2643" t="s">
        <v>676</v>
      </c>
      <c r="J2643" t="s">
        <v>2748</v>
      </c>
      <c r="K2643" t="s">
        <v>5248</v>
      </c>
      <c r="L2643" t="s">
        <v>5249</v>
      </c>
      <c r="M2643">
        <v>10</v>
      </c>
      <c r="N2643">
        <v>197</v>
      </c>
      <c r="O2643" t="s">
        <v>2748</v>
      </c>
      <c r="P2643" t="s">
        <v>5247</v>
      </c>
      <c r="Q2643" t="str">
        <f t="shared" si="41"/>
        <v>272_vias_34#Vias</v>
      </c>
    </row>
    <row r="2644" spans="1:17">
      <c r="A2644">
        <v>8</v>
      </c>
      <c r="B2644" t="s">
        <v>5246</v>
      </c>
      <c r="C2644">
        <v>272</v>
      </c>
      <c r="D2644" t="s">
        <v>5247</v>
      </c>
      <c r="E2644" t="s">
        <v>2748</v>
      </c>
      <c r="F2644">
        <v>562</v>
      </c>
      <c r="G2644">
        <v>1</v>
      </c>
      <c r="H2644" t="s">
        <v>30</v>
      </c>
      <c r="I2644" t="s">
        <v>676</v>
      </c>
      <c r="J2644" t="s">
        <v>2748</v>
      </c>
      <c r="K2644" t="s">
        <v>5248</v>
      </c>
      <c r="L2644" t="s">
        <v>5249</v>
      </c>
      <c r="M2644">
        <v>10</v>
      </c>
      <c r="N2644">
        <v>197</v>
      </c>
      <c r="O2644" t="s">
        <v>2748</v>
      </c>
      <c r="P2644" t="s">
        <v>5247</v>
      </c>
      <c r="Q2644" t="str">
        <f t="shared" si="41"/>
        <v>272_vias_34#Vias</v>
      </c>
    </row>
    <row r="2645" spans="1:17">
      <c r="A2645">
        <v>2550</v>
      </c>
      <c r="B2645" t="s">
        <v>5255</v>
      </c>
      <c r="C2645">
        <v>272</v>
      </c>
      <c r="D2645" t="s">
        <v>5247</v>
      </c>
      <c r="E2645" t="s">
        <v>2748</v>
      </c>
      <c r="F2645">
        <v>562</v>
      </c>
      <c r="G2645">
        <v>1</v>
      </c>
      <c r="H2645" t="s">
        <v>30</v>
      </c>
      <c r="I2645" t="s">
        <v>676</v>
      </c>
      <c r="J2645" t="s">
        <v>2748</v>
      </c>
      <c r="K2645" t="s">
        <v>5248</v>
      </c>
      <c r="L2645" t="s">
        <v>5249</v>
      </c>
      <c r="M2645">
        <v>10</v>
      </c>
      <c r="N2645">
        <v>197</v>
      </c>
      <c r="O2645" t="s">
        <v>2748</v>
      </c>
      <c r="P2645" t="s">
        <v>5247</v>
      </c>
      <c r="Q2645" t="str">
        <f t="shared" si="41"/>
        <v>272_vias_34#Vias</v>
      </c>
    </row>
    <row r="2646" spans="1:17">
      <c r="A2646">
        <v>2705</v>
      </c>
      <c r="B2646" t="s">
        <v>4198</v>
      </c>
      <c r="C2646">
        <v>273</v>
      </c>
      <c r="D2646" t="s">
        <v>4189</v>
      </c>
      <c r="E2646" t="s">
        <v>285</v>
      </c>
      <c r="F2646">
        <v>335</v>
      </c>
      <c r="G2646">
        <v>4</v>
      </c>
      <c r="H2646" t="s">
        <v>91</v>
      </c>
      <c r="I2646" t="s">
        <v>3123</v>
      </c>
      <c r="J2646" t="s">
        <v>4166</v>
      </c>
      <c r="K2646" t="s">
        <v>4167</v>
      </c>
      <c r="L2646" t="s">
        <v>4168</v>
      </c>
      <c r="M2646">
        <v>727</v>
      </c>
      <c r="N2646">
        <v>2</v>
      </c>
      <c r="O2646" t="s">
        <v>4166</v>
      </c>
      <c r="P2646" t="s">
        <v>5394</v>
      </c>
      <c r="Q2646" t="str">
        <f t="shared" si="41"/>
        <v>273_puimoisson2_04#Ouest</v>
      </c>
    </row>
    <row r="2647" spans="1:17">
      <c r="A2647">
        <v>835</v>
      </c>
      <c r="B2647" t="s">
        <v>4188</v>
      </c>
      <c r="C2647">
        <v>273</v>
      </c>
      <c r="D2647" t="s">
        <v>4189</v>
      </c>
      <c r="E2647" t="s">
        <v>285</v>
      </c>
      <c r="F2647">
        <v>335</v>
      </c>
      <c r="G2647">
        <v>4</v>
      </c>
      <c r="H2647" t="s">
        <v>91</v>
      </c>
      <c r="I2647" t="s">
        <v>3123</v>
      </c>
      <c r="J2647" t="s">
        <v>4166</v>
      </c>
      <c r="K2647" t="s">
        <v>4167</v>
      </c>
      <c r="L2647" t="s">
        <v>4168</v>
      </c>
      <c r="M2647">
        <v>727</v>
      </c>
      <c r="N2647">
        <v>2</v>
      </c>
      <c r="O2647" t="s">
        <v>4166</v>
      </c>
      <c r="P2647" t="s">
        <v>5394</v>
      </c>
      <c r="Q2647" t="str">
        <f t="shared" si="41"/>
        <v>273_puimoisson2_04#Ouest</v>
      </c>
    </row>
    <row r="2648" spans="1:17">
      <c r="A2648">
        <v>561</v>
      </c>
      <c r="B2648" t="s">
        <v>4194</v>
      </c>
      <c r="C2648">
        <v>273</v>
      </c>
      <c r="D2648" t="s">
        <v>4189</v>
      </c>
      <c r="E2648" t="s">
        <v>285</v>
      </c>
      <c r="F2648">
        <v>335</v>
      </c>
      <c r="G2648">
        <v>4</v>
      </c>
      <c r="H2648" t="s">
        <v>91</v>
      </c>
      <c r="I2648" t="s">
        <v>3123</v>
      </c>
      <c r="J2648" t="s">
        <v>4166</v>
      </c>
      <c r="K2648" t="s">
        <v>4167</v>
      </c>
      <c r="L2648" t="s">
        <v>4168</v>
      </c>
      <c r="M2648">
        <v>727</v>
      </c>
      <c r="N2648">
        <v>2</v>
      </c>
      <c r="O2648" t="s">
        <v>4166</v>
      </c>
      <c r="P2648" t="s">
        <v>5394</v>
      </c>
      <c r="Q2648" t="str">
        <f t="shared" si="41"/>
        <v>273_puimoisson2_04#Ouest</v>
      </c>
    </row>
    <row r="2649" spans="1:17">
      <c r="A2649">
        <v>920</v>
      </c>
      <c r="B2649" t="s">
        <v>4191</v>
      </c>
      <c r="C2649">
        <v>273</v>
      </c>
      <c r="D2649" t="s">
        <v>4189</v>
      </c>
      <c r="E2649" t="s">
        <v>285</v>
      </c>
      <c r="F2649">
        <v>335</v>
      </c>
      <c r="G2649">
        <v>4</v>
      </c>
      <c r="H2649" t="s">
        <v>91</v>
      </c>
      <c r="I2649" t="s">
        <v>3123</v>
      </c>
      <c r="J2649" t="s">
        <v>4166</v>
      </c>
      <c r="K2649" t="s">
        <v>4167</v>
      </c>
      <c r="L2649" t="s">
        <v>4168</v>
      </c>
      <c r="M2649">
        <v>727</v>
      </c>
      <c r="N2649">
        <v>2</v>
      </c>
      <c r="O2649" t="s">
        <v>4166</v>
      </c>
      <c r="P2649" t="s">
        <v>5394</v>
      </c>
      <c r="Q2649" t="str">
        <f t="shared" si="41"/>
        <v>273_puimoisson2_04#Ouest</v>
      </c>
    </row>
    <row r="2650" spans="1:17">
      <c r="A2650">
        <v>870</v>
      </c>
      <c r="B2650" t="s">
        <v>4197</v>
      </c>
      <c r="C2650">
        <v>273</v>
      </c>
      <c r="D2650" t="s">
        <v>4189</v>
      </c>
      <c r="E2650" t="s">
        <v>285</v>
      </c>
      <c r="F2650">
        <v>335</v>
      </c>
      <c r="G2650">
        <v>4</v>
      </c>
      <c r="H2650" t="s">
        <v>91</v>
      </c>
      <c r="I2650" t="s">
        <v>3123</v>
      </c>
      <c r="J2650" t="s">
        <v>4166</v>
      </c>
      <c r="K2650" t="s">
        <v>4167</v>
      </c>
      <c r="L2650" t="s">
        <v>4168</v>
      </c>
      <c r="M2650">
        <v>727</v>
      </c>
      <c r="N2650">
        <v>2</v>
      </c>
      <c r="O2650" t="s">
        <v>4166</v>
      </c>
      <c r="P2650" t="s">
        <v>5394</v>
      </c>
      <c r="Q2650" t="str">
        <f t="shared" si="41"/>
        <v>273_puimoisson2_04#Ouest</v>
      </c>
    </row>
    <row r="2651" spans="1:17">
      <c r="A2651">
        <v>843</v>
      </c>
      <c r="B2651" t="s">
        <v>4195</v>
      </c>
      <c r="C2651">
        <v>273</v>
      </c>
      <c r="D2651" t="s">
        <v>4189</v>
      </c>
      <c r="E2651" t="s">
        <v>285</v>
      </c>
      <c r="F2651">
        <v>335</v>
      </c>
      <c r="G2651">
        <v>4</v>
      </c>
      <c r="H2651" t="s">
        <v>91</v>
      </c>
      <c r="I2651" t="s">
        <v>3123</v>
      </c>
      <c r="J2651" t="s">
        <v>4166</v>
      </c>
      <c r="K2651" t="s">
        <v>4167</v>
      </c>
      <c r="L2651" t="s">
        <v>4168</v>
      </c>
      <c r="M2651">
        <v>727</v>
      </c>
      <c r="N2651">
        <v>2</v>
      </c>
      <c r="O2651" t="s">
        <v>4166</v>
      </c>
      <c r="P2651" t="s">
        <v>5394</v>
      </c>
      <c r="Q2651" t="str">
        <f t="shared" si="41"/>
        <v>273_puimoisson2_04#Ouest</v>
      </c>
    </row>
    <row r="2652" spans="1:17">
      <c r="A2652">
        <v>862</v>
      </c>
      <c r="B2652" t="s">
        <v>4196</v>
      </c>
      <c r="C2652">
        <v>273</v>
      </c>
      <c r="D2652" t="s">
        <v>4189</v>
      </c>
      <c r="E2652" t="s">
        <v>285</v>
      </c>
      <c r="F2652">
        <v>335</v>
      </c>
      <c r="G2652">
        <v>4</v>
      </c>
      <c r="H2652" t="s">
        <v>91</v>
      </c>
      <c r="I2652" t="s">
        <v>3123</v>
      </c>
      <c r="J2652" t="s">
        <v>4166</v>
      </c>
      <c r="K2652" t="s">
        <v>4167</v>
      </c>
      <c r="L2652" t="s">
        <v>4168</v>
      </c>
      <c r="M2652">
        <v>727</v>
      </c>
      <c r="N2652">
        <v>2</v>
      </c>
      <c r="O2652" t="s">
        <v>4166</v>
      </c>
      <c r="P2652" t="s">
        <v>5394</v>
      </c>
      <c r="Q2652" t="str">
        <f t="shared" si="41"/>
        <v>273_puimoisson2_04#Ouest</v>
      </c>
    </row>
    <row r="2653" spans="1:17">
      <c r="A2653">
        <v>863</v>
      </c>
      <c r="B2653" t="s">
        <v>4199</v>
      </c>
      <c r="C2653">
        <v>273</v>
      </c>
      <c r="D2653" t="s">
        <v>4189</v>
      </c>
      <c r="E2653" t="s">
        <v>285</v>
      </c>
      <c r="F2653">
        <v>335</v>
      </c>
      <c r="G2653">
        <v>4</v>
      </c>
      <c r="H2653" t="s">
        <v>91</v>
      </c>
      <c r="I2653" t="s">
        <v>3123</v>
      </c>
      <c r="J2653" t="s">
        <v>4166</v>
      </c>
      <c r="K2653" t="s">
        <v>4167</v>
      </c>
      <c r="L2653" t="s">
        <v>4168</v>
      </c>
      <c r="M2653">
        <v>727</v>
      </c>
      <c r="N2653">
        <v>2</v>
      </c>
      <c r="O2653" t="s">
        <v>4166</v>
      </c>
      <c r="P2653" t="s">
        <v>5394</v>
      </c>
      <c r="Q2653" t="str">
        <f t="shared" si="41"/>
        <v>273_puimoisson2_04#Ouest</v>
      </c>
    </row>
    <row r="2654" spans="1:17">
      <c r="A2654">
        <v>978</v>
      </c>
      <c r="B2654" t="s">
        <v>4190</v>
      </c>
      <c r="C2654">
        <v>273</v>
      </c>
      <c r="D2654" t="s">
        <v>4189</v>
      </c>
      <c r="E2654" t="s">
        <v>285</v>
      </c>
      <c r="F2654">
        <v>335</v>
      </c>
      <c r="G2654">
        <v>4</v>
      </c>
      <c r="H2654" t="s">
        <v>91</v>
      </c>
      <c r="I2654" t="s">
        <v>3123</v>
      </c>
      <c r="J2654" t="s">
        <v>4166</v>
      </c>
      <c r="K2654" t="s">
        <v>4167</v>
      </c>
      <c r="L2654" t="s">
        <v>4168</v>
      </c>
      <c r="M2654">
        <v>727</v>
      </c>
      <c r="N2654">
        <v>2</v>
      </c>
      <c r="O2654" t="s">
        <v>4166</v>
      </c>
      <c r="P2654" t="s">
        <v>5394</v>
      </c>
      <c r="Q2654" t="str">
        <f t="shared" si="41"/>
        <v>273_puimoisson2_04#Ouest</v>
      </c>
    </row>
    <row r="2655" spans="1:17">
      <c r="A2655">
        <v>949</v>
      </c>
      <c r="B2655" t="s">
        <v>4193</v>
      </c>
      <c r="C2655">
        <v>273</v>
      </c>
      <c r="D2655" t="s">
        <v>4189</v>
      </c>
      <c r="E2655" t="s">
        <v>285</v>
      </c>
      <c r="F2655">
        <v>335</v>
      </c>
      <c r="G2655">
        <v>4</v>
      </c>
      <c r="H2655" t="s">
        <v>91</v>
      </c>
      <c r="I2655" t="s">
        <v>3123</v>
      </c>
      <c r="J2655" t="s">
        <v>4166</v>
      </c>
      <c r="K2655" t="s">
        <v>4167</v>
      </c>
      <c r="L2655" t="s">
        <v>4168</v>
      </c>
      <c r="M2655">
        <v>727</v>
      </c>
      <c r="N2655">
        <v>2</v>
      </c>
      <c r="O2655" t="s">
        <v>4166</v>
      </c>
      <c r="P2655" t="s">
        <v>5394</v>
      </c>
      <c r="Q2655" t="str">
        <f t="shared" si="41"/>
        <v>273_puimoisson2_04#Ouest</v>
      </c>
    </row>
    <row r="2656" spans="1:17">
      <c r="A2656">
        <v>1336</v>
      </c>
      <c r="B2656" t="s">
        <v>4207</v>
      </c>
      <c r="C2656">
        <v>273</v>
      </c>
      <c r="D2656" t="s">
        <v>4189</v>
      </c>
      <c r="E2656" t="s">
        <v>285</v>
      </c>
      <c r="F2656">
        <v>336</v>
      </c>
      <c r="G2656">
        <v>5</v>
      </c>
      <c r="H2656" t="s">
        <v>91</v>
      </c>
      <c r="I2656" t="s">
        <v>3123</v>
      </c>
      <c r="J2656" t="s">
        <v>4166</v>
      </c>
      <c r="K2656" t="s">
        <v>4167</v>
      </c>
      <c r="L2656" t="s">
        <v>4168</v>
      </c>
      <c r="M2656">
        <v>727</v>
      </c>
      <c r="N2656">
        <v>2</v>
      </c>
      <c r="O2656" t="s">
        <v>4166</v>
      </c>
      <c r="P2656" t="s">
        <v>5394</v>
      </c>
      <c r="Q2656" t="str">
        <f t="shared" si="41"/>
        <v>273_puimoisson2_04#Ouest</v>
      </c>
    </row>
    <row r="2657" spans="1:17">
      <c r="A2657">
        <v>1615</v>
      </c>
      <c r="B2657" t="s">
        <v>4206</v>
      </c>
      <c r="C2657">
        <v>273</v>
      </c>
      <c r="D2657" t="s">
        <v>4189</v>
      </c>
      <c r="E2657" t="s">
        <v>285</v>
      </c>
      <c r="F2657">
        <v>336</v>
      </c>
      <c r="G2657">
        <v>5</v>
      </c>
      <c r="H2657" t="s">
        <v>91</v>
      </c>
      <c r="I2657" t="s">
        <v>3123</v>
      </c>
      <c r="J2657" t="s">
        <v>4166</v>
      </c>
      <c r="K2657" t="s">
        <v>4167</v>
      </c>
      <c r="L2657" t="s">
        <v>4168</v>
      </c>
      <c r="M2657">
        <v>727</v>
      </c>
      <c r="N2657">
        <v>2</v>
      </c>
      <c r="O2657" t="s">
        <v>4166</v>
      </c>
      <c r="P2657" t="s">
        <v>5394</v>
      </c>
      <c r="Q2657" t="str">
        <f t="shared" si="41"/>
        <v>273_puimoisson2_04#Ouest</v>
      </c>
    </row>
    <row r="2658" spans="1:17">
      <c r="A2658">
        <v>861</v>
      </c>
      <c r="B2658" t="s">
        <v>4208</v>
      </c>
      <c r="C2658">
        <v>273</v>
      </c>
      <c r="D2658" t="s">
        <v>4189</v>
      </c>
      <c r="E2658" t="s">
        <v>285</v>
      </c>
      <c r="F2658">
        <v>336</v>
      </c>
      <c r="G2658">
        <v>5</v>
      </c>
      <c r="H2658" t="s">
        <v>91</v>
      </c>
      <c r="I2658" t="s">
        <v>3123</v>
      </c>
      <c r="J2658" t="s">
        <v>4166</v>
      </c>
      <c r="K2658" t="s">
        <v>4167</v>
      </c>
      <c r="L2658" t="s">
        <v>4168</v>
      </c>
      <c r="M2658">
        <v>727</v>
      </c>
      <c r="N2658">
        <v>2</v>
      </c>
      <c r="O2658" t="s">
        <v>4166</v>
      </c>
      <c r="P2658" t="s">
        <v>5394</v>
      </c>
      <c r="Q2658" t="str">
        <f t="shared" si="41"/>
        <v>273_puimoisson2_04#Ouest</v>
      </c>
    </row>
    <row r="2659" spans="1:17">
      <c r="A2659">
        <v>859</v>
      </c>
      <c r="B2659" t="s">
        <v>4201</v>
      </c>
      <c r="C2659">
        <v>273</v>
      </c>
      <c r="D2659" t="s">
        <v>4189</v>
      </c>
      <c r="E2659" t="s">
        <v>285</v>
      </c>
      <c r="F2659">
        <v>336</v>
      </c>
      <c r="G2659">
        <v>5</v>
      </c>
      <c r="H2659" t="s">
        <v>91</v>
      </c>
      <c r="I2659" t="s">
        <v>3123</v>
      </c>
      <c r="J2659" t="s">
        <v>4166</v>
      </c>
      <c r="K2659" t="s">
        <v>4167</v>
      </c>
      <c r="L2659" t="s">
        <v>4168</v>
      </c>
      <c r="M2659">
        <v>727</v>
      </c>
      <c r="N2659">
        <v>2</v>
      </c>
      <c r="O2659" t="s">
        <v>4166</v>
      </c>
      <c r="P2659" t="s">
        <v>5394</v>
      </c>
      <c r="Q2659" t="str">
        <f t="shared" si="41"/>
        <v>273_puimoisson2_04#Ouest</v>
      </c>
    </row>
    <row r="2660" spans="1:17">
      <c r="A2660">
        <v>1313</v>
      </c>
      <c r="B2660" t="s">
        <v>4205</v>
      </c>
      <c r="C2660">
        <v>273</v>
      </c>
      <c r="D2660" t="s">
        <v>4189</v>
      </c>
      <c r="E2660" t="s">
        <v>285</v>
      </c>
      <c r="F2660">
        <v>336</v>
      </c>
      <c r="G2660">
        <v>5</v>
      </c>
      <c r="H2660" t="s">
        <v>91</v>
      </c>
      <c r="I2660" t="s">
        <v>3123</v>
      </c>
      <c r="J2660" t="s">
        <v>4166</v>
      </c>
      <c r="K2660" t="s">
        <v>4167</v>
      </c>
      <c r="L2660" t="s">
        <v>4168</v>
      </c>
      <c r="M2660">
        <v>727</v>
      </c>
      <c r="N2660">
        <v>2</v>
      </c>
      <c r="O2660" t="s">
        <v>4166</v>
      </c>
      <c r="P2660" t="s">
        <v>5394</v>
      </c>
      <c r="Q2660" t="str">
        <f t="shared" si="41"/>
        <v>273_puimoisson2_04#Ouest</v>
      </c>
    </row>
    <row r="2661" spans="1:17">
      <c r="A2661">
        <v>860</v>
      </c>
      <c r="B2661" t="s">
        <v>4204</v>
      </c>
      <c r="C2661">
        <v>273</v>
      </c>
      <c r="D2661" t="s">
        <v>4189</v>
      </c>
      <c r="E2661" t="s">
        <v>285</v>
      </c>
      <c r="F2661">
        <v>336</v>
      </c>
      <c r="G2661">
        <v>5</v>
      </c>
      <c r="H2661" t="s">
        <v>91</v>
      </c>
      <c r="I2661" t="s">
        <v>3123</v>
      </c>
      <c r="J2661" t="s">
        <v>4166</v>
      </c>
      <c r="K2661" t="s">
        <v>4167</v>
      </c>
      <c r="L2661" t="s">
        <v>4168</v>
      </c>
      <c r="M2661">
        <v>727</v>
      </c>
      <c r="N2661">
        <v>2</v>
      </c>
      <c r="O2661" t="s">
        <v>4166</v>
      </c>
      <c r="P2661" t="s">
        <v>5394</v>
      </c>
      <c r="Q2661" t="str">
        <f t="shared" si="41"/>
        <v>273_puimoisson2_04#Ouest</v>
      </c>
    </row>
    <row r="2662" spans="1:17">
      <c r="A2662">
        <v>977</v>
      </c>
      <c r="B2662" t="s">
        <v>4209</v>
      </c>
      <c r="C2662">
        <v>273</v>
      </c>
      <c r="D2662" t="s">
        <v>4189</v>
      </c>
      <c r="E2662" t="s">
        <v>285</v>
      </c>
      <c r="F2662">
        <v>336</v>
      </c>
      <c r="G2662">
        <v>5</v>
      </c>
      <c r="H2662" t="s">
        <v>91</v>
      </c>
      <c r="I2662" t="s">
        <v>3123</v>
      </c>
      <c r="J2662" t="s">
        <v>4166</v>
      </c>
      <c r="K2662" t="s">
        <v>4167</v>
      </c>
      <c r="L2662" t="s">
        <v>4168</v>
      </c>
      <c r="M2662">
        <v>727</v>
      </c>
      <c r="N2662">
        <v>2</v>
      </c>
      <c r="O2662" t="s">
        <v>4166</v>
      </c>
      <c r="P2662" t="s">
        <v>5394</v>
      </c>
      <c r="Q2662" t="str">
        <f t="shared" si="41"/>
        <v>273_puimoisson2_04#Ouest</v>
      </c>
    </row>
    <row r="2663" spans="1:17">
      <c r="A2663">
        <v>581</v>
      </c>
      <c r="B2663" t="s">
        <v>4210</v>
      </c>
      <c r="C2663">
        <v>273</v>
      </c>
      <c r="D2663" t="s">
        <v>4189</v>
      </c>
      <c r="E2663" t="s">
        <v>285</v>
      </c>
      <c r="F2663">
        <v>336</v>
      </c>
      <c r="G2663">
        <v>5</v>
      </c>
      <c r="H2663" t="s">
        <v>91</v>
      </c>
      <c r="I2663" t="s">
        <v>3123</v>
      </c>
      <c r="J2663" t="s">
        <v>4166</v>
      </c>
      <c r="K2663" t="s">
        <v>4167</v>
      </c>
      <c r="L2663" t="s">
        <v>4168</v>
      </c>
      <c r="M2663">
        <v>727</v>
      </c>
      <c r="N2663">
        <v>2</v>
      </c>
      <c r="O2663" t="s">
        <v>4166</v>
      </c>
      <c r="P2663" t="s">
        <v>5394</v>
      </c>
      <c r="Q2663" t="str">
        <f t="shared" si="41"/>
        <v>273_puimoisson2_04#Ouest</v>
      </c>
    </row>
    <row r="2664" spans="1:17">
      <c r="A2664">
        <v>1752</v>
      </c>
      <c r="B2664" t="s">
        <v>4202</v>
      </c>
      <c r="C2664">
        <v>273</v>
      </c>
      <c r="D2664" t="s">
        <v>4189</v>
      </c>
      <c r="E2664" t="s">
        <v>285</v>
      </c>
      <c r="F2664">
        <v>336</v>
      </c>
      <c r="G2664">
        <v>5</v>
      </c>
      <c r="H2664" t="s">
        <v>91</v>
      </c>
      <c r="I2664" t="s">
        <v>3123</v>
      </c>
      <c r="J2664" t="s">
        <v>4166</v>
      </c>
      <c r="K2664" t="s">
        <v>4167</v>
      </c>
      <c r="L2664" t="s">
        <v>4168</v>
      </c>
      <c r="M2664">
        <v>727</v>
      </c>
      <c r="N2664">
        <v>2</v>
      </c>
      <c r="O2664" t="s">
        <v>4166</v>
      </c>
      <c r="P2664" t="s">
        <v>5394</v>
      </c>
      <c r="Q2664" t="str">
        <f t="shared" si="41"/>
        <v>273_puimoisson2_04#Ouest</v>
      </c>
    </row>
    <row r="2665" spans="1:17">
      <c r="A2665">
        <v>858</v>
      </c>
      <c r="B2665" t="s">
        <v>4200</v>
      </c>
      <c r="C2665">
        <v>273</v>
      </c>
      <c r="D2665" t="s">
        <v>4189</v>
      </c>
      <c r="E2665" t="s">
        <v>285</v>
      </c>
      <c r="F2665">
        <v>336</v>
      </c>
      <c r="G2665">
        <v>5</v>
      </c>
      <c r="H2665" t="s">
        <v>91</v>
      </c>
      <c r="I2665" t="s">
        <v>3123</v>
      </c>
      <c r="J2665" t="s">
        <v>4166</v>
      </c>
      <c r="K2665" t="s">
        <v>4167</v>
      </c>
      <c r="L2665" t="s">
        <v>4168</v>
      </c>
      <c r="M2665">
        <v>727</v>
      </c>
      <c r="N2665">
        <v>2</v>
      </c>
      <c r="O2665" t="s">
        <v>4166</v>
      </c>
      <c r="P2665" t="s">
        <v>5394</v>
      </c>
      <c r="Q2665" t="str">
        <f t="shared" si="41"/>
        <v>273_puimoisson2_04#Ouest</v>
      </c>
    </row>
    <row r="2666" spans="1:17">
      <c r="A2666">
        <v>2409</v>
      </c>
      <c r="B2666" t="s">
        <v>4216</v>
      </c>
      <c r="C2666">
        <v>273</v>
      </c>
      <c r="D2666" t="s">
        <v>4189</v>
      </c>
      <c r="E2666" t="s">
        <v>285</v>
      </c>
      <c r="F2666">
        <v>337</v>
      </c>
      <c r="G2666">
        <v>6</v>
      </c>
      <c r="H2666" t="s">
        <v>91</v>
      </c>
      <c r="I2666" t="s">
        <v>3123</v>
      </c>
      <c r="J2666" t="s">
        <v>4166</v>
      </c>
      <c r="K2666" t="s">
        <v>4167</v>
      </c>
      <c r="L2666" t="s">
        <v>4168</v>
      </c>
      <c r="M2666">
        <v>727</v>
      </c>
      <c r="N2666">
        <v>2</v>
      </c>
      <c r="O2666" t="s">
        <v>4166</v>
      </c>
      <c r="P2666" t="s">
        <v>5394</v>
      </c>
      <c r="Q2666" t="str">
        <f t="shared" si="41"/>
        <v>273_puimoisson2_04#Ouest</v>
      </c>
    </row>
    <row r="2667" spans="1:17">
      <c r="A2667">
        <v>854</v>
      </c>
      <c r="B2667" t="s">
        <v>4219</v>
      </c>
      <c r="C2667">
        <v>273</v>
      </c>
      <c r="D2667" t="s">
        <v>4189</v>
      </c>
      <c r="E2667" t="s">
        <v>285</v>
      </c>
      <c r="F2667">
        <v>337</v>
      </c>
      <c r="G2667">
        <v>6</v>
      </c>
      <c r="H2667" t="s">
        <v>91</v>
      </c>
      <c r="I2667" t="s">
        <v>3123</v>
      </c>
      <c r="J2667" t="s">
        <v>4166</v>
      </c>
      <c r="K2667" t="s">
        <v>4167</v>
      </c>
      <c r="L2667" t="s">
        <v>4168</v>
      </c>
      <c r="M2667">
        <v>727</v>
      </c>
      <c r="N2667">
        <v>2</v>
      </c>
      <c r="O2667" t="s">
        <v>4166</v>
      </c>
      <c r="P2667" t="s">
        <v>5394</v>
      </c>
      <c r="Q2667" t="str">
        <f t="shared" si="41"/>
        <v>273_puimoisson2_04#Ouest</v>
      </c>
    </row>
    <row r="2668" spans="1:17">
      <c r="A2668">
        <v>850</v>
      </c>
      <c r="B2668" t="s">
        <v>4213</v>
      </c>
      <c r="C2668">
        <v>273</v>
      </c>
      <c r="D2668" t="s">
        <v>4189</v>
      </c>
      <c r="E2668" t="s">
        <v>285</v>
      </c>
      <c r="F2668">
        <v>337</v>
      </c>
      <c r="G2668">
        <v>6</v>
      </c>
      <c r="H2668" t="s">
        <v>91</v>
      </c>
      <c r="I2668" t="s">
        <v>3123</v>
      </c>
      <c r="J2668" t="s">
        <v>4166</v>
      </c>
      <c r="K2668" t="s">
        <v>4167</v>
      </c>
      <c r="L2668" t="s">
        <v>4168</v>
      </c>
      <c r="M2668">
        <v>727</v>
      </c>
      <c r="N2668">
        <v>2</v>
      </c>
      <c r="O2668" t="s">
        <v>4166</v>
      </c>
      <c r="P2668" t="s">
        <v>5394</v>
      </c>
      <c r="Q2668" t="str">
        <f t="shared" si="41"/>
        <v>273_puimoisson2_04#Ouest</v>
      </c>
    </row>
    <row r="2669" spans="1:17">
      <c r="A2669">
        <v>855</v>
      </c>
      <c r="B2669" t="s">
        <v>4220</v>
      </c>
      <c r="C2669">
        <v>273</v>
      </c>
      <c r="D2669" t="s">
        <v>4189</v>
      </c>
      <c r="E2669" t="s">
        <v>285</v>
      </c>
      <c r="F2669">
        <v>337</v>
      </c>
      <c r="G2669">
        <v>6</v>
      </c>
      <c r="H2669" t="s">
        <v>91</v>
      </c>
      <c r="I2669" t="s">
        <v>3123</v>
      </c>
      <c r="J2669" t="s">
        <v>4166</v>
      </c>
      <c r="K2669" t="s">
        <v>4167</v>
      </c>
      <c r="L2669" t="s">
        <v>4168</v>
      </c>
      <c r="M2669">
        <v>727</v>
      </c>
      <c r="N2669">
        <v>2</v>
      </c>
      <c r="O2669" t="s">
        <v>4166</v>
      </c>
      <c r="P2669" t="s">
        <v>5394</v>
      </c>
      <c r="Q2669" t="str">
        <f t="shared" si="41"/>
        <v>273_puimoisson2_04#Ouest</v>
      </c>
    </row>
    <row r="2670" spans="1:17">
      <c r="A2670">
        <v>852</v>
      </c>
      <c r="B2670" t="s">
        <v>4215</v>
      </c>
      <c r="C2670">
        <v>273</v>
      </c>
      <c r="D2670" t="s">
        <v>4189</v>
      </c>
      <c r="E2670" t="s">
        <v>285</v>
      </c>
      <c r="F2670">
        <v>337</v>
      </c>
      <c r="G2670">
        <v>6</v>
      </c>
      <c r="H2670" t="s">
        <v>91</v>
      </c>
      <c r="I2670" t="s">
        <v>3123</v>
      </c>
      <c r="J2670" t="s">
        <v>4166</v>
      </c>
      <c r="K2670" t="s">
        <v>4167</v>
      </c>
      <c r="L2670" t="s">
        <v>4168</v>
      </c>
      <c r="M2670">
        <v>727</v>
      </c>
      <c r="N2670">
        <v>2</v>
      </c>
      <c r="O2670" t="s">
        <v>4166</v>
      </c>
      <c r="P2670" t="s">
        <v>5394</v>
      </c>
      <c r="Q2670" t="str">
        <f t="shared" si="41"/>
        <v>273_puimoisson2_04#Ouest</v>
      </c>
    </row>
    <row r="2671" spans="1:17">
      <c r="A2671">
        <v>856</v>
      </c>
      <c r="B2671" t="s">
        <v>4221</v>
      </c>
      <c r="C2671">
        <v>273</v>
      </c>
      <c r="D2671" t="s">
        <v>4189</v>
      </c>
      <c r="E2671" t="s">
        <v>285</v>
      </c>
      <c r="F2671">
        <v>337</v>
      </c>
      <c r="G2671">
        <v>6</v>
      </c>
      <c r="H2671" t="s">
        <v>91</v>
      </c>
      <c r="I2671" t="s">
        <v>3123</v>
      </c>
      <c r="J2671" t="s">
        <v>4166</v>
      </c>
      <c r="K2671" t="s">
        <v>4167</v>
      </c>
      <c r="L2671" t="s">
        <v>4168</v>
      </c>
      <c r="M2671">
        <v>727</v>
      </c>
      <c r="N2671">
        <v>2</v>
      </c>
      <c r="O2671" t="s">
        <v>4166</v>
      </c>
      <c r="P2671" t="s">
        <v>5394</v>
      </c>
      <c r="Q2671" t="str">
        <f t="shared" si="41"/>
        <v>273_puimoisson2_04#Ouest</v>
      </c>
    </row>
    <row r="2672" spans="1:17">
      <c r="A2672">
        <v>976</v>
      </c>
      <c r="B2672" t="s">
        <v>4217</v>
      </c>
      <c r="C2672">
        <v>273</v>
      </c>
      <c r="D2672" t="s">
        <v>4189</v>
      </c>
      <c r="E2672" t="s">
        <v>285</v>
      </c>
      <c r="F2672">
        <v>337</v>
      </c>
      <c r="G2672">
        <v>6</v>
      </c>
      <c r="H2672" t="s">
        <v>91</v>
      </c>
      <c r="I2672" t="s">
        <v>3123</v>
      </c>
      <c r="J2672" t="s">
        <v>4166</v>
      </c>
      <c r="K2672" t="s">
        <v>4167</v>
      </c>
      <c r="L2672" t="s">
        <v>4168</v>
      </c>
      <c r="M2672">
        <v>727</v>
      </c>
      <c r="N2672">
        <v>2</v>
      </c>
      <c r="O2672" t="s">
        <v>4166</v>
      </c>
      <c r="P2672" t="s">
        <v>5394</v>
      </c>
      <c r="Q2672" t="str">
        <f t="shared" si="41"/>
        <v>273_puimoisson2_04#Ouest</v>
      </c>
    </row>
    <row r="2673" spans="1:17">
      <c r="A2673">
        <v>849</v>
      </c>
      <c r="B2673" t="s">
        <v>4212</v>
      </c>
      <c r="C2673">
        <v>273</v>
      </c>
      <c r="D2673" t="s">
        <v>4189</v>
      </c>
      <c r="E2673" t="s">
        <v>285</v>
      </c>
      <c r="F2673">
        <v>337</v>
      </c>
      <c r="G2673">
        <v>6</v>
      </c>
      <c r="H2673" t="s">
        <v>91</v>
      </c>
      <c r="I2673" t="s">
        <v>3123</v>
      </c>
      <c r="J2673" t="s">
        <v>4166</v>
      </c>
      <c r="K2673" t="s">
        <v>4167</v>
      </c>
      <c r="L2673" t="s">
        <v>4168</v>
      </c>
      <c r="M2673">
        <v>727</v>
      </c>
      <c r="N2673">
        <v>2</v>
      </c>
      <c r="O2673" t="s">
        <v>4166</v>
      </c>
      <c r="P2673" t="s">
        <v>5394</v>
      </c>
      <c r="Q2673" t="str">
        <f t="shared" si="41"/>
        <v>273_puimoisson2_04#Ouest</v>
      </c>
    </row>
    <row r="2674" spans="1:17">
      <c r="A2674">
        <v>848</v>
      </c>
      <c r="B2674" t="s">
        <v>4211</v>
      </c>
      <c r="C2674">
        <v>273</v>
      </c>
      <c r="D2674" t="s">
        <v>4189</v>
      </c>
      <c r="E2674" t="s">
        <v>285</v>
      </c>
      <c r="F2674">
        <v>337</v>
      </c>
      <c r="G2674">
        <v>6</v>
      </c>
      <c r="H2674" t="s">
        <v>91</v>
      </c>
      <c r="I2674" t="s">
        <v>3123</v>
      </c>
      <c r="J2674" t="s">
        <v>4166</v>
      </c>
      <c r="K2674" t="s">
        <v>4167</v>
      </c>
      <c r="L2674" t="s">
        <v>4168</v>
      </c>
      <c r="M2674">
        <v>727</v>
      </c>
      <c r="N2674">
        <v>2</v>
      </c>
      <c r="O2674" t="s">
        <v>4166</v>
      </c>
      <c r="P2674" t="s">
        <v>5394</v>
      </c>
      <c r="Q2674" t="str">
        <f t="shared" si="41"/>
        <v>273_puimoisson2_04#Ouest</v>
      </c>
    </row>
    <row r="2675" spans="1:17">
      <c r="A2675">
        <v>853</v>
      </c>
      <c r="B2675" t="s">
        <v>4218</v>
      </c>
      <c r="C2675">
        <v>273</v>
      </c>
      <c r="D2675" t="s">
        <v>4189</v>
      </c>
      <c r="E2675" t="s">
        <v>285</v>
      </c>
      <c r="F2675">
        <v>337</v>
      </c>
      <c r="G2675">
        <v>6</v>
      </c>
      <c r="H2675" t="s">
        <v>91</v>
      </c>
      <c r="I2675" t="s">
        <v>3123</v>
      </c>
      <c r="J2675" t="s">
        <v>4166</v>
      </c>
      <c r="K2675" t="s">
        <v>4167</v>
      </c>
      <c r="L2675" t="s">
        <v>4168</v>
      </c>
      <c r="M2675">
        <v>727</v>
      </c>
      <c r="N2675">
        <v>2</v>
      </c>
      <c r="O2675" t="s">
        <v>4166</v>
      </c>
      <c r="P2675" t="s">
        <v>5394</v>
      </c>
      <c r="Q2675" t="str">
        <f t="shared" si="41"/>
        <v>273_puimoisson2_04#Ouest</v>
      </c>
    </row>
    <row r="2676" spans="1:17">
      <c r="A2676">
        <v>1477</v>
      </c>
      <c r="B2676" t="s">
        <v>3314</v>
      </c>
      <c r="C2676">
        <v>274</v>
      </c>
      <c r="D2676" t="s">
        <v>3306</v>
      </c>
      <c r="E2676" t="s">
        <v>520</v>
      </c>
      <c r="F2676">
        <v>361</v>
      </c>
      <c r="G2676" t="s">
        <v>520</v>
      </c>
      <c r="H2676" t="s">
        <v>30</v>
      </c>
      <c r="I2676" t="s">
        <v>45</v>
      </c>
      <c r="J2676" t="s">
        <v>59</v>
      </c>
      <c r="K2676" t="s">
        <v>3307</v>
      </c>
      <c r="L2676" t="s">
        <v>3308</v>
      </c>
      <c r="M2676">
        <v>98</v>
      </c>
      <c r="N2676">
        <v>48</v>
      </c>
      <c r="O2676" t="s">
        <v>59</v>
      </c>
      <c r="P2676" t="s">
        <v>5430</v>
      </c>
      <c r="Q2676" t="str">
        <f t="shared" si="41"/>
        <v>274_rieux1_11#Nord</v>
      </c>
    </row>
    <row r="2677" spans="1:17">
      <c r="A2677">
        <v>1480</v>
      </c>
      <c r="B2677" t="s">
        <v>3309</v>
      </c>
      <c r="C2677">
        <v>274</v>
      </c>
      <c r="D2677" t="s">
        <v>3306</v>
      </c>
      <c r="E2677" t="s">
        <v>520</v>
      </c>
      <c r="F2677">
        <v>361</v>
      </c>
      <c r="G2677" t="s">
        <v>520</v>
      </c>
      <c r="H2677" t="s">
        <v>30</v>
      </c>
      <c r="I2677" t="s">
        <v>45</v>
      </c>
      <c r="J2677" t="s">
        <v>59</v>
      </c>
      <c r="K2677" t="s">
        <v>3307</v>
      </c>
      <c r="L2677" t="s">
        <v>3308</v>
      </c>
      <c r="M2677">
        <v>98</v>
      </c>
      <c r="N2677">
        <v>48</v>
      </c>
      <c r="O2677" t="s">
        <v>59</v>
      </c>
      <c r="P2677" t="s">
        <v>5430</v>
      </c>
      <c r="Q2677" t="str">
        <f t="shared" si="41"/>
        <v>274_rieux1_11#Nord</v>
      </c>
    </row>
    <row r="2678" spans="1:17">
      <c r="A2678">
        <v>1482</v>
      </c>
      <c r="B2678" t="s">
        <v>3310</v>
      </c>
      <c r="C2678">
        <v>274</v>
      </c>
      <c r="D2678" t="s">
        <v>3306</v>
      </c>
      <c r="E2678" t="s">
        <v>520</v>
      </c>
      <c r="F2678">
        <v>361</v>
      </c>
      <c r="G2678" t="s">
        <v>520</v>
      </c>
      <c r="H2678" t="s">
        <v>30</v>
      </c>
      <c r="I2678" t="s">
        <v>45</v>
      </c>
      <c r="J2678" t="s">
        <v>59</v>
      </c>
      <c r="K2678" t="s">
        <v>3307</v>
      </c>
      <c r="L2678" t="s">
        <v>3308</v>
      </c>
      <c r="M2678">
        <v>98</v>
      </c>
      <c r="N2678">
        <v>48</v>
      </c>
      <c r="O2678" t="s">
        <v>59</v>
      </c>
      <c r="P2678" t="s">
        <v>5430</v>
      </c>
      <c r="Q2678" t="str">
        <f t="shared" si="41"/>
        <v>274_rieux1_11#Nord</v>
      </c>
    </row>
    <row r="2679" spans="1:17">
      <c r="A2679">
        <v>1483</v>
      </c>
      <c r="B2679" t="s">
        <v>3311</v>
      </c>
      <c r="C2679">
        <v>274</v>
      </c>
      <c r="D2679" t="s">
        <v>3306</v>
      </c>
      <c r="E2679" t="s">
        <v>520</v>
      </c>
      <c r="F2679">
        <v>361</v>
      </c>
      <c r="G2679" t="s">
        <v>520</v>
      </c>
      <c r="H2679" t="s">
        <v>30</v>
      </c>
      <c r="I2679" t="s">
        <v>45</v>
      </c>
      <c r="J2679" t="s">
        <v>59</v>
      </c>
      <c r="K2679" t="s">
        <v>3307</v>
      </c>
      <c r="L2679" t="s">
        <v>3308</v>
      </c>
      <c r="M2679">
        <v>98</v>
      </c>
      <c r="N2679">
        <v>48</v>
      </c>
      <c r="O2679" t="s">
        <v>59</v>
      </c>
      <c r="P2679" t="s">
        <v>5430</v>
      </c>
      <c r="Q2679" t="str">
        <f t="shared" si="41"/>
        <v>274_rieux1_11#Nord</v>
      </c>
    </row>
    <row r="2680" spans="1:17">
      <c r="A2680">
        <v>1481</v>
      </c>
      <c r="B2680" t="s">
        <v>3305</v>
      </c>
      <c r="C2680">
        <v>274</v>
      </c>
      <c r="D2680" t="s">
        <v>3306</v>
      </c>
      <c r="E2680" t="s">
        <v>520</v>
      </c>
      <c r="F2680">
        <v>361</v>
      </c>
      <c r="G2680" t="s">
        <v>520</v>
      </c>
      <c r="H2680" t="s">
        <v>30</v>
      </c>
      <c r="I2680" t="s">
        <v>45</v>
      </c>
      <c r="J2680" t="s">
        <v>59</v>
      </c>
      <c r="K2680" t="s">
        <v>3307</v>
      </c>
      <c r="L2680" t="s">
        <v>3308</v>
      </c>
      <c r="M2680">
        <v>98</v>
      </c>
      <c r="N2680">
        <v>48</v>
      </c>
      <c r="O2680" t="s">
        <v>59</v>
      </c>
      <c r="P2680" t="s">
        <v>5430</v>
      </c>
      <c r="Q2680" t="str">
        <f t="shared" si="41"/>
        <v>274_rieux1_11#Nord</v>
      </c>
    </row>
    <row r="2681" spans="1:17">
      <c r="A2681">
        <v>1479</v>
      </c>
      <c r="B2681" t="s">
        <v>3312</v>
      </c>
      <c r="C2681">
        <v>274</v>
      </c>
      <c r="D2681" t="s">
        <v>3306</v>
      </c>
      <c r="E2681" t="s">
        <v>520</v>
      </c>
      <c r="F2681">
        <v>361</v>
      </c>
      <c r="G2681" t="s">
        <v>520</v>
      </c>
      <c r="H2681" t="s">
        <v>30</v>
      </c>
      <c r="I2681" t="s">
        <v>45</v>
      </c>
      <c r="J2681" t="s">
        <v>59</v>
      </c>
      <c r="K2681" t="s">
        <v>3307</v>
      </c>
      <c r="L2681" t="s">
        <v>3308</v>
      </c>
      <c r="M2681">
        <v>98</v>
      </c>
      <c r="N2681">
        <v>48</v>
      </c>
      <c r="O2681" t="s">
        <v>59</v>
      </c>
      <c r="P2681" t="s">
        <v>5430</v>
      </c>
      <c r="Q2681" t="str">
        <f t="shared" si="41"/>
        <v>274_rieux1_11#Nord</v>
      </c>
    </row>
    <row r="2682" spans="1:17">
      <c r="A2682">
        <v>1478</v>
      </c>
      <c r="B2682" t="s">
        <v>3313</v>
      </c>
      <c r="C2682">
        <v>274</v>
      </c>
      <c r="D2682" t="s">
        <v>3306</v>
      </c>
      <c r="E2682" t="s">
        <v>520</v>
      </c>
      <c r="F2682">
        <v>361</v>
      </c>
      <c r="G2682" t="s">
        <v>520</v>
      </c>
      <c r="H2682" t="s">
        <v>30</v>
      </c>
      <c r="I2682" t="s">
        <v>45</v>
      </c>
      <c r="J2682" t="s">
        <v>59</v>
      </c>
      <c r="K2682" t="s">
        <v>3307</v>
      </c>
      <c r="L2682" t="s">
        <v>3308</v>
      </c>
      <c r="M2682">
        <v>98</v>
      </c>
      <c r="N2682">
        <v>48</v>
      </c>
      <c r="O2682" t="s">
        <v>59</v>
      </c>
      <c r="P2682" t="s">
        <v>5430</v>
      </c>
      <c r="Q2682" t="str">
        <f t="shared" si="41"/>
        <v>274_rieux1_11#Nord</v>
      </c>
    </row>
    <row r="2683" spans="1:17">
      <c r="A2683">
        <v>1094</v>
      </c>
      <c r="B2683" t="s">
        <v>2868</v>
      </c>
      <c r="C2683">
        <v>275</v>
      </c>
      <c r="D2683" t="s">
        <v>2864</v>
      </c>
      <c r="E2683" t="s">
        <v>2865</v>
      </c>
      <c r="F2683">
        <v>357</v>
      </c>
      <c r="G2683">
        <v>1</v>
      </c>
      <c r="H2683" t="s">
        <v>30</v>
      </c>
      <c r="I2683" t="s">
        <v>45</v>
      </c>
      <c r="J2683" t="s">
        <v>2865</v>
      </c>
      <c r="K2683" t="s">
        <v>2866</v>
      </c>
      <c r="L2683" t="s">
        <v>2867</v>
      </c>
      <c r="M2683">
        <v>133</v>
      </c>
      <c r="N2683">
        <v>31</v>
      </c>
      <c r="O2683" t="s">
        <v>2865</v>
      </c>
      <c r="P2683" t="s">
        <v>2864</v>
      </c>
      <c r="Q2683" t="str">
        <f t="shared" si="41"/>
        <v>275_laumv_11#Laure-Minervois</v>
      </c>
    </row>
    <row r="2684" spans="1:17">
      <c r="A2684">
        <v>1093</v>
      </c>
      <c r="B2684" t="s">
        <v>2869</v>
      </c>
      <c r="C2684">
        <v>275</v>
      </c>
      <c r="D2684" t="s">
        <v>2864</v>
      </c>
      <c r="E2684" t="s">
        <v>2865</v>
      </c>
      <c r="F2684">
        <v>357</v>
      </c>
      <c r="G2684">
        <v>1</v>
      </c>
      <c r="H2684" t="s">
        <v>30</v>
      </c>
      <c r="I2684" t="s">
        <v>45</v>
      </c>
      <c r="J2684" t="s">
        <v>2865</v>
      </c>
      <c r="K2684" t="s">
        <v>2866</v>
      </c>
      <c r="L2684" t="s">
        <v>2867</v>
      </c>
      <c r="M2684">
        <v>133</v>
      </c>
      <c r="N2684">
        <v>31</v>
      </c>
      <c r="O2684" t="s">
        <v>2865</v>
      </c>
      <c r="P2684" t="s">
        <v>2864</v>
      </c>
      <c r="Q2684" t="str">
        <f t="shared" si="41"/>
        <v>275_laumv_11#Laure-Minervois</v>
      </c>
    </row>
    <row r="2685" spans="1:17">
      <c r="A2685">
        <v>970</v>
      </c>
      <c r="B2685" t="s">
        <v>2870</v>
      </c>
      <c r="C2685">
        <v>275</v>
      </c>
      <c r="D2685" t="s">
        <v>2864</v>
      </c>
      <c r="E2685" t="s">
        <v>2865</v>
      </c>
      <c r="F2685">
        <v>357</v>
      </c>
      <c r="G2685">
        <v>1</v>
      </c>
      <c r="H2685" t="s">
        <v>30</v>
      </c>
      <c r="I2685" t="s">
        <v>45</v>
      </c>
      <c r="J2685" t="s">
        <v>2865</v>
      </c>
      <c r="K2685" t="s">
        <v>2866</v>
      </c>
      <c r="L2685" t="s">
        <v>2867</v>
      </c>
      <c r="M2685">
        <v>133</v>
      </c>
      <c r="N2685">
        <v>31</v>
      </c>
      <c r="O2685" t="s">
        <v>2865</v>
      </c>
      <c r="P2685" t="s">
        <v>2864</v>
      </c>
      <c r="Q2685" t="str">
        <f t="shared" si="41"/>
        <v>275_laumv_11#Laure-Minervois</v>
      </c>
    </row>
    <row r="2686" spans="1:17">
      <c r="A2686">
        <v>1091</v>
      </c>
      <c r="B2686" t="s">
        <v>2872</v>
      </c>
      <c r="C2686">
        <v>275</v>
      </c>
      <c r="D2686" t="s">
        <v>2864</v>
      </c>
      <c r="E2686" t="s">
        <v>2865</v>
      </c>
      <c r="F2686">
        <v>357</v>
      </c>
      <c r="G2686">
        <v>1</v>
      </c>
      <c r="H2686" t="s">
        <v>30</v>
      </c>
      <c r="I2686" t="s">
        <v>45</v>
      </c>
      <c r="J2686" t="s">
        <v>2865</v>
      </c>
      <c r="K2686" t="s">
        <v>2866</v>
      </c>
      <c r="L2686" t="s">
        <v>2867</v>
      </c>
      <c r="M2686">
        <v>133</v>
      </c>
      <c r="N2686">
        <v>31</v>
      </c>
      <c r="O2686" t="s">
        <v>2865</v>
      </c>
      <c r="P2686" t="s">
        <v>2864</v>
      </c>
      <c r="Q2686" t="str">
        <f t="shared" si="41"/>
        <v>275_laumv_11#Laure-Minervois</v>
      </c>
    </row>
    <row r="2687" spans="1:17">
      <c r="A2687">
        <v>1090</v>
      </c>
      <c r="B2687" t="s">
        <v>2873</v>
      </c>
      <c r="C2687">
        <v>275</v>
      </c>
      <c r="D2687" t="s">
        <v>2864</v>
      </c>
      <c r="E2687" t="s">
        <v>2865</v>
      </c>
      <c r="F2687">
        <v>357</v>
      </c>
      <c r="G2687">
        <v>1</v>
      </c>
      <c r="H2687" t="s">
        <v>30</v>
      </c>
      <c r="I2687" t="s">
        <v>45</v>
      </c>
      <c r="J2687" t="s">
        <v>2865</v>
      </c>
      <c r="K2687" t="s">
        <v>2866</v>
      </c>
      <c r="L2687" t="s">
        <v>2867</v>
      </c>
      <c r="M2687">
        <v>133</v>
      </c>
      <c r="N2687">
        <v>31</v>
      </c>
      <c r="O2687" t="s">
        <v>2865</v>
      </c>
      <c r="P2687" t="s">
        <v>2864</v>
      </c>
      <c r="Q2687" t="str">
        <f t="shared" si="41"/>
        <v>275_laumv_11#Laure-Minervois</v>
      </c>
    </row>
    <row r="2688" spans="1:17">
      <c r="A2688">
        <v>1092</v>
      </c>
      <c r="B2688" t="s">
        <v>2871</v>
      </c>
      <c r="C2688">
        <v>275</v>
      </c>
      <c r="D2688" t="s">
        <v>2864</v>
      </c>
      <c r="E2688" t="s">
        <v>2865</v>
      </c>
      <c r="F2688">
        <v>357</v>
      </c>
      <c r="G2688">
        <v>1</v>
      </c>
      <c r="H2688" t="s">
        <v>30</v>
      </c>
      <c r="I2688" t="s">
        <v>45</v>
      </c>
      <c r="J2688" t="s">
        <v>2865</v>
      </c>
      <c r="K2688" t="s">
        <v>2866</v>
      </c>
      <c r="L2688" t="s">
        <v>2867</v>
      </c>
      <c r="M2688">
        <v>133</v>
      </c>
      <c r="N2688">
        <v>31</v>
      </c>
      <c r="O2688" t="s">
        <v>2865</v>
      </c>
      <c r="P2688" t="s">
        <v>2864</v>
      </c>
      <c r="Q2688" t="str">
        <f t="shared" si="41"/>
        <v>275_laumv_11#Laure-Minervois</v>
      </c>
    </row>
    <row r="2689" spans="1:17">
      <c r="A2689">
        <v>1089</v>
      </c>
      <c r="B2689" t="s">
        <v>2875</v>
      </c>
      <c r="C2689">
        <v>275</v>
      </c>
      <c r="D2689" t="s">
        <v>2864</v>
      </c>
      <c r="E2689" t="s">
        <v>2865</v>
      </c>
      <c r="F2689">
        <v>357</v>
      </c>
      <c r="G2689">
        <v>1</v>
      </c>
      <c r="H2689" t="s">
        <v>30</v>
      </c>
      <c r="I2689" t="s">
        <v>45</v>
      </c>
      <c r="J2689" t="s">
        <v>2865</v>
      </c>
      <c r="K2689" t="s">
        <v>2866</v>
      </c>
      <c r="L2689" t="s">
        <v>2867</v>
      </c>
      <c r="M2689">
        <v>133</v>
      </c>
      <c r="N2689">
        <v>31</v>
      </c>
      <c r="O2689" t="s">
        <v>2865</v>
      </c>
      <c r="P2689" t="s">
        <v>2864</v>
      </c>
      <c r="Q2689" t="str">
        <f t="shared" si="41"/>
        <v>275_laumv_11#Laure-Minervois</v>
      </c>
    </row>
    <row r="2690" spans="1:17">
      <c r="A2690">
        <v>1095</v>
      </c>
      <c r="B2690" t="s">
        <v>2863</v>
      </c>
      <c r="C2690">
        <v>275</v>
      </c>
      <c r="D2690" t="s">
        <v>2864</v>
      </c>
      <c r="E2690" t="s">
        <v>2865</v>
      </c>
      <c r="F2690">
        <v>357</v>
      </c>
      <c r="G2690">
        <v>1</v>
      </c>
      <c r="H2690" t="s">
        <v>30</v>
      </c>
      <c r="I2690" t="s">
        <v>45</v>
      </c>
      <c r="J2690" t="s">
        <v>2865</v>
      </c>
      <c r="K2690" t="s">
        <v>2866</v>
      </c>
      <c r="L2690" t="s">
        <v>2867</v>
      </c>
      <c r="M2690">
        <v>133</v>
      </c>
      <c r="N2690">
        <v>31</v>
      </c>
      <c r="O2690" t="s">
        <v>2865</v>
      </c>
      <c r="P2690" t="s">
        <v>2864</v>
      </c>
      <c r="Q2690" t="str">
        <f t="shared" ref="Q2690:Q2753" si="42">CONCATENATE(C2690,"_",D2690,"#",E2690)</f>
        <v>275_laumv_11#Laure-Minervois</v>
      </c>
    </row>
    <row r="2691" spans="1:17">
      <c r="A2691">
        <v>1096</v>
      </c>
      <c r="B2691" t="s">
        <v>2874</v>
      </c>
      <c r="C2691">
        <v>275</v>
      </c>
      <c r="D2691" t="s">
        <v>2864</v>
      </c>
      <c r="E2691" t="s">
        <v>2865</v>
      </c>
      <c r="F2691">
        <v>357</v>
      </c>
      <c r="G2691">
        <v>1</v>
      </c>
      <c r="H2691" t="s">
        <v>30</v>
      </c>
      <c r="I2691" t="s">
        <v>45</v>
      </c>
      <c r="J2691" t="s">
        <v>2865</v>
      </c>
      <c r="K2691" t="s">
        <v>2866</v>
      </c>
      <c r="L2691" t="s">
        <v>2867</v>
      </c>
      <c r="M2691">
        <v>133</v>
      </c>
      <c r="N2691">
        <v>31</v>
      </c>
      <c r="O2691" t="s">
        <v>2865</v>
      </c>
      <c r="P2691" t="s">
        <v>2864</v>
      </c>
      <c r="Q2691" t="str">
        <f t="shared" si="42"/>
        <v>275_laumv_11#Laure-Minervois</v>
      </c>
    </row>
    <row r="2692" spans="1:17">
      <c r="A2692">
        <v>917</v>
      </c>
      <c r="B2692" t="s">
        <v>3467</v>
      </c>
      <c r="C2692">
        <v>276</v>
      </c>
      <c r="D2692" t="s">
        <v>3452</v>
      </c>
      <c r="E2692" t="s">
        <v>6945</v>
      </c>
      <c r="F2692">
        <v>452</v>
      </c>
      <c r="G2692">
        <v>1</v>
      </c>
      <c r="H2692" t="s">
        <v>30</v>
      </c>
      <c r="I2692" t="s">
        <v>64</v>
      </c>
      <c r="J2692" t="s">
        <v>1322</v>
      </c>
      <c r="K2692" t="s">
        <v>3453</v>
      </c>
      <c r="L2692" t="s">
        <v>3454</v>
      </c>
      <c r="M2692">
        <v>163</v>
      </c>
      <c r="N2692">
        <v>115</v>
      </c>
      <c r="O2692" t="s">
        <v>1322</v>
      </c>
      <c r="P2692" t="s">
        <v>5397</v>
      </c>
      <c r="Q2692" t="str">
        <f t="shared" si="42"/>
        <v>276_montagnac1_30#A</v>
      </c>
    </row>
    <row r="2693" spans="1:17">
      <c r="A2693">
        <v>2721</v>
      </c>
      <c r="B2693" t="s">
        <v>3468</v>
      </c>
      <c r="C2693">
        <v>276</v>
      </c>
      <c r="D2693" t="s">
        <v>3452</v>
      </c>
      <c r="E2693" t="s">
        <v>6945</v>
      </c>
      <c r="F2693">
        <v>452</v>
      </c>
      <c r="G2693">
        <v>1</v>
      </c>
      <c r="H2693" t="s">
        <v>30</v>
      </c>
      <c r="I2693" t="s">
        <v>64</v>
      </c>
      <c r="J2693" t="s">
        <v>1322</v>
      </c>
      <c r="K2693" t="s">
        <v>3453</v>
      </c>
      <c r="L2693" t="s">
        <v>3454</v>
      </c>
      <c r="M2693">
        <v>163</v>
      </c>
      <c r="N2693">
        <v>115</v>
      </c>
      <c r="O2693" t="s">
        <v>1322</v>
      </c>
      <c r="P2693" t="s">
        <v>5397</v>
      </c>
      <c r="Q2693" t="str">
        <f t="shared" si="42"/>
        <v>276_montagnac1_30#A</v>
      </c>
    </row>
    <row r="2694" spans="1:17">
      <c r="A2694">
        <v>602</v>
      </c>
      <c r="B2694" t="s">
        <v>3470</v>
      </c>
      <c r="C2694">
        <v>276</v>
      </c>
      <c r="D2694" t="s">
        <v>3452</v>
      </c>
      <c r="E2694" t="s">
        <v>6945</v>
      </c>
      <c r="F2694">
        <v>452</v>
      </c>
      <c r="G2694">
        <v>1</v>
      </c>
      <c r="H2694" t="s">
        <v>30</v>
      </c>
      <c r="I2694" t="s">
        <v>64</v>
      </c>
      <c r="J2694" t="s">
        <v>1322</v>
      </c>
      <c r="K2694" t="s">
        <v>3453</v>
      </c>
      <c r="L2694" t="s">
        <v>3454</v>
      </c>
      <c r="M2694">
        <v>163</v>
      </c>
      <c r="N2694">
        <v>115</v>
      </c>
      <c r="O2694" t="s">
        <v>1322</v>
      </c>
      <c r="P2694" t="s">
        <v>5397</v>
      </c>
      <c r="Q2694" t="str">
        <f t="shared" si="42"/>
        <v>276_montagnac1_30#A</v>
      </c>
    </row>
    <row r="2695" spans="1:17">
      <c r="A2695">
        <v>1124</v>
      </c>
      <c r="B2695" t="s">
        <v>3471</v>
      </c>
      <c r="C2695">
        <v>276</v>
      </c>
      <c r="D2695" t="s">
        <v>3452</v>
      </c>
      <c r="E2695" t="s">
        <v>6945</v>
      </c>
      <c r="F2695">
        <v>452</v>
      </c>
      <c r="G2695">
        <v>1</v>
      </c>
      <c r="H2695" t="s">
        <v>30</v>
      </c>
      <c r="I2695" t="s">
        <v>64</v>
      </c>
      <c r="J2695" t="s">
        <v>1322</v>
      </c>
      <c r="K2695" t="s">
        <v>3453</v>
      </c>
      <c r="L2695" t="s">
        <v>3454</v>
      </c>
      <c r="M2695">
        <v>163</v>
      </c>
      <c r="N2695">
        <v>115</v>
      </c>
      <c r="O2695" t="s">
        <v>1322</v>
      </c>
      <c r="P2695" t="s">
        <v>5397</v>
      </c>
      <c r="Q2695" t="str">
        <f t="shared" si="42"/>
        <v>276_montagnac1_30#A</v>
      </c>
    </row>
    <row r="2696" spans="1:17">
      <c r="A2696">
        <v>851</v>
      </c>
      <c r="B2696" t="s">
        <v>3451</v>
      </c>
      <c r="C2696">
        <v>276</v>
      </c>
      <c r="D2696" t="s">
        <v>3452</v>
      </c>
      <c r="E2696" t="s">
        <v>6945</v>
      </c>
      <c r="F2696">
        <v>452</v>
      </c>
      <c r="G2696">
        <v>1</v>
      </c>
      <c r="H2696" t="s">
        <v>30</v>
      </c>
      <c r="I2696" t="s">
        <v>64</v>
      </c>
      <c r="J2696" t="s">
        <v>1322</v>
      </c>
      <c r="K2696" t="s">
        <v>3453</v>
      </c>
      <c r="L2696" t="s">
        <v>3454</v>
      </c>
      <c r="M2696">
        <v>163</v>
      </c>
      <c r="N2696">
        <v>115</v>
      </c>
      <c r="O2696" t="s">
        <v>1322</v>
      </c>
      <c r="P2696" t="s">
        <v>5397</v>
      </c>
      <c r="Q2696" t="str">
        <f t="shared" si="42"/>
        <v>276_montagnac1_30#A</v>
      </c>
    </row>
    <row r="2697" spans="1:17">
      <c r="A2697">
        <v>600</v>
      </c>
      <c r="B2697" t="s">
        <v>3472</v>
      </c>
      <c r="C2697">
        <v>276</v>
      </c>
      <c r="D2697" t="s">
        <v>3452</v>
      </c>
      <c r="E2697" t="s">
        <v>6945</v>
      </c>
      <c r="F2697">
        <v>452</v>
      </c>
      <c r="G2697">
        <v>1</v>
      </c>
      <c r="H2697" t="s">
        <v>30</v>
      </c>
      <c r="I2697" t="s">
        <v>64</v>
      </c>
      <c r="J2697" t="s">
        <v>1322</v>
      </c>
      <c r="K2697" t="s">
        <v>3453</v>
      </c>
      <c r="L2697" t="s">
        <v>3454</v>
      </c>
      <c r="M2697">
        <v>163</v>
      </c>
      <c r="N2697">
        <v>115</v>
      </c>
      <c r="O2697" t="s">
        <v>1322</v>
      </c>
      <c r="P2697" t="s">
        <v>5397</v>
      </c>
      <c r="Q2697" t="str">
        <f t="shared" si="42"/>
        <v>276_montagnac1_30#A</v>
      </c>
    </row>
    <row r="2698" spans="1:17">
      <c r="A2698">
        <v>548</v>
      </c>
      <c r="B2698" t="s">
        <v>3466</v>
      </c>
      <c r="C2698">
        <v>276</v>
      </c>
      <c r="D2698" t="s">
        <v>3452</v>
      </c>
      <c r="E2698" t="s">
        <v>6945</v>
      </c>
      <c r="F2698">
        <v>452</v>
      </c>
      <c r="G2698">
        <v>1</v>
      </c>
      <c r="H2698" t="s">
        <v>30</v>
      </c>
      <c r="I2698" t="s">
        <v>64</v>
      </c>
      <c r="J2698" t="s">
        <v>1322</v>
      </c>
      <c r="K2698" t="s">
        <v>3453</v>
      </c>
      <c r="L2698" t="s">
        <v>3454</v>
      </c>
      <c r="M2698">
        <v>163</v>
      </c>
      <c r="N2698">
        <v>115</v>
      </c>
      <c r="O2698" t="s">
        <v>1322</v>
      </c>
      <c r="P2698" t="s">
        <v>5397</v>
      </c>
      <c r="Q2698" t="str">
        <f t="shared" si="42"/>
        <v>276_montagnac1_30#A</v>
      </c>
    </row>
    <row r="2699" spans="1:17">
      <c r="A2699">
        <v>2687</v>
      </c>
      <c r="B2699" t="s">
        <v>3469</v>
      </c>
      <c r="C2699">
        <v>276</v>
      </c>
      <c r="D2699" t="s">
        <v>3452</v>
      </c>
      <c r="E2699" t="s">
        <v>6945</v>
      </c>
      <c r="F2699">
        <v>452</v>
      </c>
      <c r="G2699">
        <v>1</v>
      </c>
      <c r="H2699" t="s">
        <v>30</v>
      </c>
      <c r="I2699" t="s">
        <v>64</v>
      </c>
      <c r="J2699" t="s">
        <v>1322</v>
      </c>
      <c r="K2699" t="s">
        <v>3453</v>
      </c>
      <c r="L2699" t="s">
        <v>3454</v>
      </c>
      <c r="M2699">
        <v>163</v>
      </c>
      <c r="N2699">
        <v>115</v>
      </c>
      <c r="O2699" t="s">
        <v>1322</v>
      </c>
      <c r="P2699" t="s">
        <v>5397</v>
      </c>
      <c r="Q2699" t="str">
        <f t="shared" si="42"/>
        <v>276_montagnac1_30#A</v>
      </c>
    </row>
    <row r="2700" spans="1:17">
      <c r="A2700">
        <v>917</v>
      </c>
      <c r="B2700" t="s">
        <v>3467</v>
      </c>
      <c r="C2700">
        <v>276</v>
      </c>
      <c r="D2700" t="s">
        <v>3452</v>
      </c>
      <c r="E2700" t="s">
        <v>6945</v>
      </c>
      <c r="F2700">
        <v>452</v>
      </c>
      <c r="G2700">
        <v>1</v>
      </c>
      <c r="H2700" t="s">
        <v>30</v>
      </c>
      <c r="I2700" t="s">
        <v>64</v>
      </c>
      <c r="J2700" t="s">
        <v>1322</v>
      </c>
      <c r="K2700" t="s">
        <v>3455</v>
      </c>
      <c r="L2700" t="s">
        <v>3456</v>
      </c>
      <c r="M2700">
        <v>76</v>
      </c>
      <c r="N2700">
        <v>112</v>
      </c>
      <c r="O2700" t="s">
        <v>1322</v>
      </c>
      <c r="P2700" t="s">
        <v>3475</v>
      </c>
      <c r="Q2700" t="str">
        <f t="shared" si="42"/>
        <v>276_montagnac1_30#A</v>
      </c>
    </row>
    <row r="2701" spans="1:17">
      <c r="A2701">
        <v>2721</v>
      </c>
      <c r="B2701" t="s">
        <v>3468</v>
      </c>
      <c r="C2701">
        <v>276</v>
      </c>
      <c r="D2701" t="s">
        <v>3452</v>
      </c>
      <c r="E2701" t="s">
        <v>6945</v>
      </c>
      <c r="F2701">
        <v>452</v>
      </c>
      <c r="G2701">
        <v>1</v>
      </c>
      <c r="H2701" t="s">
        <v>30</v>
      </c>
      <c r="I2701" t="s">
        <v>64</v>
      </c>
      <c r="J2701" t="s">
        <v>1322</v>
      </c>
      <c r="K2701" t="s">
        <v>3455</v>
      </c>
      <c r="L2701" t="s">
        <v>3456</v>
      </c>
      <c r="M2701">
        <v>76</v>
      </c>
      <c r="N2701">
        <v>112</v>
      </c>
      <c r="O2701" t="s">
        <v>1322</v>
      </c>
      <c r="P2701" t="s">
        <v>3475</v>
      </c>
      <c r="Q2701" t="str">
        <f t="shared" si="42"/>
        <v>276_montagnac1_30#A</v>
      </c>
    </row>
    <row r="2702" spans="1:17">
      <c r="A2702">
        <v>602</v>
      </c>
      <c r="B2702" t="s">
        <v>3470</v>
      </c>
      <c r="C2702">
        <v>276</v>
      </c>
      <c r="D2702" t="s">
        <v>3452</v>
      </c>
      <c r="E2702" t="s">
        <v>6945</v>
      </c>
      <c r="F2702">
        <v>452</v>
      </c>
      <c r="G2702">
        <v>1</v>
      </c>
      <c r="H2702" t="s">
        <v>30</v>
      </c>
      <c r="I2702" t="s">
        <v>64</v>
      </c>
      <c r="J2702" t="s">
        <v>1322</v>
      </c>
      <c r="K2702" t="s">
        <v>3455</v>
      </c>
      <c r="L2702" t="s">
        <v>3456</v>
      </c>
      <c r="M2702">
        <v>76</v>
      </c>
      <c r="N2702">
        <v>112</v>
      </c>
      <c r="O2702" t="s">
        <v>1322</v>
      </c>
      <c r="P2702" t="s">
        <v>3475</v>
      </c>
      <c r="Q2702" t="str">
        <f t="shared" si="42"/>
        <v>276_montagnac1_30#A</v>
      </c>
    </row>
    <row r="2703" spans="1:17">
      <c r="A2703">
        <v>1124</v>
      </c>
      <c r="B2703" t="s">
        <v>3471</v>
      </c>
      <c r="C2703">
        <v>276</v>
      </c>
      <c r="D2703" t="s">
        <v>3452</v>
      </c>
      <c r="E2703" t="s">
        <v>6945</v>
      </c>
      <c r="F2703">
        <v>452</v>
      </c>
      <c r="G2703">
        <v>1</v>
      </c>
      <c r="H2703" t="s">
        <v>30</v>
      </c>
      <c r="I2703" t="s">
        <v>64</v>
      </c>
      <c r="J2703" t="s">
        <v>1322</v>
      </c>
      <c r="K2703" t="s">
        <v>3455</v>
      </c>
      <c r="L2703" t="s">
        <v>3456</v>
      </c>
      <c r="M2703">
        <v>76</v>
      </c>
      <c r="N2703">
        <v>112</v>
      </c>
      <c r="O2703" t="s">
        <v>1322</v>
      </c>
      <c r="P2703" t="s">
        <v>3475</v>
      </c>
      <c r="Q2703" t="str">
        <f t="shared" si="42"/>
        <v>276_montagnac1_30#A</v>
      </c>
    </row>
    <row r="2704" spans="1:17">
      <c r="A2704">
        <v>851</v>
      </c>
      <c r="B2704" t="s">
        <v>3451</v>
      </c>
      <c r="C2704">
        <v>276</v>
      </c>
      <c r="D2704" t="s">
        <v>3452</v>
      </c>
      <c r="E2704" t="s">
        <v>6945</v>
      </c>
      <c r="F2704">
        <v>452</v>
      </c>
      <c r="G2704">
        <v>1</v>
      </c>
      <c r="H2704" t="s">
        <v>30</v>
      </c>
      <c r="I2704" t="s">
        <v>64</v>
      </c>
      <c r="J2704" t="s">
        <v>1322</v>
      </c>
      <c r="K2704" t="s">
        <v>3455</v>
      </c>
      <c r="L2704" t="s">
        <v>3456</v>
      </c>
      <c r="M2704">
        <v>76</v>
      </c>
      <c r="N2704">
        <v>112</v>
      </c>
      <c r="O2704" t="s">
        <v>1322</v>
      </c>
      <c r="P2704" t="s">
        <v>3475</v>
      </c>
      <c r="Q2704" t="str">
        <f t="shared" si="42"/>
        <v>276_montagnac1_30#A</v>
      </c>
    </row>
    <row r="2705" spans="1:17">
      <c r="A2705">
        <v>600</v>
      </c>
      <c r="B2705" t="s">
        <v>3472</v>
      </c>
      <c r="C2705">
        <v>276</v>
      </c>
      <c r="D2705" t="s">
        <v>3452</v>
      </c>
      <c r="E2705" t="s">
        <v>6945</v>
      </c>
      <c r="F2705">
        <v>452</v>
      </c>
      <c r="G2705">
        <v>1</v>
      </c>
      <c r="H2705" t="s">
        <v>30</v>
      </c>
      <c r="I2705" t="s">
        <v>64</v>
      </c>
      <c r="J2705" t="s">
        <v>1322</v>
      </c>
      <c r="K2705" t="s">
        <v>3455</v>
      </c>
      <c r="L2705" t="s">
        <v>3456</v>
      </c>
      <c r="M2705">
        <v>76</v>
      </c>
      <c r="N2705">
        <v>112</v>
      </c>
      <c r="O2705" t="s">
        <v>1322</v>
      </c>
      <c r="P2705" t="s">
        <v>3475</v>
      </c>
      <c r="Q2705" t="str">
        <f t="shared" si="42"/>
        <v>276_montagnac1_30#A</v>
      </c>
    </row>
    <row r="2706" spans="1:17">
      <c r="A2706">
        <v>548</v>
      </c>
      <c r="B2706" t="s">
        <v>3466</v>
      </c>
      <c r="C2706">
        <v>276</v>
      </c>
      <c r="D2706" t="s">
        <v>3452</v>
      </c>
      <c r="E2706" t="s">
        <v>6945</v>
      </c>
      <c r="F2706">
        <v>452</v>
      </c>
      <c r="G2706">
        <v>1</v>
      </c>
      <c r="H2706" t="s">
        <v>30</v>
      </c>
      <c r="I2706" t="s">
        <v>64</v>
      </c>
      <c r="J2706" t="s">
        <v>1322</v>
      </c>
      <c r="K2706" t="s">
        <v>3455</v>
      </c>
      <c r="L2706" t="s">
        <v>3456</v>
      </c>
      <c r="M2706">
        <v>76</v>
      </c>
      <c r="N2706">
        <v>112</v>
      </c>
      <c r="O2706" t="s">
        <v>1322</v>
      </c>
      <c r="P2706" t="s">
        <v>3475</v>
      </c>
      <c r="Q2706" t="str">
        <f t="shared" si="42"/>
        <v>276_montagnac1_30#A</v>
      </c>
    </row>
    <row r="2707" spans="1:17">
      <c r="A2707">
        <v>2687</v>
      </c>
      <c r="B2707" t="s">
        <v>3469</v>
      </c>
      <c r="C2707">
        <v>276</v>
      </c>
      <c r="D2707" t="s">
        <v>3452</v>
      </c>
      <c r="E2707" t="s">
        <v>6945</v>
      </c>
      <c r="F2707">
        <v>452</v>
      </c>
      <c r="G2707">
        <v>1</v>
      </c>
      <c r="H2707" t="s">
        <v>30</v>
      </c>
      <c r="I2707" t="s">
        <v>64</v>
      </c>
      <c r="J2707" t="s">
        <v>1322</v>
      </c>
      <c r="K2707" t="s">
        <v>3455</v>
      </c>
      <c r="L2707" t="s">
        <v>3456</v>
      </c>
      <c r="M2707">
        <v>76</v>
      </c>
      <c r="N2707">
        <v>112</v>
      </c>
      <c r="O2707" t="s">
        <v>1322</v>
      </c>
      <c r="P2707" t="s">
        <v>3475</v>
      </c>
      <c r="Q2707" t="str">
        <f t="shared" si="42"/>
        <v>276_montagnac1_30#A</v>
      </c>
    </row>
    <row r="2708" spans="1:17">
      <c r="A2708">
        <v>2286</v>
      </c>
      <c r="B2708" t="s">
        <v>3153</v>
      </c>
      <c r="C2708">
        <v>277</v>
      </c>
      <c r="D2708" t="s">
        <v>3154</v>
      </c>
      <c r="E2708" t="s">
        <v>3155</v>
      </c>
      <c r="F2708">
        <v>358</v>
      </c>
      <c r="G2708">
        <v>1</v>
      </c>
      <c r="H2708" t="s">
        <v>30</v>
      </c>
      <c r="I2708" t="s">
        <v>45</v>
      </c>
      <c r="J2708" t="s">
        <v>3155</v>
      </c>
      <c r="K2708" t="s">
        <v>3156</v>
      </c>
      <c r="L2708" t="s">
        <v>3157</v>
      </c>
      <c r="M2708">
        <v>38</v>
      </c>
      <c r="N2708">
        <v>32</v>
      </c>
      <c r="O2708" t="s">
        <v>3155</v>
      </c>
      <c r="P2708" t="s">
        <v>3154</v>
      </c>
      <c r="Q2708" t="str">
        <f t="shared" si="42"/>
        <v>277_marcorignan_11#Marcorignan</v>
      </c>
    </row>
    <row r="2709" spans="1:17">
      <c r="A2709">
        <v>1193</v>
      </c>
      <c r="B2709" t="s">
        <v>3161</v>
      </c>
      <c r="C2709">
        <v>277</v>
      </c>
      <c r="D2709" t="s">
        <v>3154</v>
      </c>
      <c r="E2709" t="s">
        <v>3155</v>
      </c>
      <c r="F2709">
        <v>358</v>
      </c>
      <c r="G2709">
        <v>1</v>
      </c>
      <c r="H2709" t="s">
        <v>30</v>
      </c>
      <c r="I2709" t="s">
        <v>45</v>
      </c>
      <c r="J2709" t="s">
        <v>3155</v>
      </c>
      <c r="K2709" t="s">
        <v>3156</v>
      </c>
      <c r="L2709" t="s">
        <v>3157</v>
      </c>
      <c r="M2709">
        <v>38</v>
      </c>
      <c r="N2709">
        <v>32</v>
      </c>
      <c r="O2709" t="s">
        <v>3155</v>
      </c>
      <c r="P2709" t="s">
        <v>3154</v>
      </c>
      <c r="Q2709" t="str">
        <f t="shared" si="42"/>
        <v>277_marcorignan_11#Marcorignan</v>
      </c>
    </row>
    <row r="2710" spans="1:17">
      <c r="A2710">
        <v>1192</v>
      </c>
      <c r="B2710" t="s">
        <v>3160</v>
      </c>
      <c r="C2710">
        <v>277</v>
      </c>
      <c r="D2710" t="s">
        <v>3154</v>
      </c>
      <c r="E2710" t="s">
        <v>3155</v>
      </c>
      <c r="F2710">
        <v>358</v>
      </c>
      <c r="G2710">
        <v>1</v>
      </c>
      <c r="H2710" t="s">
        <v>30</v>
      </c>
      <c r="I2710" t="s">
        <v>45</v>
      </c>
      <c r="J2710" t="s">
        <v>3155</v>
      </c>
      <c r="K2710" t="s">
        <v>3156</v>
      </c>
      <c r="L2710" t="s">
        <v>3157</v>
      </c>
      <c r="M2710">
        <v>38</v>
      </c>
      <c r="N2710">
        <v>32</v>
      </c>
      <c r="O2710" t="s">
        <v>3155</v>
      </c>
      <c r="P2710" t="s">
        <v>3154</v>
      </c>
      <c r="Q2710" t="str">
        <f t="shared" si="42"/>
        <v>277_marcorignan_11#Marcorignan</v>
      </c>
    </row>
    <row r="2711" spans="1:17">
      <c r="A2711">
        <v>1084</v>
      </c>
      <c r="B2711" t="s">
        <v>3163</v>
      </c>
      <c r="C2711">
        <v>277</v>
      </c>
      <c r="D2711" t="s">
        <v>3154</v>
      </c>
      <c r="E2711" t="s">
        <v>3155</v>
      </c>
      <c r="F2711">
        <v>358</v>
      </c>
      <c r="G2711">
        <v>1</v>
      </c>
      <c r="H2711" t="s">
        <v>30</v>
      </c>
      <c r="I2711" t="s">
        <v>45</v>
      </c>
      <c r="J2711" t="s">
        <v>3155</v>
      </c>
      <c r="K2711" t="s">
        <v>3156</v>
      </c>
      <c r="L2711" t="s">
        <v>3157</v>
      </c>
      <c r="M2711">
        <v>38</v>
      </c>
      <c r="N2711">
        <v>32</v>
      </c>
      <c r="O2711" t="s">
        <v>3155</v>
      </c>
      <c r="P2711" t="s">
        <v>3154</v>
      </c>
      <c r="Q2711" t="str">
        <f t="shared" si="42"/>
        <v>277_marcorignan_11#Marcorignan</v>
      </c>
    </row>
    <row r="2712" spans="1:17">
      <c r="A2712">
        <v>1196</v>
      </c>
      <c r="B2712" t="s">
        <v>3162</v>
      </c>
      <c r="C2712">
        <v>277</v>
      </c>
      <c r="D2712" t="s">
        <v>3154</v>
      </c>
      <c r="E2712" t="s">
        <v>3155</v>
      </c>
      <c r="F2712">
        <v>358</v>
      </c>
      <c r="G2712">
        <v>1</v>
      </c>
      <c r="H2712" t="s">
        <v>30</v>
      </c>
      <c r="I2712" t="s">
        <v>45</v>
      </c>
      <c r="J2712" t="s">
        <v>3155</v>
      </c>
      <c r="K2712" t="s">
        <v>3156</v>
      </c>
      <c r="L2712" t="s">
        <v>3157</v>
      </c>
      <c r="M2712">
        <v>38</v>
      </c>
      <c r="N2712">
        <v>32</v>
      </c>
      <c r="O2712" t="s">
        <v>3155</v>
      </c>
      <c r="P2712" t="s">
        <v>3154</v>
      </c>
      <c r="Q2712" t="str">
        <f t="shared" si="42"/>
        <v>277_marcorignan_11#Marcorignan</v>
      </c>
    </row>
    <row r="2713" spans="1:17">
      <c r="A2713">
        <v>1058</v>
      </c>
      <c r="B2713" t="s">
        <v>3164</v>
      </c>
      <c r="C2713">
        <v>277</v>
      </c>
      <c r="D2713" t="s">
        <v>3154</v>
      </c>
      <c r="E2713" t="s">
        <v>3155</v>
      </c>
      <c r="F2713">
        <v>358</v>
      </c>
      <c r="G2713">
        <v>1</v>
      </c>
      <c r="H2713" t="s">
        <v>30</v>
      </c>
      <c r="I2713" t="s">
        <v>45</v>
      </c>
      <c r="J2713" t="s">
        <v>3155</v>
      </c>
      <c r="K2713" t="s">
        <v>3156</v>
      </c>
      <c r="L2713" t="s">
        <v>3157</v>
      </c>
      <c r="M2713">
        <v>38</v>
      </c>
      <c r="N2713">
        <v>32</v>
      </c>
      <c r="O2713" t="s">
        <v>3155</v>
      </c>
      <c r="P2713" t="s">
        <v>3154</v>
      </c>
      <c r="Q2713" t="str">
        <f t="shared" si="42"/>
        <v>277_marcorignan_11#Marcorignan</v>
      </c>
    </row>
    <row r="2714" spans="1:17">
      <c r="A2714">
        <v>1929</v>
      </c>
      <c r="B2714" t="s">
        <v>3159</v>
      </c>
      <c r="C2714">
        <v>277</v>
      </c>
      <c r="D2714" t="s">
        <v>3154</v>
      </c>
      <c r="E2714" t="s">
        <v>3155</v>
      </c>
      <c r="F2714">
        <v>358</v>
      </c>
      <c r="G2714">
        <v>1</v>
      </c>
      <c r="H2714" t="s">
        <v>30</v>
      </c>
      <c r="I2714" t="s">
        <v>45</v>
      </c>
      <c r="J2714" t="s">
        <v>3155</v>
      </c>
      <c r="K2714" t="s">
        <v>3156</v>
      </c>
      <c r="L2714" t="s">
        <v>3157</v>
      </c>
      <c r="M2714">
        <v>38</v>
      </c>
      <c r="N2714">
        <v>32</v>
      </c>
      <c r="O2714" t="s">
        <v>3155</v>
      </c>
      <c r="P2714" t="s">
        <v>3154</v>
      </c>
      <c r="Q2714" t="str">
        <f t="shared" si="42"/>
        <v>277_marcorignan_11#Marcorignan</v>
      </c>
    </row>
    <row r="2715" spans="1:17">
      <c r="A2715">
        <v>1195</v>
      </c>
      <c r="B2715" t="s">
        <v>3158</v>
      </c>
      <c r="C2715">
        <v>277</v>
      </c>
      <c r="D2715" t="s">
        <v>3154</v>
      </c>
      <c r="E2715" t="s">
        <v>3155</v>
      </c>
      <c r="F2715">
        <v>358</v>
      </c>
      <c r="G2715">
        <v>1</v>
      </c>
      <c r="H2715" t="s">
        <v>30</v>
      </c>
      <c r="I2715" t="s">
        <v>45</v>
      </c>
      <c r="J2715" t="s">
        <v>3155</v>
      </c>
      <c r="K2715" t="s">
        <v>3156</v>
      </c>
      <c r="L2715" t="s">
        <v>3157</v>
      </c>
      <c r="M2715">
        <v>38</v>
      </c>
      <c r="N2715">
        <v>32</v>
      </c>
      <c r="O2715" t="s">
        <v>3155</v>
      </c>
      <c r="P2715" t="s">
        <v>3154</v>
      </c>
      <c r="Q2715" t="str">
        <f t="shared" si="42"/>
        <v>277_marcorignan_11#Marcorignan</v>
      </c>
    </row>
    <row r="2716" spans="1:17">
      <c r="A2716">
        <v>1019</v>
      </c>
      <c r="B2716" t="s">
        <v>4751</v>
      </c>
      <c r="C2716">
        <v>278</v>
      </c>
      <c r="D2716" t="s">
        <v>4752</v>
      </c>
      <c r="E2716" t="s">
        <v>4753</v>
      </c>
      <c r="F2716">
        <v>363</v>
      </c>
      <c r="G2716">
        <v>1</v>
      </c>
      <c r="H2716" t="s">
        <v>30</v>
      </c>
      <c r="I2716" t="s">
        <v>45</v>
      </c>
      <c r="J2716" t="s">
        <v>4753</v>
      </c>
      <c r="K2716" t="s">
        <v>4754</v>
      </c>
      <c r="L2716" t="s">
        <v>4755</v>
      </c>
      <c r="M2716">
        <v>18</v>
      </c>
      <c r="N2716">
        <v>109</v>
      </c>
      <c r="O2716" t="s">
        <v>4753</v>
      </c>
      <c r="P2716" t="s">
        <v>4752</v>
      </c>
      <c r="Q2716" t="str">
        <f t="shared" si="42"/>
        <v>278_stmarcel_11#Saint-Marcel-Sur-Aude</v>
      </c>
    </row>
    <row r="2717" spans="1:17">
      <c r="A2717">
        <v>1020</v>
      </c>
      <c r="B2717" t="s">
        <v>4757</v>
      </c>
      <c r="C2717">
        <v>278</v>
      </c>
      <c r="D2717" t="s">
        <v>4752</v>
      </c>
      <c r="E2717" t="s">
        <v>4753</v>
      </c>
      <c r="F2717">
        <v>363</v>
      </c>
      <c r="G2717">
        <v>1</v>
      </c>
      <c r="H2717" t="s">
        <v>30</v>
      </c>
      <c r="I2717" t="s">
        <v>45</v>
      </c>
      <c r="J2717" t="s">
        <v>4753</v>
      </c>
      <c r="K2717" t="s">
        <v>4754</v>
      </c>
      <c r="L2717" t="s">
        <v>4755</v>
      </c>
      <c r="M2717">
        <v>18</v>
      </c>
      <c r="N2717">
        <v>109</v>
      </c>
      <c r="O2717" t="s">
        <v>4753</v>
      </c>
      <c r="P2717" t="s">
        <v>4752</v>
      </c>
      <c r="Q2717" t="str">
        <f t="shared" si="42"/>
        <v>278_stmarcel_11#Saint-Marcel-Sur-Aude</v>
      </c>
    </row>
    <row r="2718" spans="1:17">
      <c r="A2718">
        <v>1021</v>
      </c>
      <c r="B2718" t="s">
        <v>4756</v>
      </c>
      <c r="C2718">
        <v>278</v>
      </c>
      <c r="D2718" t="s">
        <v>4752</v>
      </c>
      <c r="E2718" t="s">
        <v>4753</v>
      </c>
      <c r="F2718">
        <v>363</v>
      </c>
      <c r="G2718">
        <v>1</v>
      </c>
      <c r="H2718" t="s">
        <v>30</v>
      </c>
      <c r="I2718" t="s">
        <v>45</v>
      </c>
      <c r="J2718" t="s">
        <v>4753</v>
      </c>
      <c r="K2718" t="s">
        <v>4754</v>
      </c>
      <c r="L2718" t="s">
        <v>4755</v>
      </c>
      <c r="M2718">
        <v>18</v>
      </c>
      <c r="N2718">
        <v>109</v>
      </c>
      <c r="O2718" t="s">
        <v>4753</v>
      </c>
      <c r="P2718" t="s">
        <v>4752</v>
      </c>
      <c r="Q2718" t="str">
        <f t="shared" si="42"/>
        <v>278_stmarcel_11#Saint-Marcel-Sur-Aude</v>
      </c>
    </row>
    <row r="2719" spans="1:17">
      <c r="A2719">
        <v>1022</v>
      </c>
      <c r="B2719" t="s">
        <v>4762</v>
      </c>
      <c r="C2719">
        <v>278</v>
      </c>
      <c r="D2719" t="s">
        <v>4752</v>
      </c>
      <c r="E2719" t="s">
        <v>4753</v>
      </c>
      <c r="F2719">
        <v>363</v>
      </c>
      <c r="G2719">
        <v>1</v>
      </c>
      <c r="H2719" t="s">
        <v>30</v>
      </c>
      <c r="I2719" t="s">
        <v>45</v>
      </c>
      <c r="J2719" t="s">
        <v>4753</v>
      </c>
      <c r="K2719" t="s">
        <v>4754</v>
      </c>
      <c r="L2719" t="s">
        <v>4755</v>
      </c>
      <c r="M2719">
        <v>18</v>
      </c>
      <c r="N2719">
        <v>109</v>
      </c>
      <c r="O2719" t="s">
        <v>4753</v>
      </c>
      <c r="P2719" t="s">
        <v>4752</v>
      </c>
      <c r="Q2719" t="str">
        <f t="shared" si="42"/>
        <v>278_stmarcel_11#Saint-Marcel-Sur-Aude</v>
      </c>
    </row>
    <row r="2720" spans="1:17">
      <c r="A2720">
        <v>1033</v>
      </c>
      <c r="B2720" t="s">
        <v>4763</v>
      </c>
      <c r="C2720">
        <v>278</v>
      </c>
      <c r="D2720" t="s">
        <v>4752</v>
      </c>
      <c r="E2720" t="s">
        <v>4753</v>
      </c>
      <c r="F2720">
        <v>363</v>
      </c>
      <c r="G2720">
        <v>1</v>
      </c>
      <c r="H2720" t="s">
        <v>30</v>
      </c>
      <c r="I2720" t="s">
        <v>45</v>
      </c>
      <c r="J2720" t="s">
        <v>4753</v>
      </c>
      <c r="K2720" t="s">
        <v>4754</v>
      </c>
      <c r="L2720" t="s">
        <v>4755</v>
      </c>
      <c r="M2720">
        <v>18</v>
      </c>
      <c r="N2720">
        <v>109</v>
      </c>
      <c r="O2720" t="s">
        <v>4753</v>
      </c>
      <c r="P2720" t="s">
        <v>4752</v>
      </c>
      <c r="Q2720" t="str">
        <f t="shared" si="42"/>
        <v>278_stmarcel_11#Saint-Marcel-Sur-Aude</v>
      </c>
    </row>
    <row r="2721" spans="1:17">
      <c r="A2721">
        <v>1034</v>
      </c>
      <c r="B2721" t="s">
        <v>4760</v>
      </c>
      <c r="C2721">
        <v>278</v>
      </c>
      <c r="D2721" t="s">
        <v>4752</v>
      </c>
      <c r="E2721" t="s">
        <v>4753</v>
      </c>
      <c r="F2721">
        <v>363</v>
      </c>
      <c r="G2721">
        <v>1</v>
      </c>
      <c r="H2721" t="s">
        <v>30</v>
      </c>
      <c r="I2721" t="s">
        <v>45</v>
      </c>
      <c r="J2721" t="s">
        <v>4753</v>
      </c>
      <c r="K2721" t="s">
        <v>4754</v>
      </c>
      <c r="L2721" t="s">
        <v>4755</v>
      </c>
      <c r="M2721">
        <v>18</v>
      </c>
      <c r="N2721">
        <v>109</v>
      </c>
      <c r="O2721" t="s">
        <v>4753</v>
      </c>
      <c r="P2721" t="s">
        <v>4752</v>
      </c>
      <c r="Q2721" t="str">
        <f t="shared" si="42"/>
        <v>278_stmarcel_11#Saint-Marcel-Sur-Aude</v>
      </c>
    </row>
    <row r="2722" spans="1:17">
      <c r="A2722">
        <v>1211</v>
      </c>
      <c r="B2722" t="s">
        <v>4761</v>
      </c>
      <c r="C2722">
        <v>278</v>
      </c>
      <c r="D2722" t="s">
        <v>4752</v>
      </c>
      <c r="E2722" t="s">
        <v>4753</v>
      </c>
      <c r="F2722">
        <v>363</v>
      </c>
      <c r="G2722">
        <v>1</v>
      </c>
      <c r="H2722" t="s">
        <v>30</v>
      </c>
      <c r="I2722" t="s">
        <v>45</v>
      </c>
      <c r="J2722" t="s">
        <v>4753</v>
      </c>
      <c r="K2722" t="s">
        <v>4754</v>
      </c>
      <c r="L2722" t="s">
        <v>4755</v>
      </c>
      <c r="M2722">
        <v>18</v>
      </c>
      <c r="N2722">
        <v>109</v>
      </c>
      <c r="O2722" t="s">
        <v>4753</v>
      </c>
      <c r="P2722" t="s">
        <v>4752</v>
      </c>
      <c r="Q2722" t="str">
        <f t="shared" si="42"/>
        <v>278_stmarcel_11#Saint-Marcel-Sur-Aude</v>
      </c>
    </row>
    <row r="2723" spans="1:17">
      <c r="A2723">
        <v>1360</v>
      </c>
      <c r="B2723" t="s">
        <v>4759</v>
      </c>
      <c r="C2723">
        <v>278</v>
      </c>
      <c r="D2723" t="s">
        <v>4752</v>
      </c>
      <c r="E2723" t="s">
        <v>4753</v>
      </c>
      <c r="F2723">
        <v>363</v>
      </c>
      <c r="G2723">
        <v>1</v>
      </c>
      <c r="H2723" t="s">
        <v>30</v>
      </c>
      <c r="I2723" t="s">
        <v>45</v>
      </c>
      <c r="J2723" t="s">
        <v>4753</v>
      </c>
      <c r="K2723" t="s">
        <v>4754</v>
      </c>
      <c r="L2723" t="s">
        <v>4755</v>
      </c>
      <c r="M2723">
        <v>18</v>
      </c>
      <c r="N2723">
        <v>109</v>
      </c>
      <c r="O2723" t="s">
        <v>4753</v>
      </c>
      <c r="P2723" t="s">
        <v>4752</v>
      </c>
      <c r="Q2723" t="str">
        <f t="shared" si="42"/>
        <v>278_stmarcel_11#Saint-Marcel-Sur-Aude</v>
      </c>
    </row>
    <row r="2724" spans="1:17">
      <c r="A2724">
        <v>1361</v>
      </c>
      <c r="B2724" t="s">
        <v>4758</v>
      </c>
      <c r="C2724">
        <v>278</v>
      </c>
      <c r="D2724" t="s">
        <v>4752</v>
      </c>
      <c r="E2724" t="s">
        <v>4753</v>
      </c>
      <c r="F2724">
        <v>363</v>
      </c>
      <c r="G2724">
        <v>1</v>
      </c>
      <c r="H2724" t="s">
        <v>30</v>
      </c>
      <c r="I2724" t="s">
        <v>45</v>
      </c>
      <c r="J2724" t="s">
        <v>4753</v>
      </c>
      <c r="K2724" t="s">
        <v>4754</v>
      </c>
      <c r="L2724" t="s">
        <v>4755</v>
      </c>
      <c r="M2724">
        <v>18</v>
      </c>
      <c r="N2724">
        <v>109</v>
      </c>
      <c r="O2724" t="s">
        <v>4753</v>
      </c>
      <c r="P2724" t="s">
        <v>4752</v>
      </c>
      <c r="Q2724" t="str">
        <f t="shared" si="42"/>
        <v>278_stmarcel_11#Saint-Marcel-Sur-Aude</v>
      </c>
    </row>
    <row r="2725" spans="1:17">
      <c r="A2725">
        <v>777</v>
      </c>
      <c r="B2725" t="s">
        <v>2843</v>
      </c>
      <c r="C2725">
        <v>279</v>
      </c>
      <c r="D2725" t="s">
        <v>2837</v>
      </c>
      <c r="E2725" t="s">
        <v>2838</v>
      </c>
      <c r="F2725">
        <v>356</v>
      </c>
      <c r="G2725">
        <v>1</v>
      </c>
      <c r="H2725" t="s">
        <v>30</v>
      </c>
      <c r="I2725" t="s">
        <v>45</v>
      </c>
      <c r="J2725" t="s">
        <v>2838</v>
      </c>
      <c r="K2725" t="s">
        <v>2839</v>
      </c>
      <c r="L2725" t="s">
        <v>2840</v>
      </c>
      <c r="M2725">
        <v>163</v>
      </c>
      <c r="N2725">
        <v>29</v>
      </c>
      <c r="O2725" t="s">
        <v>2838</v>
      </c>
      <c r="P2725" t="s">
        <v>2837</v>
      </c>
      <c r="Q2725" t="str">
        <f t="shared" si="42"/>
        <v>279_lasbordes_11#Lasbordes</v>
      </c>
    </row>
    <row r="2726" spans="1:17">
      <c r="A2726">
        <v>1787</v>
      </c>
      <c r="B2726" t="s">
        <v>2836</v>
      </c>
      <c r="C2726">
        <v>279</v>
      </c>
      <c r="D2726" t="s">
        <v>2837</v>
      </c>
      <c r="E2726" t="s">
        <v>2838</v>
      </c>
      <c r="F2726">
        <v>356</v>
      </c>
      <c r="G2726">
        <v>1</v>
      </c>
      <c r="H2726" t="s">
        <v>30</v>
      </c>
      <c r="I2726" t="s">
        <v>45</v>
      </c>
      <c r="J2726" t="s">
        <v>2838</v>
      </c>
      <c r="K2726" t="s">
        <v>2839</v>
      </c>
      <c r="L2726" t="s">
        <v>2840</v>
      </c>
      <c r="M2726">
        <v>163</v>
      </c>
      <c r="N2726">
        <v>29</v>
      </c>
      <c r="O2726" t="s">
        <v>2838</v>
      </c>
      <c r="P2726" t="s">
        <v>2837</v>
      </c>
      <c r="Q2726" t="str">
        <f t="shared" si="42"/>
        <v>279_lasbordes_11#Lasbordes</v>
      </c>
    </row>
    <row r="2727" spans="1:17">
      <c r="A2727">
        <v>2594</v>
      </c>
      <c r="B2727" t="s">
        <v>2844</v>
      </c>
      <c r="C2727">
        <v>279</v>
      </c>
      <c r="D2727" t="s">
        <v>2837</v>
      </c>
      <c r="E2727" t="s">
        <v>2838</v>
      </c>
      <c r="F2727">
        <v>356</v>
      </c>
      <c r="G2727">
        <v>1</v>
      </c>
      <c r="H2727" t="s">
        <v>30</v>
      </c>
      <c r="I2727" t="s">
        <v>45</v>
      </c>
      <c r="J2727" t="s">
        <v>2838</v>
      </c>
      <c r="K2727" t="s">
        <v>2839</v>
      </c>
      <c r="L2727" t="s">
        <v>2840</v>
      </c>
      <c r="M2727">
        <v>163</v>
      </c>
      <c r="N2727">
        <v>29</v>
      </c>
      <c r="O2727" t="s">
        <v>2838</v>
      </c>
      <c r="P2727" t="s">
        <v>2837</v>
      </c>
      <c r="Q2727" t="str">
        <f t="shared" si="42"/>
        <v>279_lasbordes_11#Lasbordes</v>
      </c>
    </row>
    <row r="2728" spans="1:17">
      <c r="A2728">
        <v>2698</v>
      </c>
      <c r="B2728" t="s">
        <v>2847</v>
      </c>
      <c r="C2728">
        <v>279</v>
      </c>
      <c r="D2728" t="s">
        <v>2837</v>
      </c>
      <c r="E2728" t="s">
        <v>2838</v>
      </c>
      <c r="F2728">
        <v>356</v>
      </c>
      <c r="G2728">
        <v>1</v>
      </c>
      <c r="H2728" t="s">
        <v>30</v>
      </c>
      <c r="I2728" t="s">
        <v>45</v>
      </c>
      <c r="J2728" t="s">
        <v>2838</v>
      </c>
      <c r="K2728" t="s">
        <v>2839</v>
      </c>
      <c r="L2728" t="s">
        <v>2840</v>
      </c>
      <c r="M2728">
        <v>163</v>
      </c>
      <c r="N2728">
        <v>29</v>
      </c>
      <c r="O2728" t="s">
        <v>2838</v>
      </c>
      <c r="P2728" t="s">
        <v>2837</v>
      </c>
      <c r="Q2728" t="str">
        <f t="shared" si="42"/>
        <v>279_lasbordes_11#Lasbordes</v>
      </c>
    </row>
    <row r="2729" spans="1:17">
      <c r="A2729">
        <v>1030</v>
      </c>
      <c r="B2729" t="s">
        <v>2842</v>
      </c>
      <c r="C2729">
        <v>279</v>
      </c>
      <c r="D2729" t="s">
        <v>2837</v>
      </c>
      <c r="E2729" t="s">
        <v>2838</v>
      </c>
      <c r="F2729">
        <v>356</v>
      </c>
      <c r="G2729">
        <v>1</v>
      </c>
      <c r="H2729" t="s">
        <v>30</v>
      </c>
      <c r="I2729" t="s">
        <v>45</v>
      </c>
      <c r="J2729" t="s">
        <v>2838</v>
      </c>
      <c r="K2729" t="s">
        <v>2839</v>
      </c>
      <c r="L2729" t="s">
        <v>2840</v>
      </c>
      <c r="M2729">
        <v>163</v>
      </c>
      <c r="N2729">
        <v>29</v>
      </c>
      <c r="O2729" t="s">
        <v>2838</v>
      </c>
      <c r="P2729" t="s">
        <v>2837</v>
      </c>
      <c r="Q2729" t="str">
        <f t="shared" si="42"/>
        <v>279_lasbordes_11#Lasbordes</v>
      </c>
    </row>
    <row r="2730" spans="1:17">
      <c r="A2730">
        <v>2462</v>
      </c>
      <c r="B2730" t="s">
        <v>2846</v>
      </c>
      <c r="C2730">
        <v>279</v>
      </c>
      <c r="D2730" t="s">
        <v>2837</v>
      </c>
      <c r="E2730" t="s">
        <v>2838</v>
      </c>
      <c r="F2730">
        <v>356</v>
      </c>
      <c r="G2730">
        <v>1</v>
      </c>
      <c r="H2730" t="s">
        <v>30</v>
      </c>
      <c r="I2730" t="s">
        <v>45</v>
      </c>
      <c r="J2730" t="s">
        <v>2838</v>
      </c>
      <c r="K2730" t="s">
        <v>2839</v>
      </c>
      <c r="L2730" t="s">
        <v>2840</v>
      </c>
      <c r="M2730">
        <v>163</v>
      </c>
      <c r="N2730">
        <v>29</v>
      </c>
      <c r="O2730" t="s">
        <v>2838</v>
      </c>
      <c r="P2730" t="s">
        <v>2837</v>
      </c>
      <c r="Q2730" t="str">
        <f t="shared" si="42"/>
        <v>279_lasbordes_11#Lasbordes</v>
      </c>
    </row>
    <row r="2731" spans="1:17">
      <c r="A2731">
        <v>2298</v>
      </c>
      <c r="B2731" t="s">
        <v>2845</v>
      </c>
      <c r="C2731">
        <v>279</v>
      </c>
      <c r="D2731" t="s">
        <v>2837</v>
      </c>
      <c r="E2731" t="s">
        <v>2838</v>
      </c>
      <c r="F2731">
        <v>356</v>
      </c>
      <c r="G2731">
        <v>1</v>
      </c>
      <c r="H2731" t="s">
        <v>30</v>
      </c>
      <c r="I2731" t="s">
        <v>45</v>
      </c>
      <c r="J2731" t="s">
        <v>2838</v>
      </c>
      <c r="K2731" t="s">
        <v>2839</v>
      </c>
      <c r="L2731" t="s">
        <v>2840</v>
      </c>
      <c r="M2731">
        <v>163</v>
      </c>
      <c r="N2731">
        <v>29</v>
      </c>
      <c r="O2731" t="s">
        <v>2838</v>
      </c>
      <c r="P2731" t="s">
        <v>2837</v>
      </c>
      <c r="Q2731" t="str">
        <f t="shared" si="42"/>
        <v>279_lasbordes_11#Lasbordes</v>
      </c>
    </row>
    <row r="2732" spans="1:17">
      <c r="A2732">
        <v>1143</v>
      </c>
      <c r="B2732" t="s">
        <v>2841</v>
      </c>
      <c r="C2732">
        <v>279</v>
      </c>
      <c r="D2732" t="s">
        <v>2837</v>
      </c>
      <c r="E2732" t="s">
        <v>2838</v>
      </c>
      <c r="F2732">
        <v>356</v>
      </c>
      <c r="G2732">
        <v>1</v>
      </c>
      <c r="H2732" t="s">
        <v>30</v>
      </c>
      <c r="I2732" t="s">
        <v>45</v>
      </c>
      <c r="J2732" t="s">
        <v>2838</v>
      </c>
      <c r="K2732" t="s">
        <v>2839</v>
      </c>
      <c r="L2732" t="s">
        <v>2840</v>
      </c>
      <c r="M2732">
        <v>163</v>
      </c>
      <c r="N2732">
        <v>29</v>
      </c>
      <c r="O2732" t="s">
        <v>2838</v>
      </c>
      <c r="P2732" t="s">
        <v>2837</v>
      </c>
      <c r="Q2732" t="str">
        <f t="shared" si="42"/>
        <v>279_lasbordes_11#Lasbordes</v>
      </c>
    </row>
    <row r="2733" spans="1:17">
      <c r="A2733">
        <v>2906</v>
      </c>
      <c r="B2733" t="s">
        <v>4960</v>
      </c>
      <c r="C2733">
        <v>280</v>
      </c>
      <c r="D2733" t="s">
        <v>4873</v>
      </c>
      <c r="E2733" t="s">
        <v>7018</v>
      </c>
      <c r="F2733">
        <v>679</v>
      </c>
      <c r="G2733" t="s">
        <v>4952</v>
      </c>
      <c r="H2733" t="s">
        <v>91</v>
      </c>
      <c r="I2733" t="s">
        <v>92</v>
      </c>
      <c r="J2733" t="s">
        <v>4838</v>
      </c>
      <c r="K2733" t="s">
        <v>4812</v>
      </c>
      <c r="L2733" t="s">
        <v>4813</v>
      </c>
      <c r="M2733">
        <v>383</v>
      </c>
      <c r="N2733">
        <v>72</v>
      </c>
      <c r="O2733" t="s">
        <v>7019</v>
      </c>
      <c r="P2733" t="s">
        <v>5399</v>
      </c>
      <c r="Q2733" t="str">
        <f t="shared" si="42"/>
        <v>280_svsub_13#Suberoque</v>
      </c>
    </row>
    <row r="2734" spans="1:17">
      <c r="A2734">
        <v>2898</v>
      </c>
      <c r="B2734" t="s">
        <v>4951</v>
      </c>
      <c r="C2734">
        <v>280</v>
      </c>
      <c r="D2734" t="s">
        <v>4873</v>
      </c>
      <c r="E2734" t="s">
        <v>7018</v>
      </c>
      <c r="F2734">
        <v>679</v>
      </c>
      <c r="G2734" t="s">
        <v>4952</v>
      </c>
      <c r="H2734" t="s">
        <v>91</v>
      </c>
      <c r="I2734" t="s">
        <v>92</v>
      </c>
      <c r="J2734" t="s">
        <v>4838</v>
      </c>
      <c r="K2734" t="s">
        <v>4812</v>
      </c>
      <c r="L2734" t="s">
        <v>4813</v>
      </c>
      <c r="M2734">
        <v>383</v>
      </c>
      <c r="N2734">
        <v>72</v>
      </c>
      <c r="O2734" t="s">
        <v>7019</v>
      </c>
      <c r="P2734" t="s">
        <v>5399</v>
      </c>
      <c r="Q2734" t="str">
        <f t="shared" si="42"/>
        <v>280_svsub_13#Suberoque</v>
      </c>
    </row>
    <row r="2735" spans="1:17">
      <c r="A2735">
        <v>2899</v>
      </c>
      <c r="B2735" t="s">
        <v>4953</v>
      </c>
      <c r="C2735">
        <v>280</v>
      </c>
      <c r="D2735" t="s">
        <v>4873</v>
      </c>
      <c r="E2735" t="s">
        <v>7018</v>
      </c>
      <c r="F2735">
        <v>679</v>
      </c>
      <c r="G2735" t="s">
        <v>4952</v>
      </c>
      <c r="H2735" t="s">
        <v>91</v>
      </c>
      <c r="I2735" t="s">
        <v>92</v>
      </c>
      <c r="J2735" t="s">
        <v>4838</v>
      </c>
      <c r="K2735" t="s">
        <v>4812</v>
      </c>
      <c r="L2735" t="s">
        <v>4813</v>
      </c>
      <c r="M2735">
        <v>383</v>
      </c>
      <c r="N2735">
        <v>72</v>
      </c>
      <c r="O2735" t="s">
        <v>7019</v>
      </c>
      <c r="P2735" t="s">
        <v>5399</v>
      </c>
      <c r="Q2735" t="str">
        <f t="shared" si="42"/>
        <v>280_svsub_13#Suberoque</v>
      </c>
    </row>
    <row r="2736" spans="1:17">
      <c r="A2736">
        <v>2904</v>
      </c>
      <c r="B2736" t="s">
        <v>4958</v>
      </c>
      <c r="C2736">
        <v>280</v>
      </c>
      <c r="D2736" t="s">
        <v>4873</v>
      </c>
      <c r="E2736" t="s">
        <v>7018</v>
      </c>
      <c r="F2736">
        <v>679</v>
      </c>
      <c r="G2736" t="s">
        <v>4952</v>
      </c>
      <c r="H2736" t="s">
        <v>91</v>
      </c>
      <c r="I2736" t="s">
        <v>92</v>
      </c>
      <c r="J2736" t="s">
        <v>4838</v>
      </c>
      <c r="K2736" t="s">
        <v>4812</v>
      </c>
      <c r="L2736" t="s">
        <v>4813</v>
      </c>
      <c r="M2736">
        <v>383</v>
      </c>
      <c r="N2736">
        <v>72</v>
      </c>
      <c r="O2736" t="s">
        <v>7019</v>
      </c>
      <c r="P2736" t="s">
        <v>5399</v>
      </c>
      <c r="Q2736" t="str">
        <f t="shared" si="42"/>
        <v>280_svsub_13#Suberoque</v>
      </c>
    </row>
    <row r="2737" spans="1:17">
      <c r="A2737">
        <v>2905</v>
      </c>
      <c r="B2737" t="s">
        <v>4959</v>
      </c>
      <c r="C2737">
        <v>280</v>
      </c>
      <c r="D2737" t="s">
        <v>4873</v>
      </c>
      <c r="E2737" t="s">
        <v>7018</v>
      </c>
      <c r="F2737">
        <v>679</v>
      </c>
      <c r="G2737" t="s">
        <v>4952</v>
      </c>
      <c r="H2737" t="s">
        <v>91</v>
      </c>
      <c r="I2737" t="s">
        <v>92</v>
      </c>
      <c r="J2737" t="s">
        <v>4838</v>
      </c>
      <c r="K2737" t="s">
        <v>4812</v>
      </c>
      <c r="L2737" t="s">
        <v>4813</v>
      </c>
      <c r="M2737">
        <v>383</v>
      </c>
      <c r="N2737">
        <v>72</v>
      </c>
      <c r="O2737" t="s">
        <v>7019</v>
      </c>
      <c r="P2737" t="s">
        <v>5399</v>
      </c>
      <c r="Q2737" t="str">
        <f t="shared" si="42"/>
        <v>280_svsub_13#Suberoque</v>
      </c>
    </row>
    <row r="2738" spans="1:17">
      <c r="A2738">
        <v>2902</v>
      </c>
      <c r="B2738" t="s">
        <v>4956</v>
      </c>
      <c r="C2738">
        <v>280</v>
      </c>
      <c r="D2738" t="s">
        <v>4873</v>
      </c>
      <c r="E2738" t="s">
        <v>7018</v>
      </c>
      <c r="F2738">
        <v>679</v>
      </c>
      <c r="G2738" t="s">
        <v>4952</v>
      </c>
      <c r="H2738" t="s">
        <v>91</v>
      </c>
      <c r="I2738" t="s">
        <v>92</v>
      </c>
      <c r="J2738" t="s">
        <v>4838</v>
      </c>
      <c r="K2738" t="s">
        <v>4812</v>
      </c>
      <c r="L2738" t="s">
        <v>4813</v>
      </c>
      <c r="M2738">
        <v>383</v>
      </c>
      <c r="N2738">
        <v>72</v>
      </c>
      <c r="O2738" t="s">
        <v>7019</v>
      </c>
      <c r="P2738" t="s">
        <v>5399</v>
      </c>
      <c r="Q2738" t="str">
        <f t="shared" si="42"/>
        <v>280_svsub_13#Suberoque</v>
      </c>
    </row>
    <row r="2739" spans="1:17">
      <c r="A2739">
        <v>2900</v>
      </c>
      <c r="B2739" t="s">
        <v>4954</v>
      </c>
      <c r="C2739">
        <v>280</v>
      </c>
      <c r="D2739" t="s">
        <v>4873</v>
      </c>
      <c r="E2739" t="s">
        <v>7018</v>
      </c>
      <c r="F2739">
        <v>679</v>
      </c>
      <c r="G2739" t="s">
        <v>4952</v>
      </c>
      <c r="H2739" t="s">
        <v>91</v>
      </c>
      <c r="I2739" t="s">
        <v>92</v>
      </c>
      <c r="J2739" t="s">
        <v>4838</v>
      </c>
      <c r="K2739" t="s">
        <v>4812</v>
      </c>
      <c r="L2739" t="s">
        <v>4813</v>
      </c>
      <c r="M2739">
        <v>383</v>
      </c>
      <c r="N2739">
        <v>72</v>
      </c>
      <c r="O2739" t="s">
        <v>7019</v>
      </c>
      <c r="P2739" t="s">
        <v>5399</v>
      </c>
      <c r="Q2739" t="str">
        <f t="shared" si="42"/>
        <v>280_svsub_13#Suberoque</v>
      </c>
    </row>
    <row r="2740" spans="1:17">
      <c r="A2740">
        <v>2901</v>
      </c>
      <c r="B2740" t="s">
        <v>4955</v>
      </c>
      <c r="C2740">
        <v>280</v>
      </c>
      <c r="D2740" t="s">
        <v>4873</v>
      </c>
      <c r="E2740" t="s">
        <v>7018</v>
      </c>
      <c r="F2740">
        <v>679</v>
      </c>
      <c r="G2740" t="s">
        <v>4952</v>
      </c>
      <c r="H2740" t="s">
        <v>91</v>
      </c>
      <c r="I2740" t="s">
        <v>92</v>
      </c>
      <c r="J2740" t="s">
        <v>4838</v>
      </c>
      <c r="K2740" t="s">
        <v>4812</v>
      </c>
      <c r="L2740" t="s">
        <v>4813</v>
      </c>
      <c r="M2740">
        <v>383</v>
      </c>
      <c r="N2740">
        <v>72</v>
      </c>
      <c r="O2740" t="s">
        <v>7019</v>
      </c>
      <c r="P2740" t="s">
        <v>5399</v>
      </c>
      <c r="Q2740" t="str">
        <f t="shared" si="42"/>
        <v>280_svsub_13#Suberoque</v>
      </c>
    </row>
    <row r="2741" spans="1:17">
      <c r="A2741">
        <v>2903</v>
      </c>
      <c r="B2741" t="s">
        <v>4957</v>
      </c>
      <c r="C2741">
        <v>280</v>
      </c>
      <c r="D2741" t="s">
        <v>4873</v>
      </c>
      <c r="E2741" t="s">
        <v>7018</v>
      </c>
      <c r="F2741">
        <v>679</v>
      </c>
      <c r="G2741" t="s">
        <v>4952</v>
      </c>
      <c r="H2741" t="s">
        <v>91</v>
      </c>
      <c r="I2741" t="s">
        <v>92</v>
      </c>
      <c r="J2741" t="s">
        <v>4838</v>
      </c>
      <c r="K2741" t="s">
        <v>4812</v>
      </c>
      <c r="L2741" t="s">
        <v>4813</v>
      </c>
      <c r="M2741">
        <v>383</v>
      </c>
      <c r="N2741">
        <v>72</v>
      </c>
      <c r="O2741" t="s">
        <v>7019</v>
      </c>
      <c r="P2741" t="s">
        <v>5399</v>
      </c>
      <c r="Q2741" t="str">
        <f t="shared" si="42"/>
        <v>280_svsub_13#Suberoque</v>
      </c>
    </row>
    <row r="2742" spans="1:17">
      <c r="A2742">
        <v>4100</v>
      </c>
      <c r="B2742" t="s">
        <v>4877</v>
      </c>
      <c r="C2742">
        <v>280</v>
      </c>
      <c r="D2742" t="s">
        <v>4873</v>
      </c>
      <c r="E2742" t="s">
        <v>7018</v>
      </c>
      <c r="F2742">
        <v>878</v>
      </c>
      <c r="G2742" t="s">
        <v>4878</v>
      </c>
      <c r="H2742" t="s">
        <v>91</v>
      </c>
      <c r="I2742" t="s">
        <v>92</v>
      </c>
      <c r="J2742" t="s">
        <v>4838</v>
      </c>
      <c r="K2742" t="s">
        <v>4812</v>
      </c>
      <c r="L2742" t="s">
        <v>4813</v>
      </c>
      <c r="M2742">
        <v>383</v>
      </c>
      <c r="N2742">
        <v>72</v>
      </c>
      <c r="O2742" t="s">
        <v>7019</v>
      </c>
      <c r="P2742" t="s">
        <v>5399</v>
      </c>
      <c r="Q2742" t="str">
        <f t="shared" si="42"/>
        <v>280_svsub_13#Suberoque</v>
      </c>
    </row>
    <row r="2743" spans="1:17">
      <c r="A2743">
        <v>4102</v>
      </c>
      <c r="B2743" t="s">
        <v>4880</v>
      </c>
      <c r="C2743">
        <v>280</v>
      </c>
      <c r="D2743" t="s">
        <v>4873</v>
      </c>
      <c r="E2743" t="s">
        <v>7018</v>
      </c>
      <c r="F2743">
        <v>878</v>
      </c>
      <c r="G2743" t="s">
        <v>4878</v>
      </c>
      <c r="H2743" t="s">
        <v>91</v>
      </c>
      <c r="I2743" t="s">
        <v>92</v>
      </c>
      <c r="J2743" t="s">
        <v>4838</v>
      </c>
      <c r="K2743" t="s">
        <v>4812</v>
      </c>
      <c r="L2743" t="s">
        <v>4813</v>
      </c>
      <c r="M2743">
        <v>383</v>
      </c>
      <c r="N2743">
        <v>72</v>
      </c>
      <c r="O2743" t="s">
        <v>7019</v>
      </c>
      <c r="P2743" t="s">
        <v>5399</v>
      </c>
      <c r="Q2743" t="str">
        <f t="shared" si="42"/>
        <v>280_svsub_13#Suberoque</v>
      </c>
    </row>
    <row r="2744" spans="1:17">
      <c r="A2744">
        <v>4103</v>
      </c>
      <c r="B2744" t="s">
        <v>4881</v>
      </c>
      <c r="C2744">
        <v>280</v>
      </c>
      <c r="D2744" t="s">
        <v>4873</v>
      </c>
      <c r="E2744" t="s">
        <v>7018</v>
      </c>
      <c r="F2744">
        <v>878</v>
      </c>
      <c r="G2744" t="s">
        <v>4878</v>
      </c>
      <c r="H2744" t="s">
        <v>91</v>
      </c>
      <c r="I2744" t="s">
        <v>92</v>
      </c>
      <c r="J2744" t="s">
        <v>4838</v>
      </c>
      <c r="K2744" t="s">
        <v>4812</v>
      </c>
      <c r="L2744" t="s">
        <v>4813</v>
      </c>
      <c r="M2744">
        <v>383</v>
      </c>
      <c r="N2744">
        <v>72</v>
      </c>
      <c r="O2744" t="s">
        <v>7019</v>
      </c>
      <c r="P2744" t="s">
        <v>5399</v>
      </c>
      <c r="Q2744" t="str">
        <f t="shared" si="42"/>
        <v>280_svsub_13#Suberoque</v>
      </c>
    </row>
    <row r="2745" spans="1:17">
      <c r="A2745">
        <v>4104</v>
      </c>
      <c r="B2745" t="s">
        <v>4882</v>
      </c>
      <c r="C2745">
        <v>280</v>
      </c>
      <c r="D2745" t="s">
        <v>4873</v>
      </c>
      <c r="E2745" t="s">
        <v>7018</v>
      </c>
      <c r="F2745">
        <v>878</v>
      </c>
      <c r="G2745" t="s">
        <v>4878</v>
      </c>
      <c r="H2745" t="s">
        <v>91</v>
      </c>
      <c r="I2745" t="s">
        <v>92</v>
      </c>
      <c r="J2745" t="s">
        <v>4838</v>
      </c>
      <c r="K2745" t="s">
        <v>4812</v>
      </c>
      <c r="L2745" t="s">
        <v>4813</v>
      </c>
      <c r="M2745">
        <v>383</v>
      </c>
      <c r="N2745">
        <v>72</v>
      </c>
      <c r="O2745" t="s">
        <v>7019</v>
      </c>
      <c r="P2745" t="s">
        <v>5399</v>
      </c>
      <c r="Q2745" t="str">
        <f t="shared" si="42"/>
        <v>280_svsub_13#Suberoque</v>
      </c>
    </row>
    <row r="2746" spans="1:17">
      <c r="A2746">
        <v>4101</v>
      </c>
      <c r="B2746" t="s">
        <v>4879</v>
      </c>
      <c r="C2746">
        <v>280</v>
      </c>
      <c r="D2746" t="s">
        <v>4873</v>
      </c>
      <c r="E2746" t="s">
        <v>7018</v>
      </c>
      <c r="F2746">
        <v>878</v>
      </c>
      <c r="G2746" t="s">
        <v>4878</v>
      </c>
      <c r="H2746" t="s">
        <v>91</v>
      </c>
      <c r="I2746" t="s">
        <v>92</v>
      </c>
      <c r="J2746" t="s">
        <v>4838</v>
      </c>
      <c r="K2746" t="s">
        <v>4812</v>
      </c>
      <c r="L2746" t="s">
        <v>4813</v>
      </c>
      <c r="M2746">
        <v>383</v>
      </c>
      <c r="N2746">
        <v>72</v>
      </c>
      <c r="O2746" t="s">
        <v>7019</v>
      </c>
      <c r="P2746" t="s">
        <v>5399</v>
      </c>
      <c r="Q2746" t="str">
        <f t="shared" si="42"/>
        <v>280_svsub_13#Suberoque</v>
      </c>
    </row>
    <row r="2747" spans="1:17">
      <c r="A2747">
        <v>4096</v>
      </c>
      <c r="B2747" t="s">
        <v>4872</v>
      </c>
      <c r="C2747">
        <v>280</v>
      </c>
      <c r="D2747" t="s">
        <v>4873</v>
      </c>
      <c r="E2747" t="s">
        <v>7018</v>
      </c>
      <c r="F2747">
        <v>877</v>
      </c>
      <c r="G2747" t="s">
        <v>4870</v>
      </c>
      <c r="H2747" t="s">
        <v>91</v>
      </c>
      <c r="I2747" t="s">
        <v>92</v>
      </c>
      <c r="J2747" t="s">
        <v>4838</v>
      </c>
      <c r="K2747" t="s">
        <v>4812</v>
      </c>
      <c r="L2747" t="s">
        <v>4813</v>
      </c>
      <c r="M2747">
        <v>383</v>
      </c>
      <c r="N2747">
        <v>72</v>
      </c>
      <c r="O2747" t="s">
        <v>7019</v>
      </c>
      <c r="P2747" t="s">
        <v>5399</v>
      </c>
      <c r="Q2747" t="str">
        <f t="shared" si="42"/>
        <v>280_svsub_13#Suberoque</v>
      </c>
    </row>
    <row r="2748" spans="1:17">
      <c r="A2748">
        <v>4097</v>
      </c>
      <c r="B2748" t="s">
        <v>4874</v>
      </c>
      <c r="C2748">
        <v>280</v>
      </c>
      <c r="D2748" t="s">
        <v>4873</v>
      </c>
      <c r="E2748" t="s">
        <v>7018</v>
      </c>
      <c r="F2748">
        <v>877</v>
      </c>
      <c r="G2748" t="s">
        <v>4870</v>
      </c>
      <c r="H2748" t="s">
        <v>91</v>
      </c>
      <c r="I2748" t="s">
        <v>92</v>
      </c>
      <c r="J2748" t="s">
        <v>4838</v>
      </c>
      <c r="K2748" t="s">
        <v>4812</v>
      </c>
      <c r="L2748" t="s">
        <v>4813</v>
      </c>
      <c r="M2748">
        <v>383</v>
      </c>
      <c r="N2748">
        <v>72</v>
      </c>
      <c r="O2748" t="s">
        <v>7019</v>
      </c>
      <c r="P2748" t="s">
        <v>5399</v>
      </c>
      <c r="Q2748" t="str">
        <f t="shared" si="42"/>
        <v>280_svsub_13#Suberoque</v>
      </c>
    </row>
    <row r="2749" spans="1:17">
      <c r="A2749">
        <v>4098</v>
      </c>
      <c r="B2749" t="s">
        <v>4875</v>
      </c>
      <c r="C2749">
        <v>280</v>
      </c>
      <c r="D2749" t="s">
        <v>4873</v>
      </c>
      <c r="E2749" t="s">
        <v>7018</v>
      </c>
      <c r="F2749">
        <v>877</v>
      </c>
      <c r="G2749" t="s">
        <v>4870</v>
      </c>
      <c r="H2749" t="s">
        <v>91</v>
      </c>
      <c r="I2749" t="s">
        <v>92</v>
      </c>
      <c r="J2749" t="s">
        <v>4838</v>
      </c>
      <c r="K2749" t="s">
        <v>4812</v>
      </c>
      <c r="L2749" t="s">
        <v>4813</v>
      </c>
      <c r="M2749">
        <v>383</v>
      </c>
      <c r="N2749">
        <v>72</v>
      </c>
      <c r="O2749" t="s">
        <v>7019</v>
      </c>
      <c r="P2749" t="s">
        <v>5399</v>
      </c>
      <c r="Q2749" t="str">
        <f t="shared" si="42"/>
        <v>280_svsub_13#Suberoque</v>
      </c>
    </row>
    <row r="2750" spans="1:17">
      <c r="A2750">
        <v>4099</v>
      </c>
      <c r="B2750" t="s">
        <v>4876</v>
      </c>
      <c r="C2750">
        <v>280</v>
      </c>
      <c r="D2750" t="s">
        <v>4873</v>
      </c>
      <c r="E2750" t="s">
        <v>7018</v>
      </c>
      <c r="F2750">
        <v>877</v>
      </c>
      <c r="G2750" t="s">
        <v>4870</v>
      </c>
      <c r="H2750" t="s">
        <v>91</v>
      </c>
      <c r="I2750" t="s">
        <v>92</v>
      </c>
      <c r="J2750" t="s">
        <v>4838</v>
      </c>
      <c r="K2750" t="s">
        <v>4812</v>
      </c>
      <c r="L2750" t="s">
        <v>4813</v>
      </c>
      <c r="M2750">
        <v>383</v>
      </c>
      <c r="N2750">
        <v>72</v>
      </c>
      <c r="O2750" t="s">
        <v>7019</v>
      </c>
      <c r="P2750" t="s">
        <v>5399</v>
      </c>
      <c r="Q2750" t="str">
        <f t="shared" si="42"/>
        <v>280_svsub_13#Suberoque</v>
      </c>
    </row>
    <row r="2751" spans="1:17">
      <c r="A2751">
        <v>1609</v>
      </c>
      <c r="B2751" t="s">
        <v>4279</v>
      </c>
      <c r="C2751">
        <v>281</v>
      </c>
      <c r="D2751" t="s">
        <v>4273</v>
      </c>
      <c r="E2751" t="s">
        <v>4274</v>
      </c>
      <c r="F2751">
        <v>457</v>
      </c>
      <c r="G2751">
        <v>1</v>
      </c>
      <c r="H2751" t="s">
        <v>30</v>
      </c>
      <c r="I2751" t="s">
        <v>64</v>
      </c>
      <c r="J2751" t="s">
        <v>4274</v>
      </c>
      <c r="K2751" t="s">
        <v>4275</v>
      </c>
      <c r="L2751" t="s">
        <v>4276</v>
      </c>
      <c r="M2751">
        <v>63</v>
      </c>
      <c r="N2751">
        <v>38</v>
      </c>
      <c r="O2751" t="s">
        <v>4274</v>
      </c>
      <c r="P2751" t="s">
        <v>4273</v>
      </c>
      <c r="Q2751" t="str">
        <f t="shared" si="42"/>
        <v>281_redessan_30#Redessan</v>
      </c>
    </row>
    <row r="2752" spans="1:17">
      <c r="A2752">
        <v>1344</v>
      </c>
      <c r="B2752" t="s">
        <v>4277</v>
      </c>
      <c r="C2752">
        <v>281</v>
      </c>
      <c r="D2752" t="s">
        <v>4273</v>
      </c>
      <c r="E2752" t="s">
        <v>4274</v>
      </c>
      <c r="F2752">
        <v>457</v>
      </c>
      <c r="G2752">
        <v>1</v>
      </c>
      <c r="H2752" t="s">
        <v>30</v>
      </c>
      <c r="I2752" t="s">
        <v>64</v>
      </c>
      <c r="J2752" t="s">
        <v>4274</v>
      </c>
      <c r="K2752" t="s">
        <v>4275</v>
      </c>
      <c r="L2752" t="s">
        <v>4276</v>
      </c>
      <c r="M2752">
        <v>63</v>
      </c>
      <c r="N2752">
        <v>38</v>
      </c>
      <c r="O2752" t="s">
        <v>4274</v>
      </c>
      <c r="P2752" t="s">
        <v>4273</v>
      </c>
      <c r="Q2752" t="str">
        <f t="shared" si="42"/>
        <v>281_redessan_30#Redessan</v>
      </c>
    </row>
    <row r="2753" spans="1:17">
      <c r="A2753">
        <v>746</v>
      </c>
      <c r="B2753" t="s">
        <v>4283</v>
      </c>
      <c r="C2753">
        <v>281</v>
      </c>
      <c r="D2753" t="s">
        <v>4273</v>
      </c>
      <c r="E2753" t="s">
        <v>4274</v>
      </c>
      <c r="F2753">
        <v>457</v>
      </c>
      <c r="G2753">
        <v>1</v>
      </c>
      <c r="H2753" t="s">
        <v>30</v>
      </c>
      <c r="I2753" t="s">
        <v>64</v>
      </c>
      <c r="J2753" t="s">
        <v>4274</v>
      </c>
      <c r="K2753" t="s">
        <v>4275</v>
      </c>
      <c r="L2753" t="s">
        <v>4276</v>
      </c>
      <c r="M2753">
        <v>63</v>
      </c>
      <c r="N2753">
        <v>38</v>
      </c>
      <c r="O2753" t="s">
        <v>4274</v>
      </c>
      <c r="P2753" t="s">
        <v>4273</v>
      </c>
      <c r="Q2753" t="str">
        <f t="shared" si="42"/>
        <v>281_redessan_30#Redessan</v>
      </c>
    </row>
    <row r="2754" spans="1:17">
      <c r="A2754">
        <v>2628</v>
      </c>
      <c r="B2754" t="s">
        <v>4278</v>
      </c>
      <c r="C2754">
        <v>281</v>
      </c>
      <c r="D2754" t="s">
        <v>4273</v>
      </c>
      <c r="E2754" t="s">
        <v>4274</v>
      </c>
      <c r="F2754">
        <v>457</v>
      </c>
      <c r="G2754">
        <v>1</v>
      </c>
      <c r="H2754" t="s">
        <v>30</v>
      </c>
      <c r="I2754" t="s">
        <v>64</v>
      </c>
      <c r="J2754" t="s">
        <v>4274</v>
      </c>
      <c r="K2754" t="s">
        <v>4275</v>
      </c>
      <c r="L2754" t="s">
        <v>4276</v>
      </c>
      <c r="M2754">
        <v>63</v>
      </c>
      <c r="N2754">
        <v>38</v>
      </c>
      <c r="O2754" t="s">
        <v>4274</v>
      </c>
      <c r="P2754" t="s">
        <v>4273</v>
      </c>
      <c r="Q2754" t="str">
        <f t="shared" ref="Q2754:Q2817" si="43">CONCATENATE(C2754,"_",D2754,"#",E2754)</f>
        <v>281_redessan_30#Redessan</v>
      </c>
    </row>
    <row r="2755" spans="1:17">
      <c r="A2755">
        <v>2287</v>
      </c>
      <c r="B2755" t="s">
        <v>4272</v>
      </c>
      <c r="C2755">
        <v>281</v>
      </c>
      <c r="D2755" t="s">
        <v>4273</v>
      </c>
      <c r="E2755" t="s">
        <v>4274</v>
      </c>
      <c r="F2755">
        <v>457</v>
      </c>
      <c r="G2755">
        <v>1</v>
      </c>
      <c r="H2755" t="s">
        <v>30</v>
      </c>
      <c r="I2755" t="s">
        <v>64</v>
      </c>
      <c r="J2755" t="s">
        <v>4274</v>
      </c>
      <c r="K2755" t="s">
        <v>4275</v>
      </c>
      <c r="L2755" t="s">
        <v>4276</v>
      </c>
      <c r="M2755">
        <v>63</v>
      </c>
      <c r="N2755">
        <v>38</v>
      </c>
      <c r="O2755" t="s">
        <v>4274</v>
      </c>
      <c r="P2755" t="s">
        <v>4273</v>
      </c>
      <c r="Q2755" t="str">
        <f t="shared" si="43"/>
        <v>281_redessan_30#Redessan</v>
      </c>
    </row>
    <row r="2756" spans="1:17">
      <c r="A2756">
        <v>1627</v>
      </c>
      <c r="B2756" t="s">
        <v>4280</v>
      </c>
      <c r="C2756">
        <v>281</v>
      </c>
      <c r="D2756" t="s">
        <v>4273</v>
      </c>
      <c r="E2756" t="s">
        <v>4274</v>
      </c>
      <c r="F2756">
        <v>457</v>
      </c>
      <c r="G2756">
        <v>1</v>
      </c>
      <c r="H2756" t="s">
        <v>30</v>
      </c>
      <c r="I2756" t="s">
        <v>64</v>
      </c>
      <c r="J2756" t="s">
        <v>4274</v>
      </c>
      <c r="K2756" t="s">
        <v>4275</v>
      </c>
      <c r="L2756" t="s">
        <v>4276</v>
      </c>
      <c r="M2756">
        <v>63</v>
      </c>
      <c r="N2756">
        <v>38</v>
      </c>
      <c r="O2756" t="s">
        <v>4274</v>
      </c>
      <c r="P2756" t="s">
        <v>4273</v>
      </c>
      <c r="Q2756" t="str">
        <f t="shared" si="43"/>
        <v>281_redessan_30#Redessan</v>
      </c>
    </row>
    <row r="2757" spans="1:17">
      <c r="A2757">
        <v>1617</v>
      </c>
      <c r="B2757" t="s">
        <v>4284</v>
      </c>
      <c r="C2757">
        <v>281</v>
      </c>
      <c r="D2757" t="s">
        <v>4273</v>
      </c>
      <c r="E2757" t="s">
        <v>4274</v>
      </c>
      <c r="F2757">
        <v>457</v>
      </c>
      <c r="G2757">
        <v>1</v>
      </c>
      <c r="H2757" t="s">
        <v>30</v>
      </c>
      <c r="I2757" t="s">
        <v>64</v>
      </c>
      <c r="J2757" t="s">
        <v>4274</v>
      </c>
      <c r="K2757" t="s">
        <v>4275</v>
      </c>
      <c r="L2757" t="s">
        <v>4276</v>
      </c>
      <c r="M2757">
        <v>63</v>
      </c>
      <c r="N2757">
        <v>38</v>
      </c>
      <c r="O2757" t="s">
        <v>4274</v>
      </c>
      <c r="P2757" t="s">
        <v>4273</v>
      </c>
      <c r="Q2757" t="str">
        <f t="shared" si="43"/>
        <v>281_redessan_30#Redessan</v>
      </c>
    </row>
    <row r="2758" spans="1:17">
      <c r="A2758">
        <v>1148</v>
      </c>
      <c r="B2758" t="s">
        <v>4281</v>
      </c>
      <c r="C2758">
        <v>281</v>
      </c>
      <c r="D2758" t="s">
        <v>4273</v>
      </c>
      <c r="E2758" t="s">
        <v>4274</v>
      </c>
      <c r="F2758">
        <v>457</v>
      </c>
      <c r="G2758">
        <v>1</v>
      </c>
      <c r="H2758" t="s">
        <v>30</v>
      </c>
      <c r="I2758" t="s">
        <v>64</v>
      </c>
      <c r="J2758" t="s">
        <v>4274</v>
      </c>
      <c r="K2758" t="s">
        <v>4275</v>
      </c>
      <c r="L2758" t="s">
        <v>4276</v>
      </c>
      <c r="M2758">
        <v>63</v>
      </c>
      <c r="N2758">
        <v>38</v>
      </c>
      <c r="O2758" t="s">
        <v>4274</v>
      </c>
      <c r="P2758" t="s">
        <v>4273</v>
      </c>
      <c r="Q2758" t="str">
        <f t="shared" si="43"/>
        <v>281_redessan_30#Redessan</v>
      </c>
    </row>
    <row r="2759" spans="1:17">
      <c r="A2759">
        <v>1880</v>
      </c>
      <c r="B2759" t="s">
        <v>4282</v>
      </c>
      <c r="C2759">
        <v>281</v>
      </c>
      <c r="D2759" t="s">
        <v>4273</v>
      </c>
      <c r="E2759" t="s">
        <v>4274</v>
      </c>
      <c r="F2759">
        <v>457</v>
      </c>
      <c r="G2759">
        <v>1</v>
      </c>
      <c r="H2759" t="s">
        <v>30</v>
      </c>
      <c r="I2759" t="s">
        <v>64</v>
      </c>
      <c r="J2759" t="s">
        <v>4274</v>
      </c>
      <c r="K2759" t="s">
        <v>4275</v>
      </c>
      <c r="L2759" t="s">
        <v>4276</v>
      </c>
      <c r="M2759">
        <v>63</v>
      </c>
      <c r="N2759">
        <v>38</v>
      </c>
      <c r="O2759" t="s">
        <v>4274</v>
      </c>
      <c r="P2759" t="s">
        <v>4273</v>
      </c>
      <c r="Q2759" t="str">
        <f t="shared" si="43"/>
        <v>281_redessan_30#Redessan</v>
      </c>
    </row>
    <row r="2760" spans="1:17">
      <c r="A2760">
        <v>13</v>
      </c>
      <c r="B2760" t="s">
        <v>2971</v>
      </c>
      <c r="C2760">
        <v>282</v>
      </c>
      <c r="D2760" t="s">
        <v>2962</v>
      </c>
      <c r="E2760" t="s">
        <v>2963</v>
      </c>
      <c r="F2760">
        <v>526</v>
      </c>
      <c r="G2760">
        <v>1</v>
      </c>
      <c r="H2760" t="s">
        <v>30</v>
      </c>
      <c r="I2760" t="s">
        <v>676</v>
      </c>
      <c r="J2760" t="s">
        <v>2963</v>
      </c>
      <c r="K2760" t="s">
        <v>2964</v>
      </c>
      <c r="L2760" t="s">
        <v>2965</v>
      </c>
      <c r="M2760">
        <v>211</v>
      </c>
      <c r="N2760">
        <v>101</v>
      </c>
      <c r="O2760" t="s">
        <v>2963</v>
      </c>
      <c r="P2760" t="s">
        <v>2962</v>
      </c>
      <c r="Q2760" t="str">
        <f t="shared" si="43"/>
        <v>282_lpuech_34#Le Puech</v>
      </c>
    </row>
    <row r="2761" spans="1:17">
      <c r="A2761">
        <v>575</v>
      </c>
      <c r="B2761" t="s">
        <v>2961</v>
      </c>
      <c r="C2761">
        <v>282</v>
      </c>
      <c r="D2761" t="s">
        <v>2962</v>
      </c>
      <c r="E2761" t="s">
        <v>2963</v>
      </c>
      <c r="F2761">
        <v>526</v>
      </c>
      <c r="G2761">
        <v>1</v>
      </c>
      <c r="H2761" t="s">
        <v>30</v>
      </c>
      <c r="I2761" t="s">
        <v>676</v>
      </c>
      <c r="J2761" t="s">
        <v>2963</v>
      </c>
      <c r="K2761" t="s">
        <v>2964</v>
      </c>
      <c r="L2761" t="s">
        <v>2965</v>
      </c>
      <c r="M2761">
        <v>211</v>
      </c>
      <c r="N2761">
        <v>101</v>
      </c>
      <c r="O2761" t="s">
        <v>2963</v>
      </c>
      <c r="P2761" t="s">
        <v>2962</v>
      </c>
      <c r="Q2761" t="str">
        <f t="shared" si="43"/>
        <v>282_lpuech_34#Le Puech</v>
      </c>
    </row>
    <row r="2762" spans="1:17">
      <c r="A2762">
        <v>193</v>
      </c>
      <c r="B2762" t="s">
        <v>2969</v>
      </c>
      <c r="C2762">
        <v>282</v>
      </c>
      <c r="D2762" t="s">
        <v>2962</v>
      </c>
      <c r="E2762" t="s">
        <v>2963</v>
      </c>
      <c r="F2762">
        <v>526</v>
      </c>
      <c r="G2762">
        <v>1</v>
      </c>
      <c r="H2762" t="s">
        <v>30</v>
      </c>
      <c r="I2762" t="s">
        <v>676</v>
      </c>
      <c r="J2762" t="s">
        <v>2963</v>
      </c>
      <c r="K2762" t="s">
        <v>2964</v>
      </c>
      <c r="L2762" t="s">
        <v>2965</v>
      </c>
      <c r="M2762">
        <v>211</v>
      </c>
      <c r="N2762">
        <v>101</v>
      </c>
      <c r="O2762" t="s">
        <v>2963</v>
      </c>
      <c r="P2762" t="s">
        <v>2962</v>
      </c>
      <c r="Q2762" t="str">
        <f t="shared" si="43"/>
        <v>282_lpuech_34#Le Puech</v>
      </c>
    </row>
    <row r="2763" spans="1:17">
      <c r="A2763">
        <v>2109</v>
      </c>
      <c r="B2763" t="s">
        <v>2970</v>
      </c>
      <c r="C2763">
        <v>282</v>
      </c>
      <c r="D2763" t="s">
        <v>2962</v>
      </c>
      <c r="E2763" t="s">
        <v>2963</v>
      </c>
      <c r="F2763">
        <v>526</v>
      </c>
      <c r="G2763">
        <v>1</v>
      </c>
      <c r="H2763" t="s">
        <v>30</v>
      </c>
      <c r="I2763" t="s">
        <v>676</v>
      </c>
      <c r="J2763" t="s">
        <v>2963</v>
      </c>
      <c r="K2763" t="s">
        <v>2964</v>
      </c>
      <c r="L2763" t="s">
        <v>2965</v>
      </c>
      <c r="M2763">
        <v>211</v>
      </c>
      <c r="N2763">
        <v>101</v>
      </c>
      <c r="O2763" t="s">
        <v>2963</v>
      </c>
      <c r="P2763" t="s">
        <v>2962</v>
      </c>
      <c r="Q2763" t="str">
        <f t="shared" si="43"/>
        <v>282_lpuech_34#Le Puech</v>
      </c>
    </row>
    <row r="2764" spans="1:17">
      <c r="A2764">
        <v>1559</v>
      </c>
      <c r="B2764" t="s">
        <v>2968</v>
      </c>
      <c r="C2764">
        <v>282</v>
      </c>
      <c r="D2764" t="s">
        <v>2962</v>
      </c>
      <c r="E2764" t="s">
        <v>2963</v>
      </c>
      <c r="F2764">
        <v>526</v>
      </c>
      <c r="G2764">
        <v>1</v>
      </c>
      <c r="H2764" t="s">
        <v>30</v>
      </c>
      <c r="I2764" t="s">
        <v>676</v>
      </c>
      <c r="J2764" t="s">
        <v>2963</v>
      </c>
      <c r="K2764" t="s">
        <v>2964</v>
      </c>
      <c r="L2764" t="s">
        <v>2965</v>
      </c>
      <c r="M2764">
        <v>211</v>
      </c>
      <c r="N2764">
        <v>101</v>
      </c>
      <c r="O2764" t="s">
        <v>2963</v>
      </c>
      <c r="P2764" t="s">
        <v>2962</v>
      </c>
      <c r="Q2764" t="str">
        <f t="shared" si="43"/>
        <v>282_lpuech_34#Le Puech</v>
      </c>
    </row>
    <row r="2765" spans="1:17">
      <c r="A2765">
        <v>445</v>
      </c>
      <c r="B2765" t="s">
        <v>2967</v>
      </c>
      <c r="C2765">
        <v>282</v>
      </c>
      <c r="D2765" t="s">
        <v>2962</v>
      </c>
      <c r="E2765" t="s">
        <v>2963</v>
      </c>
      <c r="F2765">
        <v>526</v>
      </c>
      <c r="G2765">
        <v>1</v>
      </c>
      <c r="H2765" t="s">
        <v>30</v>
      </c>
      <c r="I2765" t="s">
        <v>676</v>
      </c>
      <c r="J2765" t="s">
        <v>2963</v>
      </c>
      <c r="K2765" t="s">
        <v>2964</v>
      </c>
      <c r="L2765" t="s">
        <v>2965</v>
      </c>
      <c r="M2765">
        <v>211</v>
      </c>
      <c r="N2765">
        <v>101</v>
      </c>
      <c r="O2765" t="s">
        <v>2963</v>
      </c>
      <c r="P2765" t="s">
        <v>2962</v>
      </c>
      <c r="Q2765" t="str">
        <f t="shared" si="43"/>
        <v>282_lpuech_34#Le Puech</v>
      </c>
    </row>
    <row r="2766" spans="1:17">
      <c r="A2766">
        <v>234</v>
      </c>
      <c r="B2766" t="s">
        <v>2966</v>
      </c>
      <c r="C2766">
        <v>282</v>
      </c>
      <c r="D2766" t="s">
        <v>2962</v>
      </c>
      <c r="E2766" t="s">
        <v>2963</v>
      </c>
      <c r="F2766">
        <v>526</v>
      </c>
      <c r="G2766">
        <v>1</v>
      </c>
      <c r="H2766" t="s">
        <v>30</v>
      </c>
      <c r="I2766" t="s">
        <v>676</v>
      </c>
      <c r="J2766" t="s">
        <v>2963</v>
      </c>
      <c r="K2766" t="s">
        <v>2964</v>
      </c>
      <c r="L2766" t="s">
        <v>2965</v>
      </c>
      <c r="M2766">
        <v>211</v>
      </c>
      <c r="N2766">
        <v>101</v>
      </c>
      <c r="O2766" t="s">
        <v>2963</v>
      </c>
      <c r="P2766" t="s">
        <v>2962</v>
      </c>
      <c r="Q2766" t="str">
        <f t="shared" si="43"/>
        <v>282_lpuech_34#Le Puech</v>
      </c>
    </row>
    <row r="2767" spans="1:17">
      <c r="A2767">
        <v>776</v>
      </c>
      <c r="B2767" t="s">
        <v>2972</v>
      </c>
      <c r="C2767">
        <v>282</v>
      </c>
      <c r="D2767" t="s">
        <v>2962</v>
      </c>
      <c r="E2767" t="s">
        <v>2963</v>
      </c>
      <c r="F2767">
        <v>526</v>
      </c>
      <c r="G2767">
        <v>1</v>
      </c>
      <c r="H2767" t="s">
        <v>30</v>
      </c>
      <c r="I2767" t="s">
        <v>676</v>
      </c>
      <c r="J2767" t="s">
        <v>2963</v>
      </c>
      <c r="K2767" t="s">
        <v>2964</v>
      </c>
      <c r="L2767" t="s">
        <v>2965</v>
      </c>
      <c r="M2767">
        <v>211</v>
      </c>
      <c r="N2767">
        <v>101</v>
      </c>
      <c r="O2767" t="s">
        <v>2963</v>
      </c>
      <c r="P2767" t="s">
        <v>2962</v>
      </c>
      <c r="Q2767" t="str">
        <f t="shared" si="43"/>
        <v>282_lpuech_34#Le Puech</v>
      </c>
    </row>
    <row r="2768" spans="1:17">
      <c r="A2768">
        <v>2383</v>
      </c>
      <c r="B2768" t="s">
        <v>4638</v>
      </c>
      <c r="C2768">
        <v>283</v>
      </c>
      <c r="D2768" t="s">
        <v>4630</v>
      </c>
      <c r="E2768" t="s">
        <v>4631</v>
      </c>
      <c r="F2768">
        <v>364</v>
      </c>
      <c r="G2768">
        <v>1</v>
      </c>
      <c r="H2768" t="s">
        <v>30</v>
      </c>
      <c r="I2768" t="s">
        <v>45</v>
      </c>
      <c r="J2768" t="s">
        <v>4631</v>
      </c>
      <c r="K2768" t="s">
        <v>4632</v>
      </c>
      <c r="L2768" t="s">
        <v>4633</v>
      </c>
      <c r="M2768">
        <v>241</v>
      </c>
      <c r="N2768">
        <v>84</v>
      </c>
      <c r="O2768" t="s">
        <v>4631</v>
      </c>
      <c r="P2768" t="s">
        <v>4630</v>
      </c>
      <c r="Q2768" t="str">
        <f t="shared" si="43"/>
        <v>283_smichel_11#Saint-Michel-De-LanÃ¨s</v>
      </c>
    </row>
    <row r="2769" spans="1:17">
      <c r="A2769">
        <v>1362</v>
      </c>
      <c r="B2769" t="s">
        <v>4641</v>
      </c>
      <c r="C2769">
        <v>283</v>
      </c>
      <c r="D2769" t="s">
        <v>4630</v>
      </c>
      <c r="E2769" t="s">
        <v>4631</v>
      </c>
      <c r="F2769">
        <v>364</v>
      </c>
      <c r="G2769">
        <v>1</v>
      </c>
      <c r="H2769" t="s">
        <v>30</v>
      </c>
      <c r="I2769" t="s">
        <v>45</v>
      </c>
      <c r="J2769" t="s">
        <v>4631</v>
      </c>
      <c r="K2769" t="s">
        <v>4632</v>
      </c>
      <c r="L2769" t="s">
        <v>4633</v>
      </c>
      <c r="M2769">
        <v>241</v>
      </c>
      <c r="N2769">
        <v>84</v>
      </c>
      <c r="O2769" t="s">
        <v>4631</v>
      </c>
      <c r="P2769" t="s">
        <v>4630</v>
      </c>
      <c r="Q2769" t="str">
        <f t="shared" si="43"/>
        <v>283_smichel_11#Saint-Michel-De-LanÃ¨s</v>
      </c>
    </row>
    <row r="2770" spans="1:17">
      <c r="A2770">
        <v>1370</v>
      </c>
      <c r="B2770" t="s">
        <v>4629</v>
      </c>
      <c r="C2770">
        <v>283</v>
      </c>
      <c r="D2770" t="s">
        <v>4630</v>
      </c>
      <c r="E2770" t="s">
        <v>4631</v>
      </c>
      <c r="F2770">
        <v>364</v>
      </c>
      <c r="G2770">
        <v>1</v>
      </c>
      <c r="H2770" t="s">
        <v>30</v>
      </c>
      <c r="I2770" t="s">
        <v>45</v>
      </c>
      <c r="J2770" t="s">
        <v>4631</v>
      </c>
      <c r="K2770" t="s">
        <v>4632</v>
      </c>
      <c r="L2770" t="s">
        <v>4633</v>
      </c>
      <c r="M2770">
        <v>241</v>
      </c>
      <c r="N2770">
        <v>84</v>
      </c>
      <c r="O2770" t="s">
        <v>4631</v>
      </c>
      <c r="P2770" t="s">
        <v>4630</v>
      </c>
      <c r="Q2770" t="str">
        <f t="shared" si="43"/>
        <v>283_smichel_11#Saint-Michel-De-LanÃ¨s</v>
      </c>
    </row>
    <row r="2771" spans="1:17">
      <c r="A2771">
        <v>1371</v>
      </c>
      <c r="B2771" t="s">
        <v>4634</v>
      </c>
      <c r="C2771">
        <v>283</v>
      </c>
      <c r="D2771" t="s">
        <v>4630</v>
      </c>
      <c r="E2771" t="s">
        <v>4631</v>
      </c>
      <c r="F2771">
        <v>364</v>
      </c>
      <c r="G2771">
        <v>1</v>
      </c>
      <c r="H2771" t="s">
        <v>30</v>
      </c>
      <c r="I2771" t="s">
        <v>45</v>
      </c>
      <c r="J2771" t="s">
        <v>4631</v>
      </c>
      <c r="K2771" t="s">
        <v>4632</v>
      </c>
      <c r="L2771" t="s">
        <v>4633</v>
      </c>
      <c r="M2771">
        <v>241</v>
      </c>
      <c r="N2771">
        <v>84</v>
      </c>
      <c r="O2771" t="s">
        <v>4631</v>
      </c>
      <c r="P2771" t="s">
        <v>4630</v>
      </c>
      <c r="Q2771" t="str">
        <f t="shared" si="43"/>
        <v>283_smichel_11#Saint-Michel-De-LanÃ¨s</v>
      </c>
    </row>
    <row r="2772" spans="1:17">
      <c r="A2772">
        <v>1859</v>
      </c>
      <c r="B2772" t="s">
        <v>4636</v>
      </c>
      <c r="C2772">
        <v>283</v>
      </c>
      <c r="D2772" t="s">
        <v>4630</v>
      </c>
      <c r="E2772" t="s">
        <v>4631</v>
      </c>
      <c r="F2772">
        <v>364</v>
      </c>
      <c r="G2772">
        <v>1</v>
      </c>
      <c r="H2772" t="s">
        <v>30</v>
      </c>
      <c r="I2772" t="s">
        <v>45</v>
      </c>
      <c r="J2772" t="s">
        <v>4631</v>
      </c>
      <c r="K2772" t="s">
        <v>4632</v>
      </c>
      <c r="L2772" t="s">
        <v>4633</v>
      </c>
      <c r="M2772">
        <v>241</v>
      </c>
      <c r="N2772">
        <v>84</v>
      </c>
      <c r="O2772" t="s">
        <v>4631</v>
      </c>
      <c r="P2772" t="s">
        <v>4630</v>
      </c>
      <c r="Q2772" t="str">
        <f t="shared" si="43"/>
        <v>283_smichel_11#Saint-Michel-De-LanÃ¨s</v>
      </c>
    </row>
    <row r="2773" spans="1:17">
      <c r="A2773">
        <v>1860</v>
      </c>
      <c r="B2773" t="s">
        <v>4640</v>
      </c>
      <c r="C2773">
        <v>283</v>
      </c>
      <c r="D2773" t="s">
        <v>4630</v>
      </c>
      <c r="E2773" t="s">
        <v>4631</v>
      </c>
      <c r="F2773">
        <v>364</v>
      </c>
      <c r="G2773">
        <v>1</v>
      </c>
      <c r="H2773" t="s">
        <v>30</v>
      </c>
      <c r="I2773" t="s">
        <v>45</v>
      </c>
      <c r="J2773" t="s">
        <v>4631</v>
      </c>
      <c r="K2773" t="s">
        <v>4632</v>
      </c>
      <c r="L2773" t="s">
        <v>4633</v>
      </c>
      <c r="M2773">
        <v>241</v>
      </c>
      <c r="N2773">
        <v>84</v>
      </c>
      <c r="O2773" t="s">
        <v>4631</v>
      </c>
      <c r="P2773" t="s">
        <v>4630</v>
      </c>
      <c r="Q2773" t="str">
        <f t="shared" si="43"/>
        <v>283_smichel_11#Saint-Michel-De-LanÃ¨s</v>
      </c>
    </row>
    <row r="2774" spans="1:17">
      <c r="A2774">
        <v>1861</v>
      </c>
      <c r="B2774" t="s">
        <v>4639</v>
      </c>
      <c r="C2774">
        <v>283</v>
      </c>
      <c r="D2774" t="s">
        <v>4630</v>
      </c>
      <c r="E2774" t="s">
        <v>4631</v>
      </c>
      <c r="F2774">
        <v>364</v>
      </c>
      <c r="G2774">
        <v>1</v>
      </c>
      <c r="H2774" t="s">
        <v>30</v>
      </c>
      <c r="I2774" t="s">
        <v>45</v>
      </c>
      <c r="J2774" t="s">
        <v>4631</v>
      </c>
      <c r="K2774" t="s">
        <v>4632</v>
      </c>
      <c r="L2774" t="s">
        <v>4633</v>
      </c>
      <c r="M2774">
        <v>241</v>
      </c>
      <c r="N2774">
        <v>84</v>
      </c>
      <c r="O2774" t="s">
        <v>4631</v>
      </c>
      <c r="P2774" t="s">
        <v>4630</v>
      </c>
      <c r="Q2774" t="str">
        <f t="shared" si="43"/>
        <v>283_smichel_11#Saint-Michel-De-LanÃ¨s</v>
      </c>
    </row>
    <row r="2775" spans="1:17">
      <c r="A2775">
        <v>1372</v>
      </c>
      <c r="B2775" t="s">
        <v>4635</v>
      </c>
      <c r="C2775">
        <v>283</v>
      </c>
      <c r="D2775" t="s">
        <v>4630</v>
      </c>
      <c r="E2775" t="s">
        <v>4631</v>
      </c>
      <c r="F2775">
        <v>364</v>
      </c>
      <c r="G2775">
        <v>1</v>
      </c>
      <c r="H2775" t="s">
        <v>30</v>
      </c>
      <c r="I2775" t="s">
        <v>45</v>
      </c>
      <c r="J2775" t="s">
        <v>4631</v>
      </c>
      <c r="K2775" t="s">
        <v>4632</v>
      </c>
      <c r="L2775" t="s">
        <v>4633</v>
      </c>
      <c r="M2775">
        <v>241</v>
      </c>
      <c r="N2775">
        <v>84</v>
      </c>
      <c r="O2775" t="s">
        <v>4631</v>
      </c>
      <c r="P2775" t="s">
        <v>4630</v>
      </c>
      <c r="Q2775" t="str">
        <f t="shared" si="43"/>
        <v>283_smichel_11#Saint-Michel-De-LanÃ¨s</v>
      </c>
    </row>
    <row r="2776" spans="1:17">
      <c r="A2776">
        <v>2382</v>
      </c>
      <c r="B2776" t="s">
        <v>4637</v>
      </c>
      <c r="C2776">
        <v>283</v>
      </c>
      <c r="D2776" t="s">
        <v>4630</v>
      </c>
      <c r="E2776" t="s">
        <v>4631</v>
      </c>
      <c r="F2776">
        <v>364</v>
      </c>
      <c r="G2776">
        <v>1</v>
      </c>
      <c r="H2776" t="s">
        <v>30</v>
      </c>
      <c r="I2776" t="s">
        <v>45</v>
      </c>
      <c r="J2776" t="s">
        <v>4631</v>
      </c>
      <c r="K2776" t="s">
        <v>4632</v>
      </c>
      <c r="L2776" t="s">
        <v>4633</v>
      </c>
      <c r="M2776">
        <v>241</v>
      </c>
      <c r="N2776">
        <v>84</v>
      </c>
      <c r="O2776" t="s">
        <v>4631</v>
      </c>
      <c r="P2776" t="s">
        <v>4630</v>
      </c>
      <c r="Q2776" t="str">
        <f t="shared" si="43"/>
        <v>283_smichel_11#Saint-Michel-De-LanÃ¨s</v>
      </c>
    </row>
    <row r="2777" spans="1:17">
      <c r="A2777">
        <v>1405</v>
      </c>
      <c r="B2777" t="s">
        <v>4994</v>
      </c>
      <c r="C2777">
        <v>284</v>
      </c>
      <c r="D2777" t="s">
        <v>4986</v>
      </c>
      <c r="E2777" t="s">
        <v>4987</v>
      </c>
      <c r="F2777">
        <v>460</v>
      </c>
      <c r="G2777">
        <v>1</v>
      </c>
      <c r="H2777" t="s">
        <v>30</v>
      </c>
      <c r="I2777" t="s">
        <v>64</v>
      </c>
      <c r="J2777" t="s">
        <v>4987</v>
      </c>
      <c r="K2777" t="s">
        <v>4988</v>
      </c>
      <c r="L2777" t="s">
        <v>4989</v>
      </c>
      <c r="M2777">
        <v>141</v>
      </c>
      <c r="N2777">
        <v>71</v>
      </c>
      <c r="O2777" t="s">
        <v>4987</v>
      </c>
      <c r="P2777" t="s">
        <v>4986</v>
      </c>
      <c r="Q2777" t="str">
        <f t="shared" si="43"/>
        <v>284_theodorit_30#Saint-ThÃ©odorit</v>
      </c>
    </row>
    <row r="2778" spans="1:17">
      <c r="A2778">
        <v>1567</v>
      </c>
      <c r="B2778" t="s">
        <v>4985</v>
      </c>
      <c r="C2778">
        <v>284</v>
      </c>
      <c r="D2778" t="s">
        <v>4986</v>
      </c>
      <c r="E2778" t="s">
        <v>4987</v>
      </c>
      <c r="F2778">
        <v>460</v>
      </c>
      <c r="G2778">
        <v>1</v>
      </c>
      <c r="H2778" t="s">
        <v>30</v>
      </c>
      <c r="I2778" t="s">
        <v>64</v>
      </c>
      <c r="J2778" t="s">
        <v>4987</v>
      </c>
      <c r="K2778" t="s">
        <v>4988</v>
      </c>
      <c r="L2778" t="s">
        <v>4989</v>
      </c>
      <c r="M2778">
        <v>141</v>
      </c>
      <c r="N2778">
        <v>71</v>
      </c>
      <c r="O2778" t="s">
        <v>4987</v>
      </c>
      <c r="P2778" t="s">
        <v>4986</v>
      </c>
      <c r="Q2778" t="str">
        <f t="shared" si="43"/>
        <v>284_theodorit_30#Saint-ThÃ©odorit</v>
      </c>
    </row>
    <row r="2779" spans="1:17">
      <c r="A2779">
        <v>1557</v>
      </c>
      <c r="B2779" t="s">
        <v>4993</v>
      </c>
      <c r="C2779">
        <v>284</v>
      </c>
      <c r="D2779" t="s">
        <v>4986</v>
      </c>
      <c r="E2779" t="s">
        <v>4987</v>
      </c>
      <c r="F2779">
        <v>460</v>
      </c>
      <c r="G2779">
        <v>1</v>
      </c>
      <c r="H2779" t="s">
        <v>30</v>
      </c>
      <c r="I2779" t="s">
        <v>64</v>
      </c>
      <c r="J2779" t="s">
        <v>4987</v>
      </c>
      <c r="K2779" t="s">
        <v>4988</v>
      </c>
      <c r="L2779" t="s">
        <v>4989</v>
      </c>
      <c r="M2779">
        <v>141</v>
      </c>
      <c r="N2779">
        <v>71</v>
      </c>
      <c r="O2779" t="s">
        <v>4987</v>
      </c>
      <c r="P2779" t="s">
        <v>4986</v>
      </c>
      <c r="Q2779" t="str">
        <f t="shared" si="43"/>
        <v>284_theodorit_30#Saint-ThÃ©odorit</v>
      </c>
    </row>
    <row r="2780" spans="1:17">
      <c r="A2780">
        <v>1571</v>
      </c>
      <c r="B2780" t="s">
        <v>4996</v>
      </c>
      <c r="C2780">
        <v>284</v>
      </c>
      <c r="D2780" t="s">
        <v>4986</v>
      </c>
      <c r="E2780" t="s">
        <v>4987</v>
      </c>
      <c r="F2780">
        <v>460</v>
      </c>
      <c r="G2780">
        <v>1</v>
      </c>
      <c r="H2780" t="s">
        <v>30</v>
      </c>
      <c r="I2780" t="s">
        <v>64</v>
      </c>
      <c r="J2780" t="s">
        <v>4987</v>
      </c>
      <c r="K2780" t="s">
        <v>4988</v>
      </c>
      <c r="L2780" t="s">
        <v>4989</v>
      </c>
      <c r="M2780">
        <v>141</v>
      </c>
      <c r="N2780">
        <v>71</v>
      </c>
      <c r="O2780" t="s">
        <v>4987</v>
      </c>
      <c r="P2780" t="s">
        <v>4986</v>
      </c>
      <c r="Q2780" t="str">
        <f t="shared" si="43"/>
        <v>284_theodorit_30#Saint-ThÃ©odorit</v>
      </c>
    </row>
    <row r="2781" spans="1:17">
      <c r="A2781">
        <v>1569</v>
      </c>
      <c r="B2781" t="s">
        <v>4991</v>
      </c>
      <c r="C2781">
        <v>284</v>
      </c>
      <c r="D2781" t="s">
        <v>4986</v>
      </c>
      <c r="E2781" t="s">
        <v>4987</v>
      </c>
      <c r="F2781">
        <v>460</v>
      </c>
      <c r="G2781">
        <v>1</v>
      </c>
      <c r="H2781" t="s">
        <v>30</v>
      </c>
      <c r="I2781" t="s">
        <v>64</v>
      </c>
      <c r="J2781" t="s">
        <v>4987</v>
      </c>
      <c r="K2781" t="s">
        <v>4988</v>
      </c>
      <c r="L2781" t="s">
        <v>4989</v>
      </c>
      <c r="M2781">
        <v>141</v>
      </c>
      <c r="N2781">
        <v>71</v>
      </c>
      <c r="O2781" t="s">
        <v>4987</v>
      </c>
      <c r="P2781" t="s">
        <v>4986</v>
      </c>
      <c r="Q2781" t="str">
        <f t="shared" si="43"/>
        <v>284_theodorit_30#Saint-ThÃ©odorit</v>
      </c>
    </row>
    <row r="2782" spans="1:17">
      <c r="A2782">
        <v>1487</v>
      </c>
      <c r="B2782" t="s">
        <v>4995</v>
      </c>
      <c r="C2782">
        <v>284</v>
      </c>
      <c r="D2782" t="s">
        <v>4986</v>
      </c>
      <c r="E2782" t="s">
        <v>4987</v>
      </c>
      <c r="F2782">
        <v>460</v>
      </c>
      <c r="G2782">
        <v>1</v>
      </c>
      <c r="H2782" t="s">
        <v>30</v>
      </c>
      <c r="I2782" t="s">
        <v>64</v>
      </c>
      <c r="J2782" t="s">
        <v>4987</v>
      </c>
      <c r="K2782" t="s">
        <v>4988</v>
      </c>
      <c r="L2782" t="s">
        <v>4989</v>
      </c>
      <c r="M2782">
        <v>141</v>
      </c>
      <c r="N2782">
        <v>71</v>
      </c>
      <c r="O2782" t="s">
        <v>4987</v>
      </c>
      <c r="P2782" t="s">
        <v>4986</v>
      </c>
      <c r="Q2782" t="str">
        <f t="shared" si="43"/>
        <v>284_theodorit_30#Saint-ThÃ©odorit</v>
      </c>
    </row>
    <row r="2783" spans="1:17">
      <c r="A2783">
        <v>1570</v>
      </c>
      <c r="B2783" t="s">
        <v>4992</v>
      </c>
      <c r="C2783">
        <v>284</v>
      </c>
      <c r="D2783" t="s">
        <v>4986</v>
      </c>
      <c r="E2783" t="s">
        <v>4987</v>
      </c>
      <c r="F2783">
        <v>460</v>
      </c>
      <c r="G2783">
        <v>1</v>
      </c>
      <c r="H2783" t="s">
        <v>30</v>
      </c>
      <c r="I2783" t="s">
        <v>64</v>
      </c>
      <c r="J2783" t="s">
        <v>4987</v>
      </c>
      <c r="K2783" t="s">
        <v>4988</v>
      </c>
      <c r="L2783" t="s">
        <v>4989</v>
      </c>
      <c r="M2783">
        <v>141</v>
      </c>
      <c r="N2783">
        <v>71</v>
      </c>
      <c r="O2783" t="s">
        <v>4987</v>
      </c>
      <c r="P2783" t="s">
        <v>4986</v>
      </c>
      <c r="Q2783" t="str">
        <f t="shared" si="43"/>
        <v>284_theodorit_30#Saint-ThÃ©odorit</v>
      </c>
    </row>
    <row r="2784" spans="1:17">
      <c r="A2784">
        <v>1568</v>
      </c>
      <c r="B2784" t="s">
        <v>4990</v>
      </c>
      <c r="C2784">
        <v>284</v>
      </c>
      <c r="D2784" t="s">
        <v>4986</v>
      </c>
      <c r="E2784" t="s">
        <v>4987</v>
      </c>
      <c r="F2784">
        <v>460</v>
      </c>
      <c r="G2784">
        <v>1</v>
      </c>
      <c r="H2784" t="s">
        <v>30</v>
      </c>
      <c r="I2784" t="s">
        <v>64</v>
      </c>
      <c r="J2784" t="s">
        <v>4987</v>
      </c>
      <c r="K2784" t="s">
        <v>4988</v>
      </c>
      <c r="L2784" t="s">
        <v>4989</v>
      </c>
      <c r="M2784">
        <v>141</v>
      </c>
      <c r="N2784">
        <v>71</v>
      </c>
      <c r="O2784" t="s">
        <v>4987</v>
      </c>
      <c r="P2784" t="s">
        <v>4986</v>
      </c>
      <c r="Q2784" t="str">
        <f t="shared" si="43"/>
        <v>284_theodorit_30#Saint-ThÃ©odorit</v>
      </c>
    </row>
    <row r="2785" spans="1:17">
      <c r="A2785">
        <v>1758</v>
      </c>
      <c r="B2785" t="s">
        <v>2806</v>
      </c>
      <c r="C2785">
        <v>285</v>
      </c>
      <c r="D2785" t="s">
        <v>2798</v>
      </c>
      <c r="E2785" t="s">
        <v>2799</v>
      </c>
      <c r="F2785">
        <v>493</v>
      </c>
      <c r="G2785">
        <v>1</v>
      </c>
      <c r="H2785" t="s">
        <v>376</v>
      </c>
      <c r="I2785" t="s">
        <v>377</v>
      </c>
      <c r="J2785" t="s">
        <v>2799</v>
      </c>
      <c r="K2785" t="s">
        <v>2800</v>
      </c>
      <c r="L2785" t="s">
        <v>2801</v>
      </c>
      <c r="M2785">
        <v>99</v>
      </c>
      <c r="N2785">
        <v>55</v>
      </c>
      <c r="O2785" t="s">
        <v>2799</v>
      </c>
      <c r="P2785" t="s">
        <v>2798</v>
      </c>
      <c r="Q2785" t="str">
        <f t="shared" si="43"/>
        <v>285_landerrouat_33#Landerrouat</v>
      </c>
    </row>
    <row r="2786" spans="1:17">
      <c r="A2786">
        <v>2554</v>
      </c>
      <c r="B2786" t="s">
        <v>2797</v>
      </c>
      <c r="C2786">
        <v>285</v>
      </c>
      <c r="D2786" t="s">
        <v>2798</v>
      </c>
      <c r="E2786" t="s">
        <v>2799</v>
      </c>
      <c r="F2786">
        <v>493</v>
      </c>
      <c r="G2786">
        <v>1</v>
      </c>
      <c r="H2786" t="s">
        <v>376</v>
      </c>
      <c r="I2786" t="s">
        <v>377</v>
      </c>
      <c r="J2786" t="s">
        <v>2799</v>
      </c>
      <c r="K2786" t="s">
        <v>2800</v>
      </c>
      <c r="L2786" t="s">
        <v>2801</v>
      </c>
      <c r="M2786">
        <v>99</v>
      </c>
      <c r="N2786">
        <v>55</v>
      </c>
      <c r="O2786" t="s">
        <v>2799</v>
      </c>
      <c r="P2786" t="s">
        <v>2798</v>
      </c>
      <c r="Q2786" t="str">
        <f t="shared" si="43"/>
        <v>285_landerrouat_33#Landerrouat</v>
      </c>
    </row>
    <row r="2787" spans="1:17">
      <c r="A2787">
        <v>2555</v>
      </c>
      <c r="B2787" t="s">
        <v>2802</v>
      </c>
      <c r="C2787">
        <v>285</v>
      </c>
      <c r="D2787" t="s">
        <v>2798</v>
      </c>
      <c r="E2787" t="s">
        <v>2799</v>
      </c>
      <c r="F2787">
        <v>493</v>
      </c>
      <c r="G2787">
        <v>1</v>
      </c>
      <c r="H2787" t="s">
        <v>376</v>
      </c>
      <c r="I2787" t="s">
        <v>377</v>
      </c>
      <c r="J2787" t="s">
        <v>2799</v>
      </c>
      <c r="K2787" t="s">
        <v>2800</v>
      </c>
      <c r="L2787" t="s">
        <v>2801</v>
      </c>
      <c r="M2787">
        <v>99</v>
      </c>
      <c r="N2787">
        <v>55</v>
      </c>
      <c r="O2787" t="s">
        <v>2799</v>
      </c>
      <c r="P2787" t="s">
        <v>2798</v>
      </c>
      <c r="Q2787" t="str">
        <f t="shared" si="43"/>
        <v>285_landerrouat_33#Landerrouat</v>
      </c>
    </row>
    <row r="2788" spans="1:17">
      <c r="A2788">
        <v>2556</v>
      </c>
      <c r="B2788" t="s">
        <v>2810</v>
      </c>
      <c r="C2788">
        <v>285</v>
      </c>
      <c r="D2788" t="s">
        <v>2798</v>
      </c>
      <c r="E2788" t="s">
        <v>2799</v>
      </c>
      <c r="F2788">
        <v>493</v>
      </c>
      <c r="G2788">
        <v>1</v>
      </c>
      <c r="H2788" t="s">
        <v>376</v>
      </c>
      <c r="I2788" t="s">
        <v>377</v>
      </c>
      <c r="J2788" t="s">
        <v>2799</v>
      </c>
      <c r="K2788" t="s">
        <v>2800</v>
      </c>
      <c r="L2788" t="s">
        <v>2801</v>
      </c>
      <c r="M2788">
        <v>99</v>
      </c>
      <c r="N2788">
        <v>55</v>
      </c>
      <c r="O2788" t="s">
        <v>2799</v>
      </c>
      <c r="P2788" t="s">
        <v>2798</v>
      </c>
      <c r="Q2788" t="str">
        <f t="shared" si="43"/>
        <v>285_landerrouat_33#Landerrouat</v>
      </c>
    </row>
    <row r="2789" spans="1:17">
      <c r="A2789">
        <v>1757</v>
      </c>
      <c r="B2789" t="s">
        <v>2807</v>
      </c>
      <c r="C2789">
        <v>285</v>
      </c>
      <c r="D2789" t="s">
        <v>2798</v>
      </c>
      <c r="E2789" t="s">
        <v>2799</v>
      </c>
      <c r="F2789">
        <v>493</v>
      </c>
      <c r="G2789">
        <v>1</v>
      </c>
      <c r="H2789" t="s">
        <v>376</v>
      </c>
      <c r="I2789" t="s">
        <v>377</v>
      </c>
      <c r="J2789" t="s">
        <v>2799</v>
      </c>
      <c r="K2789" t="s">
        <v>2800</v>
      </c>
      <c r="L2789" t="s">
        <v>2801</v>
      </c>
      <c r="M2789">
        <v>99</v>
      </c>
      <c r="N2789">
        <v>55</v>
      </c>
      <c r="O2789" t="s">
        <v>2799</v>
      </c>
      <c r="P2789" t="s">
        <v>2798</v>
      </c>
      <c r="Q2789" t="str">
        <f t="shared" si="43"/>
        <v>285_landerrouat_33#Landerrouat</v>
      </c>
    </row>
    <row r="2790" spans="1:17">
      <c r="A2790">
        <v>1792</v>
      </c>
      <c r="B2790" t="s">
        <v>2803</v>
      </c>
      <c r="C2790">
        <v>285</v>
      </c>
      <c r="D2790" t="s">
        <v>2798</v>
      </c>
      <c r="E2790" t="s">
        <v>2799</v>
      </c>
      <c r="F2790">
        <v>493</v>
      </c>
      <c r="G2790">
        <v>1</v>
      </c>
      <c r="H2790" t="s">
        <v>376</v>
      </c>
      <c r="I2790" t="s">
        <v>377</v>
      </c>
      <c r="J2790" t="s">
        <v>2799</v>
      </c>
      <c r="K2790" t="s">
        <v>2800</v>
      </c>
      <c r="L2790" t="s">
        <v>2801</v>
      </c>
      <c r="M2790">
        <v>99</v>
      </c>
      <c r="N2790">
        <v>55</v>
      </c>
      <c r="O2790" t="s">
        <v>2799</v>
      </c>
      <c r="P2790" t="s">
        <v>2798</v>
      </c>
      <c r="Q2790" t="str">
        <f t="shared" si="43"/>
        <v>285_landerrouat_33#Landerrouat</v>
      </c>
    </row>
    <row r="2791" spans="1:17">
      <c r="A2791">
        <v>881</v>
      </c>
      <c r="B2791" t="s">
        <v>2805</v>
      </c>
      <c r="C2791">
        <v>285</v>
      </c>
      <c r="D2791" t="s">
        <v>2798</v>
      </c>
      <c r="E2791" t="s">
        <v>2799</v>
      </c>
      <c r="F2791">
        <v>493</v>
      </c>
      <c r="G2791">
        <v>1</v>
      </c>
      <c r="H2791" t="s">
        <v>376</v>
      </c>
      <c r="I2791" t="s">
        <v>377</v>
      </c>
      <c r="J2791" t="s">
        <v>2799</v>
      </c>
      <c r="K2791" t="s">
        <v>2800</v>
      </c>
      <c r="L2791" t="s">
        <v>2801</v>
      </c>
      <c r="M2791">
        <v>99</v>
      </c>
      <c r="N2791">
        <v>55</v>
      </c>
      <c r="O2791" t="s">
        <v>2799</v>
      </c>
      <c r="P2791" t="s">
        <v>2798</v>
      </c>
      <c r="Q2791" t="str">
        <f t="shared" si="43"/>
        <v>285_landerrouat_33#Landerrouat</v>
      </c>
    </row>
    <row r="2792" spans="1:17">
      <c r="A2792">
        <v>1791</v>
      </c>
      <c r="B2792" t="s">
        <v>2804</v>
      </c>
      <c r="C2792">
        <v>285</v>
      </c>
      <c r="D2792" t="s">
        <v>2798</v>
      </c>
      <c r="E2792" t="s">
        <v>2799</v>
      </c>
      <c r="F2792">
        <v>493</v>
      </c>
      <c r="G2792">
        <v>1</v>
      </c>
      <c r="H2792" t="s">
        <v>376</v>
      </c>
      <c r="I2792" t="s">
        <v>377</v>
      </c>
      <c r="J2792" t="s">
        <v>2799</v>
      </c>
      <c r="K2792" t="s">
        <v>2800</v>
      </c>
      <c r="L2792" t="s">
        <v>2801</v>
      </c>
      <c r="M2792">
        <v>99</v>
      </c>
      <c r="N2792">
        <v>55</v>
      </c>
      <c r="O2792" t="s">
        <v>2799</v>
      </c>
      <c r="P2792" t="s">
        <v>2798</v>
      </c>
      <c r="Q2792" t="str">
        <f t="shared" si="43"/>
        <v>285_landerrouat_33#Landerrouat</v>
      </c>
    </row>
    <row r="2793" spans="1:17">
      <c r="A2793">
        <v>1821</v>
      </c>
      <c r="B2793" t="s">
        <v>2808</v>
      </c>
      <c r="C2793">
        <v>285</v>
      </c>
      <c r="D2793" t="s">
        <v>2798</v>
      </c>
      <c r="E2793" t="s">
        <v>2799</v>
      </c>
      <c r="F2793">
        <v>493</v>
      </c>
      <c r="G2793">
        <v>1</v>
      </c>
      <c r="H2793" t="s">
        <v>376</v>
      </c>
      <c r="I2793" t="s">
        <v>377</v>
      </c>
      <c r="J2793" t="s">
        <v>2799</v>
      </c>
      <c r="K2793" t="s">
        <v>2800</v>
      </c>
      <c r="L2793" t="s">
        <v>2801</v>
      </c>
      <c r="M2793">
        <v>99</v>
      </c>
      <c r="N2793">
        <v>55</v>
      </c>
      <c r="O2793" t="s">
        <v>2799</v>
      </c>
      <c r="P2793" t="s">
        <v>2798</v>
      </c>
      <c r="Q2793" t="str">
        <f t="shared" si="43"/>
        <v>285_landerrouat_33#Landerrouat</v>
      </c>
    </row>
    <row r="2794" spans="1:17">
      <c r="A2794">
        <v>1151</v>
      </c>
      <c r="B2794" t="s">
        <v>2809</v>
      </c>
      <c r="C2794">
        <v>285</v>
      </c>
      <c r="D2794" t="s">
        <v>2798</v>
      </c>
      <c r="E2794" t="s">
        <v>2799</v>
      </c>
      <c r="F2794">
        <v>493</v>
      </c>
      <c r="G2794">
        <v>1</v>
      </c>
      <c r="H2794" t="s">
        <v>376</v>
      </c>
      <c r="I2794" t="s">
        <v>377</v>
      </c>
      <c r="J2794" t="s">
        <v>2799</v>
      </c>
      <c r="K2794" t="s">
        <v>2800</v>
      </c>
      <c r="L2794" t="s">
        <v>2801</v>
      </c>
      <c r="M2794">
        <v>99</v>
      </c>
      <c r="N2794">
        <v>55</v>
      </c>
      <c r="O2794" t="s">
        <v>2799</v>
      </c>
      <c r="P2794" t="s">
        <v>2798</v>
      </c>
      <c r="Q2794" t="str">
        <f t="shared" si="43"/>
        <v>285_landerrouat_33#Landerrouat</v>
      </c>
    </row>
    <row r="2795" spans="1:17">
      <c r="A2795">
        <v>2421</v>
      </c>
      <c r="B2795" t="s">
        <v>3940</v>
      </c>
      <c r="C2795">
        <v>286</v>
      </c>
      <c r="D2795" t="s">
        <v>3920</v>
      </c>
      <c r="E2795" t="s">
        <v>3921</v>
      </c>
      <c r="F2795">
        <v>496</v>
      </c>
      <c r="G2795">
        <v>1</v>
      </c>
      <c r="H2795" t="s">
        <v>376</v>
      </c>
      <c r="I2795" t="s">
        <v>377</v>
      </c>
      <c r="J2795" t="s">
        <v>3921</v>
      </c>
      <c r="K2795" t="s">
        <v>3922</v>
      </c>
      <c r="L2795" t="s">
        <v>3923</v>
      </c>
      <c r="M2795">
        <v>90</v>
      </c>
      <c r="N2795">
        <v>97</v>
      </c>
      <c r="O2795" t="s">
        <v>3921</v>
      </c>
      <c r="P2795" t="s">
        <v>3920</v>
      </c>
      <c r="Q2795" t="str">
        <f t="shared" si="43"/>
        <v>286_pellegrue_33#Pellegrue</v>
      </c>
    </row>
    <row r="2796" spans="1:17">
      <c r="A2796">
        <v>1826</v>
      </c>
      <c r="B2796" t="s">
        <v>3939</v>
      </c>
      <c r="C2796">
        <v>286</v>
      </c>
      <c r="D2796" t="s">
        <v>3920</v>
      </c>
      <c r="E2796" t="s">
        <v>3921</v>
      </c>
      <c r="F2796">
        <v>496</v>
      </c>
      <c r="G2796">
        <v>1</v>
      </c>
      <c r="H2796" t="s">
        <v>376</v>
      </c>
      <c r="I2796" t="s">
        <v>377</v>
      </c>
      <c r="J2796" t="s">
        <v>3921</v>
      </c>
      <c r="K2796" t="s">
        <v>3922</v>
      </c>
      <c r="L2796" t="s">
        <v>3923</v>
      </c>
      <c r="M2796">
        <v>90</v>
      </c>
      <c r="N2796">
        <v>97</v>
      </c>
      <c r="O2796" t="s">
        <v>3921</v>
      </c>
      <c r="P2796" t="s">
        <v>3920</v>
      </c>
      <c r="Q2796" t="str">
        <f t="shared" si="43"/>
        <v>286_pellegrue_33#Pellegrue</v>
      </c>
    </row>
    <row r="2797" spans="1:17">
      <c r="A2797">
        <v>418</v>
      </c>
      <c r="B2797" t="s">
        <v>3937</v>
      </c>
      <c r="C2797">
        <v>286</v>
      </c>
      <c r="D2797" t="s">
        <v>3920</v>
      </c>
      <c r="E2797" t="s">
        <v>3921</v>
      </c>
      <c r="F2797">
        <v>496</v>
      </c>
      <c r="G2797">
        <v>1</v>
      </c>
      <c r="H2797" t="s">
        <v>376</v>
      </c>
      <c r="I2797" t="s">
        <v>377</v>
      </c>
      <c r="J2797" t="s">
        <v>3921</v>
      </c>
      <c r="K2797" t="s">
        <v>3922</v>
      </c>
      <c r="L2797" t="s">
        <v>3923</v>
      </c>
      <c r="M2797">
        <v>90</v>
      </c>
      <c r="N2797">
        <v>97</v>
      </c>
      <c r="O2797" t="s">
        <v>3921</v>
      </c>
      <c r="P2797" t="s">
        <v>3920</v>
      </c>
      <c r="Q2797" t="str">
        <f t="shared" si="43"/>
        <v>286_pellegrue_33#Pellegrue</v>
      </c>
    </row>
    <row r="2798" spans="1:17">
      <c r="A2798">
        <v>1823</v>
      </c>
      <c r="B2798" t="s">
        <v>3919</v>
      </c>
      <c r="C2798">
        <v>286</v>
      </c>
      <c r="D2798" t="s">
        <v>3920</v>
      </c>
      <c r="E2798" t="s">
        <v>3921</v>
      </c>
      <c r="F2798">
        <v>496</v>
      </c>
      <c r="G2798">
        <v>1</v>
      </c>
      <c r="H2798" t="s">
        <v>376</v>
      </c>
      <c r="I2798" t="s">
        <v>377</v>
      </c>
      <c r="J2798" t="s">
        <v>3921</v>
      </c>
      <c r="K2798" t="s">
        <v>3922</v>
      </c>
      <c r="L2798" t="s">
        <v>3923</v>
      </c>
      <c r="M2798">
        <v>90</v>
      </c>
      <c r="N2798">
        <v>97</v>
      </c>
      <c r="O2798" t="s">
        <v>3921</v>
      </c>
      <c r="P2798" t="s">
        <v>3920</v>
      </c>
      <c r="Q2798" t="str">
        <f t="shared" si="43"/>
        <v>286_pellegrue_33#Pellegrue</v>
      </c>
    </row>
    <row r="2799" spans="1:17">
      <c r="A2799">
        <v>1593</v>
      </c>
      <c r="B2799" t="s">
        <v>3934</v>
      </c>
      <c r="C2799">
        <v>286</v>
      </c>
      <c r="D2799" t="s">
        <v>3920</v>
      </c>
      <c r="E2799" t="s">
        <v>3921</v>
      </c>
      <c r="F2799">
        <v>496</v>
      </c>
      <c r="G2799">
        <v>1</v>
      </c>
      <c r="H2799" t="s">
        <v>376</v>
      </c>
      <c r="I2799" t="s">
        <v>377</v>
      </c>
      <c r="J2799" t="s">
        <v>3921</v>
      </c>
      <c r="K2799" t="s">
        <v>3922</v>
      </c>
      <c r="L2799" t="s">
        <v>3923</v>
      </c>
      <c r="M2799">
        <v>90</v>
      </c>
      <c r="N2799">
        <v>97</v>
      </c>
      <c r="O2799" t="s">
        <v>3921</v>
      </c>
      <c r="P2799" t="s">
        <v>3920</v>
      </c>
      <c r="Q2799" t="str">
        <f t="shared" si="43"/>
        <v>286_pellegrue_33#Pellegrue</v>
      </c>
    </row>
    <row r="2800" spans="1:17">
      <c r="A2800">
        <v>1771</v>
      </c>
      <c r="B2800" t="s">
        <v>3924</v>
      </c>
      <c r="C2800">
        <v>286</v>
      </c>
      <c r="D2800" t="s">
        <v>3920</v>
      </c>
      <c r="E2800" t="s">
        <v>3921</v>
      </c>
      <c r="F2800">
        <v>496</v>
      </c>
      <c r="G2800">
        <v>1</v>
      </c>
      <c r="H2800" t="s">
        <v>376</v>
      </c>
      <c r="I2800" t="s">
        <v>377</v>
      </c>
      <c r="J2800" t="s">
        <v>3921</v>
      </c>
      <c r="K2800" t="s">
        <v>3922</v>
      </c>
      <c r="L2800" t="s">
        <v>3923</v>
      </c>
      <c r="M2800">
        <v>90</v>
      </c>
      <c r="N2800">
        <v>97</v>
      </c>
      <c r="O2800" t="s">
        <v>3921</v>
      </c>
      <c r="P2800" t="s">
        <v>3920</v>
      </c>
      <c r="Q2800" t="str">
        <f t="shared" si="43"/>
        <v>286_pellegrue_33#Pellegrue</v>
      </c>
    </row>
    <row r="2801" spans="1:17">
      <c r="A2801">
        <v>655</v>
      </c>
      <c r="B2801" t="s">
        <v>3936</v>
      </c>
      <c r="C2801">
        <v>286</v>
      </c>
      <c r="D2801" t="s">
        <v>3920</v>
      </c>
      <c r="E2801" t="s">
        <v>3921</v>
      </c>
      <c r="F2801">
        <v>496</v>
      </c>
      <c r="G2801">
        <v>1</v>
      </c>
      <c r="H2801" t="s">
        <v>376</v>
      </c>
      <c r="I2801" t="s">
        <v>377</v>
      </c>
      <c r="J2801" t="s">
        <v>3921</v>
      </c>
      <c r="K2801" t="s">
        <v>3922</v>
      </c>
      <c r="L2801" t="s">
        <v>3923</v>
      </c>
      <c r="M2801">
        <v>90</v>
      </c>
      <c r="N2801">
        <v>97</v>
      </c>
      <c r="O2801" t="s">
        <v>3921</v>
      </c>
      <c r="P2801" t="s">
        <v>3920</v>
      </c>
      <c r="Q2801" t="str">
        <f t="shared" si="43"/>
        <v>286_pellegrue_33#Pellegrue</v>
      </c>
    </row>
    <row r="2802" spans="1:17">
      <c r="A2802">
        <v>2137</v>
      </c>
      <c r="B2802" t="s">
        <v>3942</v>
      </c>
      <c r="C2802">
        <v>286</v>
      </c>
      <c r="D2802" t="s">
        <v>3920</v>
      </c>
      <c r="E2802" t="s">
        <v>3921</v>
      </c>
      <c r="F2802">
        <v>496</v>
      </c>
      <c r="G2802">
        <v>1</v>
      </c>
      <c r="H2802" t="s">
        <v>376</v>
      </c>
      <c r="I2802" t="s">
        <v>377</v>
      </c>
      <c r="J2802" t="s">
        <v>3921</v>
      </c>
      <c r="K2802" t="s">
        <v>3922</v>
      </c>
      <c r="L2802" t="s">
        <v>3923</v>
      </c>
      <c r="M2802">
        <v>90</v>
      </c>
      <c r="N2802">
        <v>97</v>
      </c>
      <c r="O2802" t="s">
        <v>3921</v>
      </c>
      <c r="P2802" t="s">
        <v>3920</v>
      </c>
      <c r="Q2802" t="str">
        <f t="shared" si="43"/>
        <v>286_pellegrue_33#Pellegrue</v>
      </c>
    </row>
    <row r="2803" spans="1:17">
      <c r="A2803">
        <v>1824</v>
      </c>
      <c r="B2803" t="s">
        <v>3938</v>
      </c>
      <c r="C2803">
        <v>286</v>
      </c>
      <c r="D2803" t="s">
        <v>3920</v>
      </c>
      <c r="E2803" t="s">
        <v>3921</v>
      </c>
      <c r="F2803">
        <v>496</v>
      </c>
      <c r="G2803">
        <v>1</v>
      </c>
      <c r="H2803" t="s">
        <v>376</v>
      </c>
      <c r="I2803" t="s">
        <v>377</v>
      </c>
      <c r="J2803" t="s">
        <v>3921</v>
      </c>
      <c r="K2803" t="s">
        <v>3922</v>
      </c>
      <c r="L2803" t="s">
        <v>3923</v>
      </c>
      <c r="M2803">
        <v>90</v>
      </c>
      <c r="N2803">
        <v>97</v>
      </c>
      <c r="O2803" t="s">
        <v>3921</v>
      </c>
      <c r="P2803" t="s">
        <v>3920</v>
      </c>
      <c r="Q2803" t="str">
        <f t="shared" si="43"/>
        <v>286_pellegrue_33#Pellegrue</v>
      </c>
    </row>
    <row r="2804" spans="1:17">
      <c r="A2804">
        <v>65</v>
      </c>
      <c r="B2804" t="s">
        <v>3941</v>
      </c>
      <c r="C2804">
        <v>286</v>
      </c>
      <c r="D2804" t="s">
        <v>3920</v>
      </c>
      <c r="E2804" t="s">
        <v>3921</v>
      </c>
      <c r="F2804">
        <v>496</v>
      </c>
      <c r="G2804">
        <v>1</v>
      </c>
      <c r="H2804" t="s">
        <v>376</v>
      </c>
      <c r="I2804" t="s">
        <v>377</v>
      </c>
      <c r="J2804" t="s">
        <v>3921</v>
      </c>
      <c r="K2804" t="s">
        <v>3922</v>
      </c>
      <c r="L2804" t="s">
        <v>3923</v>
      </c>
      <c r="M2804">
        <v>90</v>
      </c>
      <c r="N2804">
        <v>97</v>
      </c>
      <c r="O2804" t="s">
        <v>3921</v>
      </c>
      <c r="P2804" t="s">
        <v>3920</v>
      </c>
      <c r="Q2804" t="str">
        <f t="shared" si="43"/>
        <v>286_pellegrue_33#Pellegrue</v>
      </c>
    </row>
    <row r="2805" spans="1:17">
      <c r="A2805">
        <v>1784</v>
      </c>
      <c r="B2805" t="s">
        <v>3925</v>
      </c>
      <c r="C2805">
        <v>286</v>
      </c>
      <c r="D2805" t="s">
        <v>3920</v>
      </c>
      <c r="E2805" t="s">
        <v>3921</v>
      </c>
      <c r="F2805">
        <v>497</v>
      </c>
      <c r="G2805">
        <v>2</v>
      </c>
      <c r="H2805" t="s">
        <v>376</v>
      </c>
      <c r="I2805" t="s">
        <v>377</v>
      </c>
      <c r="J2805" t="s">
        <v>3921</v>
      </c>
      <c r="K2805" t="s">
        <v>3922</v>
      </c>
      <c r="L2805" t="s">
        <v>3923</v>
      </c>
      <c r="M2805">
        <v>90</v>
      </c>
      <c r="N2805">
        <v>97</v>
      </c>
      <c r="O2805" t="s">
        <v>3921</v>
      </c>
      <c r="P2805" t="s">
        <v>3920</v>
      </c>
      <c r="Q2805" t="str">
        <f t="shared" si="43"/>
        <v>286_pellegrue_33#Pellegrue</v>
      </c>
    </row>
    <row r="2806" spans="1:17">
      <c r="A2806">
        <v>1686</v>
      </c>
      <c r="B2806" t="s">
        <v>3930</v>
      </c>
      <c r="C2806">
        <v>286</v>
      </c>
      <c r="D2806" t="s">
        <v>3920</v>
      </c>
      <c r="E2806" t="s">
        <v>3921</v>
      </c>
      <c r="F2806">
        <v>497</v>
      </c>
      <c r="G2806">
        <v>2</v>
      </c>
      <c r="H2806" t="s">
        <v>376</v>
      </c>
      <c r="I2806" t="s">
        <v>377</v>
      </c>
      <c r="J2806" t="s">
        <v>3921</v>
      </c>
      <c r="K2806" t="s">
        <v>3922</v>
      </c>
      <c r="L2806" t="s">
        <v>3923</v>
      </c>
      <c r="M2806">
        <v>90</v>
      </c>
      <c r="N2806">
        <v>97</v>
      </c>
      <c r="O2806" t="s">
        <v>3921</v>
      </c>
      <c r="P2806" t="s">
        <v>3920</v>
      </c>
      <c r="Q2806" t="str">
        <f t="shared" si="43"/>
        <v>286_pellegrue_33#Pellegrue</v>
      </c>
    </row>
    <row r="2807" spans="1:17">
      <c r="A2807">
        <v>944</v>
      </c>
      <c r="B2807" t="s">
        <v>3926</v>
      </c>
      <c r="C2807">
        <v>286</v>
      </c>
      <c r="D2807" t="s">
        <v>3920</v>
      </c>
      <c r="E2807" t="s">
        <v>3921</v>
      </c>
      <c r="F2807">
        <v>497</v>
      </c>
      <c r="G2807">
        <v>2</v>
      </c>
      <c r="H2807" t="s">
        <v>376</v>
      </c>
      <c r="I2807" t="s">
        <v>377</v>
      </c>
      <c r="J2807" t="s">
        <v>3921</v>
      </c>
      <c r="K2807" t="s">
        <v>3922</v>
      </c>
      <c r="L2807" t="s">
        <v>3923</v>
      </c>
      <c r="M2807">
        <v>90</v>
      </c>
      <c r="N2807">
        <v>97</v>
      </c>
      <c r="O2807" t="s">
        <v>3921</v>
      </c>
      <c r="P2807" t="s">
        <v>3920</v>
      </c>
      <c r="Q2807" t="str">
        <f t="shared" si="43"/>
        <v>286_pellegrue_33#Pellegrue</v>
      </c>
    </row>
    <row r="2808" spans="1:17">
      <c r="A2808">
        <v>1827</v>
      </c>
      <c r="B2808" t="s">
        <v>3928</v>
      </c>
      <c r="C2808">
        <v>286</v>
      </c>
      <c r="D2808" t="s">
        <v>3920</v>
      </c>
      <c r="E2808" t="s">
        <v>3921</v>
      </c>
      <c r="F2808">
        <v>497</v>
      </c>
      <c r="G2808">
        <v>2</v>
      </c>
      <c r="H2808" t="s">
        <v>376</v>
      </c>
      <c r="I2808" t="s">
        <v>377</v>
      </c>
      <c r="J2808" t="s">
        <v>3921</v>
      </c>
      <c r="K2808" t="s">
        <v>3922</v>
      </c>
      <c r="L2808" t="s">
        <v>3923</v>
      </c>
      <c r="M2808">
        <v>90</v>
      </c>
      <c r="N2808">
        <v>97</v>
      </c>
      <c r="O2808" t="s">
        <v>3921</v>
      </c>
      <c r="P2808" t="s">
        <v>3920</v>
      </c>
      <c r="Q2808" t="str">
        <f t="shared" si="43"/>
        <v>286_pellegrue_33#Pellegrue</v>
      </c>
    </row>
    <row r="2809" spans="1:17">
      <c r="A2809">
        <v>2710</v>
      </c>
      <c r="B2809" t="s">
        <v>3935</v>
      </c>
      <c r="C2809">
        <v>286</v>
      </c>
      <c r="D2809" t="s">
        <v>3920</v>
      </c>
      <c r="E2809" t="s">
        <v>3921</v>
      </c>
      <c r="F2809">
        <v>497</v>
      </c>
      <c r="G2809">
        <v>2</v>
      </c>
      <c r="H2809" t="s">
        <v>376</v>
      </c>
      <c r="I2809" t="s">
        <v>377</v>
      </c>
      <c r="J2809" t="s">
        <v>3921</v>
      </c>
      <c r="K2809" t="s">
        <v>3922</v>
      </c>
      <c r="L2809" t="s">
        <v>3923</v>
      </c>
      <c r="M2809">
        <v>90</v>
      </c>
      <c r="N2809">
        <v>97</v>
      </c>
      <c r="O2809" t="s">
        <v>3921</v>
      </c>
      <c r="P2809" t="s">
        <v>3920</v>
      </c>
      <c r="Q2809" t="str">
        <f t="shared" si="43"/>
        <v>286_pellegrue_33#Pellegrue</v>
      </c>
    </row>
    <row r="2810" spans="1:17">
      <c r="A2810">
        <v>1688</v>
      </c>
      <c r="B2810" t="s">
        <v>3927</v>
      </c>
      <c r="C2810">
        <v>286</v>
      </c>
      <c r="D2810" t="s">
        <v>3920</v>
      </c>
      <c r="E2810" t="s">
        <v>3921</v>
      </c>
      <c r="F2810">
        <v>497</v>
      </c>
      <c r="G2810">
        <v>2</v>
      </c>
      <c r="H2810" t="s">
        <v>376</v>
      </c>
      <c r="I2810" t="s">
        <v>377</v>
      </c>
      <c r="J2810" t="s">
        <v>3921</v>
      </c>
      <c r="K2810" t="s">
        <v>3922</v>
      </c>
      <c r="L2810" t="s">
        <v>3923</v>
      </c>
      <c r="M2810">
        <v>90</v>
      </c>
      <c r="N2810">
        <v>97</v>
      </c>
      <c r="O2810" t="s">
        <v>3921</v>
      </c>
      <c r="P2810" t="s">
        <v>3920</v>
      </c>
      <c r="Q2810" t="str">
        <f t="shared" si="43"/>
        <v>286_pellegrue_33#Pellegrue</v>
      </c>
    </row>
    <row r="2811" spans="1:17">
      <c r="A2811">
        <v>626</v>
      </c>
      <c r="B2811" t="s">
        <v>3931</v>
      </c>
      <c r="C2811">
        <v>286</v>
      </c>
      <c r="D2811" t="s">
        <v>3920</v>
      </c>
      <c r="E2811" t="s">
        <v>3921</v>
      </c>
      <c r="F2811">
        <v>497</v>
      </c>
      <c r="G2811">
        <v>2</v>
      </c>
      <c r="H2811" t="s">
        <v>376</v>
      </c>
      <c r="I2811" t="s">
        <v>377</v>
      </c>
      <c r="J2811" t="s">
        <v>3921</v>
      </c>
      <c r="K2811" t="s">
        <v>3922</v>
      </c>
      <c r="L2811" t="s">
        <v>3923</v>
      </c>
      <c r="M2811">
        <v>90</v>
      </c>
      <c r="N2811">
        <v>97</v>
      </c>
      <c r="O2811" t="s">
        <v>3921</v>
      </c>
      <c r="P2811" t="s">
        <v>3920</v>
      </c>
      <c r="Q2811" t="str">
        <f t="shared" si="43"/>
        <v>286_pellegrue_33#Pellegrue</v>
      </c>
    </row>
    <row r="2812" spans="1:17">
      <c r="A2812">
        <v>1699</v>
      </c>
      <c r="B2812" t="s">
        <v>3932</v>
      </c>
      <c r="C2812">
        <v>286</v>
      </c>
      <c r="D2812" t="s">
        <v>3920</v>
      </c>
      <c r="E2812" t="s">
        <v>3921</v>
      </c>
      <c r="F2812">
        <v>497</v>
      </c>
      <c r="G2812">
        <v>2</v>
      </c>
      <c r="H2812" t="s">
        <v>376</v>
      </c>
      <c r="I2812" t="s">
        <v>377</v>
      </c>
      <c r="J2812" t="s">
        <v>3921</v>
      </c>
      <c r="K2812" t="s">
        <v>3922</v>
      </c>
      <c r="L2812" t="s">
        <v>3923</v>
      </c>
      <c r="M2812">
        <v>90</v>
      </c>
      <c r="N2812">
        <v>97</v>
      </c>
      <c r="O2812" t="s">
        <v>3921</v>
      </c>
      <c r="P2812" t="s">
        <v>3920</v>
      </c>
      <c r="Q2812" t="str">
        <f t="shared" si="43"/>
        <v>286_pellegrue_33#Pellegrue</v>
      </c>
    </row>
    <row r="2813" spans="1:17">
      <c r="A2813">
        <v>1687</v>
      </c>
      <c r="B2813" t="s">
        <v>3929</v>
      </c>
      <c r="C2813">
        <v>286</v>
      </c>
      <c r="D2813" t="s">
        <v>3920</v>
      </c>
      <c r="E2813" t="s">
        <v>3921</v>
      </c>
      <c r="F2813">
        <v>497</v>
      </c>
      <c r="G2813">
        <v>2</v>
      </c>
      <c r="H2813" t="s">
        <v>376</v>
      </c>
      <c r="I2813" t="s">
        <v>377</v>
      </c>
      <c r="J2813" t="s">
        <v>3921</v>
      </c>
      <c r="K2813" t="s">
        <v>3922</v>
      </c>
      <c r="L2813" t="s">
        <v>3923</v>
      </c>
      <c r="M2813">
        <v>90</v>
      </c>
      <c r="N2813">
        <v>97</v>
      </c>
      <c r="O2813" t="s">
        <v>3921</v>
      </c>
      <c r="P2813" t="s">
        <v>3920</v>
      </c>
      <c r="Q2813" t="str">
        <f t="shared" si="43"/>
        <v>286_pellegrue_33#Pellegrue</v>
      </c>
    </row>
    <row r="2814" spans="1:17">
      <c r="A2814">
        <v>400</v>
      </c>
      <c r="B2814" t="s">
        <v>3933</v>
      </c>
      <c r="C2814">
        <v>286</v>
      </c>
      <c r="D2814" t="s">
        <v>3920</v>
      </c>
      <c r="E2814" t="s">
        <v>3921</v>
      </c>
      <c r="F2814">
        <v>497</v>
      </c>
      <c r="G2814">
        <v>2</v>
      </c>
      <c r="H2814" t="s">
        <v>376</v>
      </c>
      <c r="I2814" t="s">
        <v>377</v>
      </c>
      <c r="J2814" t="s">
        <v>3921</v>
      </c>
      <c r="K2814" t="s">
        <v>3922</v>
      </c>
      <c r="L2814" t="s">
        <v>3923</v>
      </c>
      <c r="M2814">
        <v>90</v>
      </c>
      <c r="N2814">
        <v>97</v>
      </c>
      <c r="O2814" t="s">
        <v>3921</v>
      </c>
      <c r="P2814" t="s">
        <v>3920</v>
      </c>
      <c r="Q2814" t="str">
        <f t="shared" si="43"/>
        <v>286_pellegrue_33#Pellegrue</v>
      </c>
    </row>
    <row r="2815" spans="1:17">
      <c r="A2815">
        <v>1775</v>
      </c>
      <c r="B2815" t="s">
        <v>4579</v>
      </c>
      <c r="C2815">
        <v>287</v>
      </c>
      <c r="D2815" t="s">
        <v>4572</v>
      </c>
      <c r="E2815" t="s">
        <v>4573</v>
      </c>
      <c r="F2815">
        <v>498</v>
      </c>
      <c r="G2815">
        <v>1</v>
      </c>
      <c r="H2815" t="s">
        <v>376</v>
      </c>
      <c r="I2815" t="s">
        <v>377</v>
      </c>
      <c r="J2815" t="s">
        <v>4573</v>
      </c>
      <c r="K2815" t="s">
        <v>4574</v>
      </c>
      <c r="L2815" t="s">
        <v>4575</v>
      </c>
      <c r="M2815">
        <v>87</v>
      </c>
      <c r="N2815">
        <v>42</v>
      </c>
      <c r="O2815" t="s">
        <v>4573</v>
      </c>
      <c r="P2815" t="s">
        <v>4572</v>
      </c>
      <c r="Q2815" t="str">
        <f t="shared" si="43"/>
        <v>287_ferme_33#Saint-Ferme</v>
      </c>
    </row>
    <row r="2816" spans="1:17">
      <c r="A2816">
        <v>1846</v>
      </c>
      <c r="B2816" t="s">
        <v>4582</v>
      </c>
      <c r="C2816">
        <v>287</v>
      </c>
      <c r="D2816" t="s">
        <v>4572</v>
      </c>
      <c r="E2816" t="s">
        <v>4573</v>
      </c>
      <c r="F2816">
        <v>498</v>
      </c>
      <c r="G2816">
        <v>1</v>
      </c>
      <c r="H2816" t="s">
        <v>376</v>
      </c>
      <c r="I2816" t="s">
        <v>377</v>
      </c>
      <c r="J2816" t="s">
        <v>4573</v>
      </c>
      <c r="K2816" t="s">
        <v>4574</v>
      </c>
      <c r="L2816" t="s">
        <v>4575</v>
      </c>
      <c r="M2816">
        <v>87</v>
      </c>
      <c r="N2816">
        <v>42</v>
      </c>
      <c r="O2816" t="s">
        <v>4573</v>
      </c>
      <c r="P2816" t="s">
        <v>4572</v>
      </c>
      <c r="Q2816" t="str">
        <f t="shared" si="43"/>
        <v>287_ferme_33#Saint-Ferme</v>
      </c>
    </row>
    <row r="2817" spans="1:17">
      <c r="A2817">
        <v>1777</v>
      </c>
      <c r="B2817" t="s">
        <v>4583</v>
      </c>
      <c r="C2817">
        <v>287</v>
      </c>
      <c r="D2817" t="s">
        <v>4572</v>
      </c>
      <c r="E2817" t="s">
        <v>4573</v>
      </c>
      <c r="F2817">
        <v>498</v>
      </c>
      <c r="G2817">
        <v>1</v>
      </c>
      <c r="H2817" t="s">
        <v>376</v>
      </c>
      <c r="I2817" t="s">
        <v>377</v>
      </c>
      <c r="J2817" t="s">
        <v>4573</v>
      </c>
      <c r="K2817" t="s">
        <v>4574</v>
      </c>
      <c r="L2817" t="s">
        <v>4575</v>
      </c>
      <c r="M2817">
        <v>87</v>
      </c>
      <c r="N2817">
        <v>42</v>
      </c>
      <c r="O2817" t="s">
        <v>4573</v>
      </c>
      <c r="P2817" t="s">
        <v>4572</v>
      </c>
      <c r="Q2817" t="str">
        <f t="shared" si="43"/>
        <v>287_ferme_33#Saint-Ferme</v>
      </c>
    </row>
    <row r="2818" spans="1:17">
      <c r="A2818">
        <v>197</v>
      </c>
      <c r="B2818" t="s">
        <v>4580</v>
      </c>
      <c r="C2818">
        <v>287</v>
      </c>
      <c r="D2818" t="s">
        <v>4572</v>
      </c>
      <c r="E2818" t="s">
        <v>4573</v>
      </c>
      <c r="F2818">
        <v>498</v>
      </c>
      <c r="G2818">
        <v>1</v>
      </c>
      <c r="H2818" t="s">
        <v>376</v>
      </c>
      <c r="I2818" t="s">
        <v>377</v>
      </c>
      <c r="J2818" t="s">
        <v>4573</v>
      </c>
      <c r="K2818" t="s">
        <v>4574</v>
      </c>
      <c r="L2818" t="s">
        <v>4575</v>
      </c>
      <c r="M2818">
        <v>87</v>
      </c>
      <c r="N2818">
        <v>42</v>
      </c>
      <c r="O2818" t="s">
        <v>4573</v>
      </c>
      <c r="P2818" t="s">
        <v>4572</v>
      </c>
      <c r="Q2818" t="str">
        <f t="shared" ref="Q2818:Q2881" si="44">CONCATENATE(C2818,"_",D2818,"#",E2818)</f>
        <v>287_ferme_33#Saint-Ferme</v>
      </c>
    </row>
    <row r="2819" spans="1:17">
      <c r="A2819">
        <v>1429</v>
      </c>
      <c r="B2819" t="s">
        <v>4578</v>
      </c>
      <c r="C2819">
        <v>287</v>
      </c>
      <c r="D2819" t="s">
        <v>4572</v>
      </c>
      <c r="E2819" t="s">
        <v>4573</v>
      </c>
      <c r="F2819">
        <v>498</v>
      </c>
      <c r="G2819">
        <v>1</v>
      </c>
      <c r="H2819" t="s">
        <v>376</v>
      </c>
      <c r="I2819" t="s">
        <v>377</v>
      </c>
      <c r="J2819" t="s">
        <v>4573</v>
      </c>
      <c r="K2819" t="s">
        <v>4574</v>
      </c>
      <c r="L2819" t="s">
        <v>4575</v>
      </c>
      <c r="M2819">
        <v>87</v>
      </c>
      <c r="N2819">
        <v>42</v>
      </c>
      <c r="O2819" t="s">
        <v>4573</v>
      </c>
      <c r="P2819" t="s">
        <v>4572</v>
      </c>
      <c r="Q2819" t="str">
        <f t="shared" si="44"/>
        <v>287_ferme_33#Saint-Ferme</v>
      </c>
    </row>
    <row r="2820" spans="1:17">
      <c r="A2820">
        <v>1776</v>
      </c>
      <c r="B2820" t="s">
        <v>4581</v>
      </c>
      <c r="C2820">
        <v>287</v>
      </c>
      <c r="D2820" t="s">
        <v>4572</v>
      </c>
      <c r="E2820" t="s">
        <v>4573</v>
      </c>
      <c r="F2820">
        <v>498</v>
      </c>
      <c r="G2820">
        <v>1</v>
      </c>
      <c r="H2820" t="s">
        <v>376</v>
      </c>
      <c r="I2820" t="s">
        <v>377</v>
      </c>
      <c r="J2820" t="s">
        <v>4573</v>
      </c>
      <c r="K2820" t="s">
        <v>4574</v>
      </c>
      <c r="L2820" t="s">
        <v>4575</v>
      </c>
      <c r="M2820">
        <v>87</v>
      </c>
      <c r="N2820">
        <v>42</v>
      </c>
      <c r="O2820" t="s">
        <v>4573</v>
      </c>
      <c r="P2820" t="s">
        <v>4572</v>
      </c>
      <c r="Q2820" t="str">
        <f t="shared" si="44"/>
        <v>287_ferme_33#Saint-Ferme</v>
      </c>
    </row>
    <row r="2821" spans="1:17">
      <c r="A2821">
        <v>1807</v>
      </c>
      <c r="B2821" t="s">
        <v>4584</v>
      </c>
      <c r="C2821">
        <v>287</v>
      </c>
      <c r="D2821" t="s">
        <v>4572</v>
      </c>
      <c r="E2821" t="s">
        <v>4573</v>
      </c>
      <c r="F2821">
        <v>498</v>
      </c>
      <c r="G2821">
        <v>1</v>
      </c>
      <c r="H2821" t="s">
        <v>376</v>
      </c>
      <c r="I2821" t="s">
        <v>377</v>
      </c>
      <c r="J2821" t="s">
        <v>4573</v>
      </c>
      <c r="K2821" t="s">
        <v>4574</v>
      </c>
      <c r="L2821" t="s">
        <v>4575</v>
      </c>
      <c r="M2821">
        <v>87</v>
      </c>
      <c r="N2821">
        <v>42</v>
      </c>
      <c r="O2821" t="s">
        <v>4573</v>
      </c>
      <c r="P2821" t="s">
        <v>4572</v>
      </c>
      <c r="Q2821" t="str">
        <f t="shared" si="44"/>
        <v>287_ferme_33#Saint-Ferme</v>
      </c>
    </row>
    <row r="2822" spans="1:17">
      <c r="A2822">
        <v>1762</v>
      </c>
      <c r="B2822" t="s">
        <v>4577</v>
      </c>
      <c r="C2822">
        <v>287</v>
      </c>
      <c r="D2822" t="s">
        <v>4572</v>
      </c>
      <c r="E2822" t="s">
        <v>4573</v>
      </c>
      <c r="F2822">
        <v>498</v>
      </c>
      <c r="G2822">
        <v>1</v>
      </c>
      <c r="H2822" t="s">
        <v>376</v>
      </c>
      <c r="I2822" t="s">
        <v>377</v>
      </c>
      <c r="J2822" t="s">
        <v>4573</v>
      </c>
      <c r="K2822" t="s">
        <v>4574</v>
      </c>
      <c r="L2822" t="s">
        <v>4575</v>
      </c>
      <c r="M2822">
        <v>87</v>
      </c>
      <c r="N2822">
        <v>42</v>
      </c>
      <c r="O2822" t="s">
        <v>4573</v>
      </c>
      <c r="P2822" t="s">
        <v>4572</v>
      </c>
      <c r="Q2822" t="str">
        <f t="shared" si="44"/>
        <v>287_ferme_33#Saint-Ferme</v>
      </c>
    </row>
    <row r="2823" spans="1:17">
      <c r="A2823">
        <v>1778</v>
      </c>
      <c r="B2823" t="s">
        <v>4576</v>
      </c>
      <c r="C2823">
        <v>287</v>
      </c>
      <c r="D2823" t="s">
        <v>4572</v>
      </c>
      <c r="E2823" t="s">
        <v>4573</v>
      </c>
      <c r="F2823">
        <v>498</v>
      </c>
      <c r="G2823">
        <v>1</v>
      </c>
      <c r="H2823" t="s">
        <v>376</v>
      </c>
      <c r="I2823" t="s">
        <v>377</v>
      </c>
      <c r="J2823" t="s">
        <v>4573</v>
      </c>
      <c r="K2823" t="s">
        <v>4574</v>
      </c>
      <c r="L2823" t="s">
        <v>4575</v>
      </c>
      <c r="M2823">
        <v>87</v>
      </c>
      <c r="N2823">
        <v>42</v>
      </c>
      <c r="O2823" t="s">
        <v>4573</v>
      </c>
      <c r="P2823" t="s">
        <v>4572</v>
      </c>
      <c r="Q2823" t="str">
        <f t="shared" si="44"/>
        <v>287_ferme_33#Saint-Ferme</v>
      </c>
    </row>
    <row r="2824" spans="1:17">
      <c r="A2824">
        <v>1805</v>
      </c>
      <c r="B2824" t="s">
        <v>4571</v>
      </c>
      <c r="C2824">
        <v>287</v>
      </c>
      <c r="D2824" t="s">
        <v>4572</v>
      </c>
      <c r="E2824" t="s">
        <v>4573</v>
      </c>
      <c r="F2824">
        <v>498</v>
      </c>
      <c r="G2824">
        <v>1</v>
      </c>
      <c r="H2824" t="s">
        <v>376</v>
      </c>
      <c r="I2824" t="s">
        <v>377</v>
      </c>
      <c r="J2824" t="s">
        <v>4573</v>
      </c>
      <c r="K2824" t="s">
        <v>4574</v>
      </c>
      <c r="L2824" t="s">
        <v>4575</v>
      </c>
      <c r="M2824">
        <v>87</v>
      </c>
      <c r="N2824">
        <v>42</v>
      </c>
      <c r="O2824" t="s">
        <v>4573</v>
      </c>
      <c r="P2824" t="s">
        <v>4572</v>
      </c>
      <c r="Q2824" t="str">
        <f t="shared" si="44"/>
        <v>287_ferme_33#Saint-Ferme</v>
      </c>
    </row>
    <row r="2825" spans="1:17">
      <c r="A2825">
        <v>2180</v>
      </c>
      <c r="B2825" t="s">
        <v>3478</v>
      </c>
      <c r="C2825">
        <v>288</v>
      </c>
      <c r="D2825" t="s">
        <v>3475</v>
      </c>
      <c r="E2825" t="s">
        <v>1322</v>
      </c>
      <c r="F2825">
        <v>536</v>
      </c>
      <c r="G2825">
        <v>1</v>
      </c>
      <c r="H2825" t="s">
        <v>30</v>
      </c>
      <c r="I2825" t="s">
        <v>676</v>
      </c>
      <c r="J2825" t="s">
        <v>1322</v>
      </c>
      <c r="K2825" t="s">
        <v>3453</v>
      </c>
      <c r="L2825" t="s">
        <v>3454</v>
      </c>
      <c r="M2825">
        <v>163</v>
      </c>
      <c r="N2825">
        <v>115</v>
      </c>
      <c r="O2825" t="s">
        <v>1322</v>
      </c>
      <c r="P2825" t="s">
        <v>5397</v>
      </c>
      <c r="Q2825" t="str">
        <f t="shared" si="44"/>
        <v>288_montagnac_34#Montagnac</v>
      </c>
    </row>
    <row r="2826" spans="1:17">
      <c r="A2826">
        <v>2181</v>
      </c>
      <c r="B2826" t="s">
        <v>3483</v>
      </c>
      <c r="C2826">
        <v>288</v>
      </c>
      <c r="D2826" t="s">
        <v>3475</v>
      </c>
      <c r="E2826" t="s">
        <v>1322</v>
      </c>
      <c r="F2826">
        <v>536</v>
      </c>
      <c r="G2826">
        <v>1</v>
      </c>
      <c r="H2826" t="s">
        <v>30</v>
      </c>
      <c r="I2826" t="s">
        <v>676</v>
      </c>
      <c r="J2826" t="s">
        <v>1322</v>
      </c>
      <c r="K2826" t="s">
        <v>3453</v>
      </c>
      <c r="L2826" t="s">
        <v>3454</v>
      </c>
      <c r="M2826">
        <v>163</v>
      </c>
      <c r="N2826">
        <v>115</v>
      </c>
      <c r="O2826" t="s">
        <v>1322</v>
      </c>
      <c r="P2826" t="s">
        <v>5397</v>
      </c>
      <c r="Q2826" t="str">
        <f t="shared" si="44"/>
        <v>288_montagnac_34#Montagnac</v>
      </c>
    </row>
    <row r="2827" spans="1:17">
      <c r="A2827">
        <v>530</v>
      </c>
      <c r="B2827" t="s">
        <v>3476</v>
      </c>
      <c r="C2827">
        <v>288</v>
      </c>
      <c r="D2827" t="s">
        <v>3475</v>
      </c>
      <c r="E2827" t="s">
        <v>1322</v>
      </c>
      <c r="F2827">
        <v>536</v>
      </c>
      <c r="G2827">
        <v>1</v>
      </c>
      <c r="H2827" t="s">
        <v>30</v>
      </c>
      <c r="I2827" t="s">
        <v>676</v>
      </c>
      <c r="J2827" t="s">
        <v>1322</v>
      </c>
      <c r="K2827" t="s">
        <v>3453</v>
      </c>
      <c r="L2827" t="s">
        <v>3454</v>
      </c>
      <c r="M2827">
        <v>163</v>
      </c>
      <c r="N2827">
        <v>115</v>
      </c>
      <c r="O2827" t="s">
        <v>1322</v>
      </c>
      <c r="P2827" t="s">
        <v>5397</v>
      </c>
      <c r="Q2827" t="str">
        <f t="shared" si="44"/>
        <v>288_montagnac_34#Montagnac</v>
      </c>
    </row>
    <row r="2828" spans="1:17">
      <c r="A2828">
        <v>2179</v>
      </c>
      <c r="B2828" t="s">
        <v>3477</v>
      </c>
      <c r="C2828">
        <v>288</v>
      </c>
      <c r="D2828" t="s">
        <v>3475</v>
      </c>
      <c r="E2828" t="s">
        <v>1322</v>
      </c>
      <c r="F2828">
        <v>536</v>
      </c>
      <c r="G2828">
        <v>1</v>
      </c>
      <c r="H2828" t="s">
        <v>30</v>
      </c>
      <c r="I2828" t="s">
        <v>676</v>
      </c>
      <c r="J2828" t="s">
        <v>1322</v>
      </c>
      <c r="K2828" t="s">
        <v>3453</v>
      </c>
      <c r="L2828" t="s">
        <v>3454</v>
      </c>
      <c r="M2828">
        <v>163</v>
      </c>
      <c r="N2828">
        <v>115</v>
      </c>
      <c r="O2828" t="s">
        <v>1322</v>
      </c>
      <c r="P2828" t="s">
        <v>5397</v>
      </c>
      <c r="Q2828" t="str">
        <f t="shared" si="44"/>
        <v>288_montagnac_34#Montagnac</v>
      </c>
    </row>
    <row r="2829" spans="1:17">
      <c r="A2829">
        <v>2274</v>
      </c>
      <c r="B2829" t="s">
        <v>3482</v>
      </c>
      <c r="C2829">
        <v>288</v>
      </c>
      <c r="D2829" t="s">
        <v>3475</v>
      </c>
      <c r="E2829" t="s">
        <v>1322</v>
      </c>
      <c r="F2829">
        <v>536</v>
      </c>
      <c r="G2829">
        <v>1</v>
      </c>
      <c r="H2829" t="s">
        <v>30</v>
      </c>
      <c r="I2829" t="s">
        <v>676</v>
      </c>
      <c r="J2829" t="s">
        <v>1322</v>
      </c>
      <c r="K2829" t="s">
        <v>3453</v>
      </c>
      <c r="L2829" t="s">
        <v>3454</v>
      </c>
      <c r="M2829">
        <v>163</v>
      </c>
      <c r="N2829">
        <v>115</v>
      </c>
      <c r="O2829" t="s">
        <v>1322</v>
      </c>
      <c r="P2829" t="s">
        <v>5397</v>
      </c>
      <c r="Q2829" t="str">
        <f t="shared" si="44"/>
        <v>288_montagnac_34#Montagnac</v>
      </c>
    </row>
    <row r="2830" spans="1:17">
      <c r="A2830">
        <v>2273</v>
      </c>
      <c r="B2830" t="s">
        <v>3481</v>
      </c>
      <c r="C2830">
        <v>288</v>
      </c>
      <c r="D2830" t="s">
        <v>3475</v>
      </c>
      <c r="E2830" t="s">
        <v>1322</v>
      </c>
      <c r="F2830">
        <v>536</v>
      </c>
      <c r="G2830">
        <v>1</v>
      </c>
      <c r="H2830" t="s">
        <v>30</v>
      </c>
      <c r="I2830" t="s">
        <v>676</v>
      </c>
      <c r="J2830" t="s">
        <v>1322</v>
      </c>
      <c r="K2830" t="s">
        <v>3453</v>
      </c>
      <c r="L2830" t="s">
        <v>3454</v>
      </c>
      <c r="M2830">
        <v>163</v>
      </c>
      <c r="N2830">
        <v>115</v>
      </c>
      <c r="O2830" t="s">
        <v>1322</v>
      </c>
      <c r="P2830" t="s">
        <v>5397</v>
      </c>
      <c r="Q2830" t="str">
        <f t="shared" si="44"/>
        <v>288_montagnac_34#Montagnac</v>
      </c>
    </row>
    <row r="2831" spans="1:17">
      <c r="A2831">
        <v>1971</v>
      </c>
      <c r="B2831" t="s">
        <v>3479</v>
      </c>
      <c r="C2831">
        <v>288</v>
      </c>
      <c r="D2831" t="s">
        <v>3475</v>
      </c>
      <c r="E2831" t="s">
        <v>1322</v>
      </c>
      <c r="F2831">
        <v>536</v>
      </c>
      <c r="G2831">
        <v>1</v>
      </c>
      <c r="H2831" t="s">
        <v>30</v>
      </c>
      <c r="I2831" t="s">
        <v>676</v>
      </c>
      <c r="J2831" t="s">
        <v>1322</v>
      </c>
      <c r="K2831" t="s">
        <v>3453</v>
      </c>
      <c r="L2831" t="s">
        <v>3454</v>
      </c>
      <c r="M2831">
        <v>163</v>
      </c>
      <c r="N2831">
        <v>115</v>
      </c>
      <c r="O2831" t="s">
        <v>1322</v>
      </c>
      <c r="P2831" t="s">
        <v>5397</v>
      </c>
      <c r="Q2831" t="str">
        <f t="shared" si="44"/>
        <v>288_montagnac_34#Montagnac</v>
      </c>
    </row>
    <row r="2832" spans="1:17">
      <c r="A2832">
        <v>2178</v>
      </c>
      <c r="B2832" t="s">
        <v>3474</v>
      </c>
      <c r="C2832">
        <v>288</v>
      </c>
      <c r="D2832" t="s">
        <v>3475</v>
      </c>
      <c r="E2832" t="s">
        <v>1322</v>
      </c>
      <c r="F2832">
        <v>536</v>
      </c>
      <c r="G2832">
        <v>1</v>
      </c>
      <c r="H2832" t="s">
        <v>30</v>
      </c>
      <c r="I2832" t="s">
        <v>676</v>
      </c>
      <c r="J2832" t="s">
        <v>1322</v>
      </c>
      <c r="K2832" t="s">
        <v>3453</v>
      </c>
      <c r="L2832" t="s">
        <v>3454</v>
      </c>
      <c r="M2832">
        <v>163</v>
      </c>
      <c r="N2832">
        <v>115</v>
      </c>
      <c r="O2832" t="s">
        <v>1322</v>
      </c>
      <c r="P2832" t="s">
        <v>5397</v>
      </c>
      <c r="Q2832" t="str">
        <f t="shared" si="44"/>
        <v>288_montagnac_34#Montagnac</v>
      </c>
    </row>
    <row r="2833" spans="1:17">
      <c r="A2833">
        <v>1431</v>
      </c>
      <c r="B2833" t="s">
        <v>3480</v>
      </c>
      <c r="C2833">
        <v>288</v>
      </c>
      <c r="D2833" t="s">
        <v>3475</v>
      </c>
      <c r="E2833" t="s">
        <v>1322</v>
      </c>
      <c r="F2833">
        <v>536</v>
      </c>
      <c r="G2833">
        <v>1</v>
      </c>
      <c r="H2833" t="s">
        <v>30</v>
      </c>
      <c r="I2833" t="s">
        <v>676</v>
      </c>
      <c r="J2833" t="s">
        <v>1322</v>
      </c>
      <c r="K2833" t="s">
        <v>3453</v>
      </c>
      <c r="L2833" t="s">
        <v>3454</v>
      </c>
      <c r="M2833">
        <v>163</v>
      </c>
      <c r="N2833">
        <v>115</v>
      </c>
      <c r="O2833" t="s">
        <v>1322</v>
      </c>
      <c r="P2833" t="s">
        <v>5397</v>
      </c>
      <c r="Q2833" t="str">
        <f t="shared" si="44"/>
        <v>288_montagnac_34#Montagnac</v>
      </c>
    </row>
    <row r="2834" spans="1:17">
      <c r="A2834">
        <v>2180</v>
      </c>
      <c r="B2834" t="s">
        <v>3478</v>
      </c>
      <c r="C2834">
        <v>288</v>
      </c>
      <c r="D2834" t="s">
        <v>3475</v>
      </c>
      <c r="E2834" t="s">
        <v>1322</v>
      </c>
      <c r="F2834">
        <v>536</v>
      </c>
      <c r="G2834">
        <v>1</v>
      </c>
      <c r="H2834" t="s">
        <v>30</v>
      </c>
      <c r="I2834" t="s">
        <v>676</v>
      </c>
      <c r="J2834" t="s">
        <v>1322</v>
      </c>
      <c r="K2834" t="s">
        <v>3455</v>
      </c>
      <c r="L2834" t="s">
        <v>3456</v>
      </c>
      <c r="M2834">
        <v>76</v>
      </c>
      <c r="N2834">
        <v>112</v>
      </c>
      <c r="O2834" t="s">
        <v>1322</v>
      </c>
      <c r="P2834" t="s">
        <v>3475</v>
      </c>
      <c r="Q2834" t="str">
        <f t="shared" si="44"/>
        <v>288_montagnac_34#Montagnac</v>
      </c>
    </row>
    <row r="2835" spans="1:17">
      <c r="A2835">
        <v>2181</v>
      </c>
      <c r="B2835" t="s">
        <v>3483</v>
      </c>
      <c r="C2835">
        <v>288</v>
      </c>
      <c r="D2835" t="s">
        <v>3475</v>
      </c>
      <c r="E2835" t="s">
        <v>1322</v>
      </c>
      <c r="F2835">
        <v>536</v>
      </c>
      <c r="G2835">
        <v>1</v>
      </c>
      <c r="H2835" t="s">
        <v>30</v>
      </c>
      <c r="I2835" t="s">
        <v>676</v>
      </c>
      <c r="J2835" t="s">
        <v>1322</v>
      </c>
      <c r="K2835" t="s">
        <v>3455</v>
      </c>
      <c r="L2835" t="s">
        <v>3456</v>
      </c>
      <c r="M2835">
        <v>76</v>
      </c>
      <c r="N2835">
        <v>112</v>
      </c>
      <c r="O2835" t="s">
        <v>1322</v>
      </c>
      <c r="P2835" t="s">
        <v>3475</v>
      </c>
      <c r="Q2835" t="str">
        <f t="shared" si="44"/>
        <v>288_montagnac_34#Montagnac</v>
      </c>
    </row>
    <row r="2836" spans="1:17">
      <c r="A2836">
        <v>530</v>
      </c>
      <c r="B2836" t="s">
        <v>3476</v>
      </c>
      <c r="C2836">
        <v>288</v>
      </c>
      <c r="D2836" t="s">
        <v>3475</v>
      </c>
      <c r="E2836" t="s">
        <v>1322</v>
      </c>
      <c r="F2836">
        <v>536</v>
      </c>
      <c r="G2836">
        <v>1</v>
      </c>
      <c r="H2836" t="s">
        <v>30</v>
      </c>
      <c r="I2836" t="s">
        <v>676</v>
      </c>
      <c r="J2836" t="s">
        <v>1322</v>
      </c>
      <c r="K2836" t="s">
        <v>3455</v>
      </c>
      <c r="L2836" t="s">
        <v>3456</v>
      </c>
      <c r="M2836">
        <v>76</v>
      </c>
      <c r="N2836">
        <v>112</v>
      </c>
      <c r="O2836" t="s">
        <v>1322</v>
      </c>
      <c r="P2836" t="s">
        <v>3475</v>
      </c>
      <c r="Q2836" t="str">
        <f t="shared" si="44"/>
        <v>288_montagnac_34#Montagnac</v>
      </c>
    </row>
    <row r="2837" spans="1:17">
      <c r="A2837">
        <v>2179</v>
      </c>
      <c r="B2837" t="s">
        <v>3477</v>
      </c>
      <c r="C2837">
        <v>288</v>
      </c>
      <c r="D2837" t="s">
        <v>3475</v>
      </c>
      <c r="E2837" t="s">
        <v>1322</v>
      </c>
      <c r="F2837">
        <v>536</v>
      </c>
      <c r="G2837">
        <v>1</v>
      </c>
      <c r="H2837" t="s">
        <v>30</v>
      </c>
      <c r="I2837" t="s">
        <v>676</v>
      </c>
      <c r="J2837" t="s">
        <v>1322</v>
      </c>
      <c r="K2837" t="s">
        <v>3455</v>
      </c>
      <c r="L2837" t="s">
        <v>3456</v>
      </c>
      <c r="M2837">
        <v>76</v>
      </c>
      <c r="N2837">
        <v>112</v>
      </c>
      <c r="O2837" t="s">
        <v>1322</v>
      </c>
      <c r="P2837" t="s">
        <v>3475</v>
      </c>
      <c r="Q2837" t="str">
        <f t="shared" si="44"/>
        <v>288_montagnac_34#Montagnac</v>
      </c>
    </row>
    <row r="2838" spans="1:17">
      <c r="A2838">
        <v>2274</v>
      </c>
      <c r="B2838" t="s">
        <v>3482</v>
      </c>
      <c r="C2838">
        <v>288</v>
      </c>
      <c r="D2838" t="s">
        <v>3475</v>
      </c>
      <c r="E2838" t="s">
        <v>1322</v>
      </c>
      <c r="F2838">
        <v>536</v>
      </c>
      <c r="G2838">
        <v>1</v>
      </c>
      <c r="H2838" t="s">
        <v>30</v>
      </c>
      <c r="I2838" t="s">
        <v>676</v>
      </c>
      <c r="J2838" t="s">
        <v>1322</v>
      </c>
      <c r="K2838" t="s">
        <v>3455</v>
      </c>
      <c r="L2838" t="s">
        <v>3456</v>
      </c>
      <c r="M2838">
        <v>76</v>
      </c>
      <c r="N2838">
        <v>112</v>
      </c>
      <c r="O2838" t="s">
        <v>1322</v>
      </c>
      <c r="P2838" t="s">
        <v>3475</v>
      </c>
      <c r="Q2838" t="str">
        <f t="shared" si="44"/>
        <v>288_montagnac_34#Montagnac</v>
      </c>
    </row>
    <row r="2839" spans="1:17">
      <c r="A2839">
        <v>2273</v>
      </c>
      <c r="B2839" t="s">
        <v>3481</v>
      </c>
      <c r="C2839">
        <v>288</v>
      </c>
      <c r="D2839" t="s">
        <v>3475</v>
      </c>
      <c r="E2839" t="s">
        <v>1322</v>
      </c>
      <c r="F2839">
        <v>536</v>
      </c>
      <c r="G2839">
        <v>1</v>
      </c>
      <c r="H2839" t="s">
        <v>30</v>
      </c>
      <c r="I2839" t="s">
        <v>676</v>
      </c>
      <c r="J2839" t="s">
        <v>1322</v>
      </c>
      <c r="K2839" t="s">
        <v>3455</v>
      </c>
      <c r="L2839" t="s">
        <v>3456</v>
      </c>
      <c r="M2839">
        <v>76</v>
      </c>
      <c r="N2839">
        <v>112</v>
      </c>
      <c r="O2839" t="s">
        <v>1322</v>
      </c>
      <c r="P2839" t="s">
        <v>3475</v>
      </c>
      <c r="Q2839" t="str">
        <f t="shared" si="44"/>
        <v>288_montagnac_34#Montagnac</v>
      </c>
    </row>
    <row r="2840" spans="1:17">
      <c r="A2840">
        <v>1971</v>
      </c>
      <c r="B2840" t="s">
        <v>3479</v>
      </c>
      <c r="C2840">
        <v>288</v>
      </c>
      <c r="D2840" t="s">
        <v>3475</v>
      </c>
      <c r="E2840" t="s">
        <v>1322</v>
      </c>
      <c r="F2840">
        <v>536</v>
      </c>
      <c r="G2840">
        <v>1</v>
      </c>
      <c r="H2840" t="s">
        <v>30</v>
      </c>
      <c r="I2840" t="s">
        <v>676</v>
      </c>
      <c r="J2840" t="s">
        <v>1322</v>
      </c>
      <c r="K2840" t="s">
        <v>3455</v>
      </c>
      <c r="L2840" t="s">
        <v>3456</v>
      </c>
      <c r="M2840">
        <v>76</v>
      </c>
      <c r="N2840">
        <v>112</v>
      </c>
      <c r="O2840" t="s">
        <v>1322</v>
      </c>
      <c r="P2840" t="s">
        <v>3475</v>
      </c>
      <c r="Q2840" t="str">
        <f t="shared" si="44"/>
        <v>288_montagnac_34#Montagnac</v>
      </c>
    </row>
    <row r="2841" spans="1:17">
      <c r="A2841">
        <v>2178</v>
      </c>
      <c r="B2841" t="s">
        <v>3474</v>
      </c>
      <c r="C2841">
        <v>288</v>
      </c>
      <c r="D2841" t="s">
        <v>3475</v>
      </c>
      <c r="E2841" t="s">
        <v>1322</v>
      </c>
      <c r="F2841">
        <v>536</v>
      </c>
      <c r="G2841">
        <v>1</v>
      </c>
      <c r="H2841" t="s">
        <v>30</v>
      </c>
      <c r="I2841" t="s">
        <v>676</v>
      </c>
      <c r="J2841" t="s">
        <v>1322</v>
      </c>
      <c r="K2841" t="s">
        <v>3455</v>
      </c>
      <c r="L2841" t="s">
        <v>3456</v>
      </c>
      <c r="M2841">
        <v>76</v>
      </c>
      <c r="N2841">
        <v>112</v>
      </c>
      <c r="O2841" t="s">
        <v>1322</v>
      </c>
      <c r="P2841" t="s">
        <v>3475</v>
      </c>
      <c r="Q2841" t="str">
        <f t="shared" si="44"/>
        <v>288_montagnac_34#Montagnac</v>
      </c>
    </row>
    <row r="2842" spans="1:17">
      <c r="A2842">
        <v>1431</v>
      </c>
      <c r="B2842" t="s">
        <v>3480</v>
      </c>
      <c r="C2842">
        <v>288</v>
      </c>
      <c r="D2842" t="s">
        <v>3475</v>
      </c>
      <c r="E2842" t="s">
        <v>1322</v>
      </c>
      <c r="F2842">
        <v>536</v>
      </c>
      <c r="G2842">
        <v>1</v>
      </c>
      <c r="H2842" t="s">
        <v>30</v>
      </c>
      <c r="I2842" t="s">
        <v>676</v>
      </c>
      <c r="J2842" t="s">
        <v>1322</v>
      </c>
      <c r="K2842" t="s">
        <v>3455</v>
      </c>
      <c r="L2842" t="s">
        <v>3456</v>
      </c>
      <c r="M2842">
        <v>76</v>
      </c>
      <c r="N2842">
        <v>112</v>
      </c>
      <c r="O2842" t="s">
        <v>1322</v>
      </c>
      <c r="P2842" t="s">
        <v>3475</v>
      </c>
      <c r="Q2842" t="str">
        <f t="shared" si="44"/>
        <v>288_montagnac_34#Montagnac</v>
      </c>
    </row>
    <row r="2843" spans="1:17">
      <c r="A2843">
        <v>3451</v>
      </c>
      <c r="B2843" t="s">
        <v>2876</v>
      </c>
      <c r="C2843">
        <v>289</v>
      </c>
      <c r="D2843" t="s">
        <v>2877</v>
      </c>
      <c r="E2843" t="s">
        <v>7083</v>
      </c>
      <c r="F2843">
        <v>753</v>
      </c>
      <c r="G2843">
        <v>1</v>
      </c>
      <c r="H2843" t="s">
        <v>30</v>
      </c>
      <c r="I2843" t="s">
        <v>45</v>
      </c>
      <c r="J2843" t="s">
        <v>2878</v>
      </c>
      <c r="K2843" t="s">
        <v>2879</v>
      </c>
      <c r="L2843" t="s">
        <v>2880</v>
      </c>
      <c r="M2843">
        <v>258</v>
      </c>
      <c r="N2843">
        <v>205</v>
      </c>
      <c r="O2843" t="s">
        <v>7083</v>
      </c>
      <c r="P2843" t="s">
        <v>2877</v>
      </c>
      <c r="Q2843" t="str">
        <f t="shared" si="44"/>
        <v>289_casses_11#Les Casses</v>
      </c>
    </row>
    <row r="2844" spans="1:17">
      <c r="A2844">
        <v>3452</v>
      </c>
      <c r="B2844" t="s">
        <v>2887</v>
      </c>
      <c r="C2844">
        <v>289</v>
      </c>
      <c r="D2844" t="s">
        <v>2877</v>
      </c>
      <c r="E2844" t="s">
        <v>7083</v>
      </c>
      <c r="F2844">
        <v>753</v>
      </c>
      <c r="G2844">
        <v>1</v>
      </c>
      <c r="H2844" t="s">
        <v>30</v>
      </c>
      <c r="I2844" t="s">
        <v>45</v>
      </c>
      <c r="J2844" t="s">
        <v>2878</v>
      </c>
      <c r="K2844" t="s">
        <v>2879</v>
      </c>
      <c r="L2844" t="s">
        <v>2880</v>
      </c>
      <c r="M2844">
        <v>258</v>
      </c>
      <c r="N2844">
        <v>205</v>
      </c>
      <c r="O2844" t="s">
        <v>7083</v>
      </c>
      <c r="P2844" t="s">
        <v>2877</v>
      </c>
      <c r="Q2844" t="str">
        <f t="shared" si="44"/>
        <v>289_casses_11#Les Casses</v>
      </c>
    </row>
    <row r="2845" spans="1:17">
      <c r="A2845">
        <v>3453</v>
      </c>
      <c r="B2845" t="s">
        <v>2883</v>
      </c>
      <c r="C2845">
        <v>289</v>
      </c>
      <c r="D2845" t="s">
        <v>2877</v>
      </c>
      <c r="E2845" t="s">
        <v>7083</v>
      </c>
      <c r="F2845">
        <v>753</v>
      </c>
      <c r="G2845">
        <v>1</v>
      </c>
      <c r="H2845" t="s">
        <v>30</v>
      </c>
      <c r="I2845" t="s">
        <v>45</v>
      </c>
      <c r="J2845" t="s">
        <v>2878</v>
      </c>
      <c r="K2845" t="s">
        <v>2879</v>
      </c>
      <c r="L2845" t="s">
        <v>2880</v>
      </c>
      <c r="M2845">
        <v>258</v>
      </c>
      <c r="N2845">
        <v>205</v>
      </c>
      <c r="O2845" t="s">
        <v>7083</v>
      </c>
      <c r="P2845" t="s">
        <v>2877</v>
      </c>
      <c r="Q2845" t="str">
        <f t="shared" si="44"/>
        <v>289_casses_11#Les Casses</v>
      </c>
    </row>
    <row r="2846" spans="1:17">
      <c r="A2846">
        <v>3447</v>
      </c>
      <c r="B2846" t="s">
        <v>2881</v>
      </c>
      <c r="C2846">
        <v>289</v>
      </c>
      <c r="D2846" t="s">
        <v>2877</v>
      </c>
      <c r="E2846" t="s">
        <v>7083</v>
      </c>
      <c r="F2846">
        <v>753</v>
      </c>
      <c r="G2846">
        <v>1</v>
      </c>
      <c r="H2846" t="s">
        <v>30</v>
      </c>
      <c r="I2846" t="s">
        <v>45</v>
      </c>
      <c r="J2846" t="s">
        <v>2878</v>
      </c>
      <c r="K2846" t="s">
        <v>2879</v>
      </c>
      <c r="L2846" t="s">
        <v>2880</v>
      </c>
      <c r="M2846">
        <v>258</v>
      </c>
      <c r="N2846">
        <v>205</v>
      </c>
      <c r="O2846" t="s">
        <v>7083</v>
      </c>
      <c r="P2846" t="s">
        <v>2877</v>
      </c>
      <c r="Q2846" t="str">
        <f t="shared" si="44"/>
        <v>289_casses_11#Les Casses</v>
      </c>
    </row>
    <row r="2847" spans="1:17">
      <c r="A2847">
        <v>3446</v>
      </c>
      <c r="B2847" t="s">
        <v>2886</v>
      </c>
      <c r="C2847">
        <v>289</v>
      </c>
      <c r="D2847" t="s">
        <v>2877</v>
      </c>
      <c r="E2847" t="s">
        <v>7083</v>
      </c>
      <c r="F2847">
        <v>753</v>
      </c>
      <c r="G2847">
        <v>1</v>
      </c>
      <c r="H2847" t="s">
        <v>30</v>
      </c>
      <c r="I2847" t="s">
        <v>45</v>
      </c>
      <c r="J2847" t="s">
        <v>2878</v>
      </c>
      <c r="K2847" t="s">
        <v>2879</v>
      </c>
      <c r="L2847" t="s">
        <v>2880</v>
      </c>
      <c r="M2847">
        <v>258</v>
      </c>
      <c r="N2847">
        <v>205</v>
      </c>
      <c r="O2847" t="s">
        <v>7083</v>
      </c>
      <c r="P2847" t="s">
        <v>2877</v>
      </c>
      <c r="Q2847" t="str">
        <f t="shared" si="44"/>
        <v>289_casses_11#Les Casses</v>
      </c>
    </row>
    <row r="2848" spans="1:17">
      <c r="A2848">
        <v>3449</v>
      </c>
      <c r="B2848" t="s">
        <v>2882</v>
      </c>
      <c r="C2848">
        <v>289</v>
      </c>
      <c r="D2848" t="s">
        <v>2877</v>
      </c>
      <c r="E2848" t="s">
        <v>7083</v>
      </c>
      <c r="F2848">
        <v>753</v>
      </c>
      <c r="G2848">
        <v>1</v>
      </c>
      <c r="H2848" t="s">
        <v>30</v>
      </c>
      <c r="I2848" t="s">
        <v>45</v>
      </c>
      <c r="J2848" t="s">
        <v>2878</v>
      </c>
      <c r="K2848" t="s">
        <v>2879</v>
      </c>
      <c r="L2848" t="s">
        <v>2880</v>
      </c>
      <c r="M2848">
        <v>258</v>
      </c>
      <c r="N2848">
        <v>205</v>
      </c>
      <c r="O2848" t="s">
        <v>7083</v>
      </c>
      <c r="P2848" t="s">
        <v>2877</v>
      </c>
      <c r="Q2848" t="str">
        <f t="shared" si="44"/>
        <v>289_casses_11#Les Casses</v>
      </c>
    </row>
    <row r="2849" spans="1:17">
      <c r="A2849">
        <v>3448</v>
      </c>
      <c r="B2849" t="s">
        <v>2885</v>
      </c>
      <c r="C2849">
        <v>289</v>
      </c>
      <c r="D2849" t="s">
        <v>2877</v>
      </c>
      <c r="E2849" t="s">
        <v>7083</v>
      </c>
      <c r="F2849">
        <v>753</v>
      </c>
      <c r="G2849">
        <v>1</v>
      </c>
      <c r="H2849" t="s">
        <v>30</v>
      </c>
      <c r="I2849" t="s">
        <v>45</v>
      </c>
      <c r="J2849" t="s">
        <v>2878</v>
      </c>
      <c r="K2849" t="s">
        <v>2879</v>
      </c>
      <c r="L2849" t="s">
        <v>2880</v>
      </c>
      <c r="M2849">
        <v>258</v>
      </c>
      <c r="N2849">
        <v>205</v>
      </c>
      <c r="O2849" t="s">
        <v>7083</v>
      </c>
      <c r="P2849" t="s">
        <v>2877</v>
      </c>
      <c r="Q2849" t="str">
        <f t="shared" si="44"/>
        <v>289_casses_11#Les Casses</v>
      </c>
    </row>
    <row r="2850" spans="1:17">
      <c r="A2850">
        <v>3450</v>
      </c>
      <c r="B2850" t="s">
        <v>2884</v>
      </c>
      <c r="C2850">
        <v>289</v>
      </c>
      <c r="D2850" t="s">
        <v>2877</v>
      </c>
      <c r="E2850" t="s">
        <v>7083</v>
      </c>
      <c r="F2850">
        <v>753</v>
      </c>
      <c r="G2850">
        <v>1</v>
      </c>
      <c r="H2850" t="s">
        <v>30</v>
      </c>
      <c r="I2850" t="s">
        <v>45</v>
      </c>
      <c r="J2850" t="s">
        <v>2878</v>
      </c>
      <c r="K2850" t="s">
        <v>2879</v>
      </c>
      <c r="L2850" t="s">
        <v>2880</v>
      </c>
      <c r="M2850">
        <v>258</v>
      </c>
      <c r="N2850">
        <v>205</v>
      </c>
      <c r="O2850" t="s">
        <v>7083</v>
      </c>
      <c r="P2850" t="s">
        <v>2877</v>
      </c>
      <c r="Q2850" t="str">
        <f t="shared" si="44"/>
        <v>289_casses_11#Les Casses</v>
      </c>
    </row>
    <row r="2851" spans="1:17">
      <c r="A2851">
        <v>2074</v>
      </c>
      <c r="B2851" t="s">
        <v>2898</v>
      </c>
      <c r="C2851">
        <v>290</v>
      </c>
      <c r="D2851" t="s">
        <v>2889</v>
      </c>
      <c r="E2851" t="s">
        <v>2890</v>
      </c>
      <c r="F2851">
        <v>527</v>
      </c>
      <c r="G2851">
        <v>1</v>
      </c>
      <c r="H2851" t="s">
        <v>30</v>
      </c>
      <c r="I2851" t="s">
        <v>676</v>
      </c>
      <c r="J2851" t="s">
        <v>2890</v>
      </c>
      <c r="K2851" t="s">
        <v>2891</v>
      </c>
      <c r="L2851" t="s">
        <v>2892</v>
      </c>
      <c r="M2851">
        <v>158</v>
      </c>
      <c r="N2851">
        <v>103</v>
      </c>
      <c r="O2851" t="s">
        <v>2890</v>
      </c>
      <c r="P2851" t="s">
        <v>2889</v>
      </c>
      <c r="Q2851" t="str">
        <f t="shared" si="44"/>
        <v>290_matelles_34#Les Matelles</v>
      </c>
    </row>
    <row r="2852" spans="1:17">
      <c r="A2852">
        <v>2075</v>
      </c>
      <c r="B2852" t="s">
        <v>2897</v>
      </c>
      <c r="C2852">
        <v>290</v>
      </c>
      <c r="D2852" t="s">
        <v>2889</v>
      </c>
      <c r="E2852" t="s">
        <v>2890</v>
      </c>
      <c r="F2852">
        <v>527</v>
      </c>
      <c r="G2852">
        <v>1</v>
      </c>
      <c r="H2852" t="s">
        <v>30</v>
      </c>
      <c r="I2852" t="s">
        <v>676</v>
      </c>
      <c r="J2852" t="s">
        <v>2890</v>
      </c>
      <c r="K2852" t="s">
        <v>2891</v>
      </c>
      <c r="L2852" t="s">
        <v>2892</v>
      </c>
      <c r="M2852">
        <v>158</v>
      </c>
      <c r="N2852">
        <v>103</v>
      </c>
      <c r="O2852" t="s">
        <v>2890</v>
      </c>
      <c r="P2852" t="s">
        <v>2889</v>
      </c>
      <c r="Q2852" t="str">
        <f t="shared" si="44"/>
        <v>290_matelles_34#Les Matelles</v>
      </c>
    </row>
    <row r="2853" spans="1:17">
      <c r="A2853">
        <v>2081</v>
      </c>
      <c r="B2853" t="s">
        <v>2896</v>
      </c>
      <c r="C2853">
        <v>290</v>
      </c>
      <c r="D2853" t="s">
        <v>2889</v>
      </c>
      <c r="E2853" t="s">
        <v>2890</v>
      </c>
      <c r="F2853">
        <v>527</v>
      </c>
      <c r="G2853">
        <v>1</v>
      </c>
      <c r="H2853" t="s">
        <v>30</v>
      </c>
      <c r="I2853" t="s">
        <v>676</v>
      </c>
      <c r="J2853" t="s">
        <v>2890</v>
      </c>
      <c r="K2853" t="s">
        <v>2891</v>
      </c>
      <c r="L2853" t="s">
        <v>2892</v>
      </c>
      <c r="M2853">
        <v>158</v>
      </c>
      <c r="N2853">
        <v>103</v>
      </c>
      <c r="O2853" t="s">
        <v>2890</v>
      </c>
      <c r="P2853" t="s">
        <v>2889</v>
      </c>
      <c r="Q2853" t="str">
        <f t="shared" si="44"/>
        <v>290_matelles_34#Les Matelles</v>
      </c>
    </row>
    <row r="2854" spans="1:17">
      <c r="A2854">
        <v>2091</v>
      </c>
      <c r="B2854" t="s">
        <v>2888</v>
      </c>
      <c r="C2854">
        <v>290</v>
      </c>
      <c r="D2854" t="s">
        <v>2889</v>
      </c>
      <c r="E2854" t="s">
        <v>2890</v>
      </c>
      <c r="F2854">
        <v>527</v>
      </c>
      <c r="G2854">
        <v>1</v>
      </c>
      <c r="H2854" t="s">
        <v>30</v>
      </c>
      <c r="I2854" t="s">
        <v>676</v>
      </c>
      <c r="J2854" t="s">
        <v>2890</v>
      </c>
      <c r="K2854" t="s">
        <v>2891</v>
      </c>
      <c r="L2854" t="s">
        <v>2892</v>
      </c>
      <c r="M2854">
        <v>158</v>
      </c>
      <c r="N2854">
        <v>103</v>
      </c>
      <c r="O2854" t="s">
        <v>2890</v>
      </c>
      <c r="P2854" t="s">
        <v>2889</v>
      </c>
      <c r="Q2854" t="str">
        <f t="shared" si="44"/>
        <v>290_matelles_34#Les Matelles</v>
      </c>
    </row>
    <row r="2855" spans="1:17">
      <c r="A2855">
        <v>2241</v>
      </c>
      <c r="B2855" t="s">
        <v>2899</v>
      </c>
      <c r="C2855">
        <v>290</v>
      </c>
      <c r="D2855" t="s">
        <v>2889</v>
      </c>
      <c r="E2855" t="s">
        <v>2890</v>
      </c>
      <c r="F2855">
        <v>527</v>
      </c>
      <c r="G2855">
        <v>1</v>
      </c>
      <c r="H2855" t="s">
        <v>30</v>
      </c>
      <c r="I2855" t="s">
        <v>676</v>
      </c>
      <c r="J2855" t="s">
        <v>2890</v>
      </c>
      <c r="K2855" t="s">
        <v>2891</v>
      </c>
      <c r="L2855" t="s">
        <v>2892</v>
      </c>
      <c r="M2855">
        <v>158</v>
      </c>
      <c r="N2855">
        <v>103</v>
      </c>
      <c r="O2855" t="s">
        <v>2890</v>
      </c>
      <c r="P2855" t="s">
        <v>2889</v>
      </c>
      <c r="Q2855" t="str">
        <f t="shared" si="44"/>
        <v>290_matelles_34#Les Matelles</v>
      </c>
    </row>
    <row r="2856" spans="1:17">
      <c r="A2856">
        <v>2239</v>
      </c>
      <c r="B2856" t="s">
        <v>2895</v>
      </c>
      <c r="C2856">
        <v>290</v>
      </c>
      <c r="D2856" t="s">
        <v>2889</v>
      </c>
      <c r="E2856" t="s">
        <v>2890</v>
      </c>
      <c r="F2856">
        <v>527</v>
      </c>
      <c r="G2856">
        <v>1</v>
      </c>
      <c r="H2856" t="s">
        <v>30</v>
      </c>
      <c r="I2856" t="s">
        <v>676</v>
      </c>
      <c r="J2856" t="s">
        <v>2890</v>
      </c>
      <c r="K2856" t="s">
        <v>2891</v>
      </c>
      <c r="L2856" t="s">
        <v>2892</v>
      </c>
      <c r="M2856">
        <v>158</v>
      </c>
      <c r="N2856">
        <v>103</v>
      </c>
      <c r="O2856" t="s">
        <v>2890</v>
      </c>
      <c r="P2856" t="s">
        <v>2889</v>
      </c>
      <c r="Q2856" t="str">
        <f t="shared" si="44"/>
        <v>290_matelles_34#Les Matelles</v>
      </c>
    </row>
    <row r="2857" spans="1:17">
      <c r="A2857">
        <v>2240</v>
      </c>
      <c r="B2857" t="s">
        <v>2900</v>
      </c>
      <c r="C2857">
        <v>290</v>
      </c>
      <c r="D2857" t="s">
        <v>2889</v>
      </c>
      <c r="E2857" t="s">
        <v>2890</v>
      </c>
      <c r="F2857">
        <v>527</v>
      </c>
      <c r="G2857">
        <v>1</v>
      </c>
      <c r="H2857" t="s">
        <v>30</v>
      </c>
      <c r="I2857" t="s">
        <v>676</v>
      </c>
      <c r="J2857" t="s">
        <v>2890</v>
      </c>
      <c r="K2857" t="s">
        <v>2891</v>
      </c>
      <c r="L2857" t="s">
        <v>2892</v>
      </c>
      <c r="M2857">
        <v>158</v>
      </c>
      <c r="N2857">
        <v>103</v>
      </c>
      <c r="O2857" t="s">
        <v>2890</v>
      </c>
      <c r="P2857" t="s">
        <v>2889</v>
      </c>
      <c r="Q2857" t="str">
        <f t="shared" si="44"/>
        <v>290_matelles_34#Les Matelles</v>
      </c>
    </row>
    <row r="2858" spans="1:17">
      <c r="A2858">
        <v>2082</v>
      </c>
      <c r="B2858" t="s">
        <v>2894</v>
      </c>
      <c r="C2858">
        <v>290</v>
      </c>
      <c r="D2858" t="s">
        <v>2889</v>
      </c>
      <c r="E2858" t="s">
        <v>2890</v>
      </c>
      <c r="F2858">
        <v>527</v>
      </c>
      <c r="G2858">
        <v>1</v>
      </c>
      <c r="H2858" t="s">
        <v>30</v>
      </c>
      <c r="I2858" t="s">
        <v>676</v>
      </c>
      <c r="J2858" t="s">
        <v>2890</v>
      </c>
      <c r="K2858" t="s">
        <v>2891</v>
      </c>
      <c r="L2858" t="s">
        <v>2892</v>
      </c>
      <c r="M2858">
        <v>158</v>
      </c>
      <c r="N2858">
        <v>103</v>
      </c>
      <c r="O2858" t="s">
        <v>2890</v>
      </c>
      <c r="P2858" t="s">
        <v>2889</v>
      </c>
      <c r="Q2858" t="str">
        <f t="shared" si="44"/>
        <v>290_matelles_34#Les Matelles</v>
      </c>
    </row>
    <row r="2859" spans="1:17">
      <c r="A2859">
        <v>2087</v>
      </c>
      <c r="B2859" t="s">
        <v>2893</v>
      </c>
      <c r="C2859">
        <v>290</v>
      </c>
      <c r="D2859" t="s">
        <v>2889</v>
      </c>
      <c r="E2859" t="s">
        <v>2890</v>
      </c>
      <c r="F2859">
        <v>527</v>
      </c>
      <c r="G2859">
        <v>1</v>
      </c>
      <c r="H2859" t="s">
        <v>30</v>
      </c>
      <c r="I2859" t="s">
        <v>676</v>
      </c>
      <c r="J2859" t="s">
        <v>2890</v>
      </c>
      <c r="K2859" t="s">
        <v>2891</v>
      </c>
      <c r="L2859" t="s">
        <v>2892</v>
      </c>
      <c r="M2859">
        <v>158</v>
      </c>
      <c r="N2859">
        <v>103</v>
      </c>
      <c r="O2859" t="s">
        <v>2890</v>
      </c>
      <c r="P2859" t="s">
        <v>2889</v>
      </c>
      <c r="Q2859" t="str">
        <f t="shared" si="44"/>
        <v>290_matelles_34#Les Matelles</v>
      </c>
    </row>
    <row r="2860" spans="1:17">
      <c r="A2860">
        <v>2524</v>
      </c>
      <c r="B2860" t="s">
        <v>4407</v>
      </c>
      <c r="C2860">
        <v>291</v>
      </c>
      <c r="D2860" t="s">
        <v>4403</v>
      </c>
      <c r="E2860" t="s">
        <v>4404</v>
      </c>
      <c r="F2860">
        <v>528</v>
      </c>
      <c r="G2860">
        <v>1</v>
      </c>
      <c r="H2860" t="s">
        <v>30</v>
      </c>
      <c r="I2860" t="s">
        <v>676</v>
      </c>
      <c r="J2860" t="s">
        <v>4404</v>
      </c>
      <c r="K2860" t="s">
        <v>4405</v>
      </c>
      <c r="L2860" t="s">
        <v>4406</v>
      </c>
      <c r="M2860">
        <v>759</v>
      </c>
      <c r="N2860">
        <v>106</v>
      </c>
      <c r="O2860" t="s">
        <v>4404</v>
      </c>
      <c r="P2860" t="s">
        <v>4403</v>
      </c>
      <c r="Q2860" t="str">
        <f t="shared" si="44"/>
        <v>291_rives_34#Les Rives</v>
      </c>
    </row>
    <row r="2861" spans="1:17">
      <c r="A2861">
        <v>2095</v>
      </c>
      <c r="B2861" t="s">
        <v>4416</v>
      </c>
      <c r="C2861">
        <v>291</v>
      </c>
      <c r="D2861" t="s">
        <v>4403</v>
      </c>
      <c r="E2861" t="s">
        <v>4404</v>
      </c>
      <c r="F2861">
        <v>528</v>
      </c>
      <c r="G2861">
        <v>1</v>
      </c>
      <c r="H2861" t="s">
        <v>30</v>
      </c>
      <c r="I2861" t="s">
        <v>676</v>
      </c>
      <c r="J2861" t="s">
        <v>4404</v>
      </c>
      <c r="K2861" t="s">
        <v>4405</v>
      </c>
      <c r="L2861" t="s">
        <v>4406</v>
      </c>
      <c r="M2861">
        <v>759</v>
      </c>
      <c r="N2861">
        <v>106</v>
      </c>
      <c r="O2861" t="s">
        <v>4404</v>
      </c>
      <c r="P2861" t="s">
        <v>4403</v>
      </c>
      <c r="Q2861" t="str">
        <f t="shared" si="44"/>
        <v>291_rives_34#Les Rives</v>
      </c>
    </row>
    <row r="2862" spans="1:17">
      <c r="A2862">
        <v>2092</v>
      </c>
      <c r="B2862" t="s">
        <v>4411</v>
      </c>
      <c r="C2862">
        <v>291</v>
      </c>
      <c r="D2862" t="s">
        <v>4403</v>
      </c>
      <c r="E2862" t="s">
        <v>4404</v>
      </c>
      <c r="F2862">
        <v>528</v>
      </c>
      <c r="G2862">
        <v>1</v>
      </c>
      <c r="H2862" t="s">
        <v>30</v>
      </c>
      <c r="I2862" t="s">
        <v>676</v>
      </c>
      <c r="J2862" t="s">
        <v>4404</v>
      </c>
      <c r="K2862" t="s">
        <v>4405</v>
      </c>
      <c r="L2862" t="s">
        <v>4406</v>
      </c>
      <c r="M2862">
        <v>759</v>
      </c>
      <c r="N2862">
        <v>106</v>
      </c>
      <c r="O2862" t="s">
        <v>4404</v>
      </c>
      <c r="P2862" t="s">
        <v>4403</v>
      </c>
      <c r="Q2862" t="str">
        <f t="shared" si="44"/>
        <v>291_rives_34#Les Rives</v>
      </c>
    </row>
    <row r="2863" spans="1:17">
      <c r="A2863">
        <v>946</v>
      </c>
      <c r="B2863" t="s">
        <v>4410</v>
      </c>
      <c r="C2863">
        <v>291</v>
      </c>
      <c r="D2863" t="s">
        <v>4403</v>
      </c>
      <c r="E2863" t="s">
        <v>4404</v>
      </c>
      <c r="F2863">
        <v>528</v>
      </c>
      <c r="G2863">
        <v>1</v>
      </c>
      <c r="H2863" t="s">
        <v>30</v>
      </c>
      <c r="I2863" t="s">
        <v>676</v>
      </c>
      <c r="J2863" t="s">
        <v>4404</v>
      </c>
      <c r="K2863" t="s">
        <v>4405</v>
      </c>
      <c r="L2863" t="s">
        <v>4406</v>
      </c>
      <c r="M2863">
        <v>759</v>
      </c>
      <c r="N2863">
        <v>106</v>
      </c>
      <c r="O2863" t="s">
        <v>4404</v>
      </c>
      <c r="P2863" t="s">
        <v>4403</v>
      </c>
      <c r="Q2863" t="str">
        <f t="shared" si="44"/>
        <v>291_rives_34#Les Rives</v>
      </c>
    </row>
    <row r="2864" spans="1:17">
      <c r="A2864">
        <v>2176</v>
      </c>
      <c r="B2864" t="s">
        <v>4409</v>
      </c>
      <c r="C2864">
        <v>291</v>
      </c>
      <c r="D2864" t="s">
        <v>4403</v>
      </c>
      <c r="E2864" t="s">
        <v>4404</v>
      </c>
      <c r="F2864">
        <v>528</v>
      </c>
      <c r="G2864">
        <v>1</v>
      </c>
      <c r="H2864" t="s">
        <v>30</v>
      </c>
      <c r="I2864" t="s">
        <v>676</v>
      </c>
      <c r="J2864" t="s">
        <v>4404</v>
      </c>
      <c r="K2864" t="s">
        <v>4405</v>
      </c>
      <c r="L2864" t="s">
        <v>4406</v>
      </c>
      <c r="M2864">
        <v>759</v>
      </c>
      <c r="N2864">
        <v>106</v>
      </c>
      <c r="O2864" t="s">
        <v>4404</v>
      </c>
      <c r="P2864" t="s">
        <v>4403</v>
      </c>
      <c r="Q2864" t="str">
        <f t="shared" si="44"/>
        <v>291_rives_34#Les Rives</v>
      </c>
    </row>
    <row r="2865" spans="1:17">
      <c r="A2865">
        <v>2093</v>
      </c>
      <c r="B2865" t="s">
        <v>4412</v>
      </c>
      <c r="C2865">
        <v>291</v>
      </c>
      <c r="D2865" t="s">
        <v>4403</v>
      </c>
      <c r="E2865" t="s">
        <v>4404</v>
      </c>
      <c r="F2865">
        <v>528</v>
      </c>
      <c r="G2865">
        <v>1</v>
      </c>
      <c r="H2865" t="s">
        <v>30</v>
      </c>
      <c r="I2865" t="s">
        <v>676</v>
      </c>
      <c r="J2865" t="s">
        <v>4413</v>
      </c>
      <c r="K2865" t="s">
        <v>4405</v>
      </c>
      <c r="L2865" t="s">
        <v>4406</v>
      </c>
      <c r="M2865">
        <v>759</v>
      </c>
      <c r="N2865">
        <v>106</v>
      </c>
      <c r="O2865" t="s">
        <v>4404</v>
      </c>
      <c r="P2865" t="s">
        <v>4403</v>
      </c>
      <c r="Q2865" t="str">
        <f t="shared" si="44"/>
        <v>291_rives_34#Les Rives</v>
      </c>
    </row>
    <row r="2866" spans="1:17">
      <c r="A2866">
        <v>2094</v>
      </c>
      <c r="B2866" t="s">
        <v>4414</v>
      </c>
      <c r="C2866">
        <v>291</v>
      </c>
      <c r="D2866" t="s">
        <v>4403</v>
      </c>
      <c r="E2866" t="s">
        <v>4404</v>
      </c>
      <c r="F2866">
        <v>528</v>
      </c>
      <c r="G2866">
        <v>1</v>
      </c>
      <c r="H2866" t="s">
        <v>30</v>
      </c>
      <c r="I2866" t="s">
        <v>676</v>
      </c>
      <c r="J2866" t="s">
        <v>4415</v>
      </c>
      <c r="K2866" t="s">
        <v>4405</v>
      </c>
      <c r="L2866" t="s">
        <v>4406</v>
      </c>
      <c r="M2866">
        <v>759</v>
      </c>
      <c r="N2866">
        <v>106</v>
      </c>
      <c r="O2866" t="s">
        <v>4404</v>
      </c>
      <c r="P2866" t="s">
        <v>4403</v>
      </c>
      <c r="Q2866" t="str">
        <f t="shared" si="44"/>
        <v>291_rives_34#Les Rives</v>
      </c>
    </row>
    <row r="2867" spans="1:17">
      <c r="A2867">
        <v>1400</v>
      </c>
      <c r="B2867" t="s">
        <v>4408</v>
      </c>
      <c r="C2867">
        <v>291</v>
      </c>
      <c r="D2867" t="s">
        <v>4403</v>
      </c>
      <c r="E2867" t="s">
        <v>4404</v>
      </c>
      <c r="F2867">
        <v>528</v>
      </c>
      <c r="G2867">
        <v>1</v>
      </c>
      <c r="H2867" t="s">
        <v>30</v>
      </c>
      <c r="I2867" t="s">
        <v>676</v>
      </c>
      <c r="J2867" t="s">
        <v>4404</v>
      </c>
      <c r="K2867" t="s">
        <v>4405</v>
      </c>
      <c r="L2867" t="s">
        <v>4406</v>
      </c>
      <c r="M2867">
        <v>759</v>
      </c>
      <c r="N2867">
        <v>106</v>
      </c>
      <c r="O2867" t="s">
        <v>4404</v>
      </c>
      <c r="P2867" t="s">
        <v>4403</v>
      </c>
      <c r="Q2867" t="str">
        <f t="shared" si="44"/>
        <v>291_rives_34#Les Rives</v>
      </c>
    </row>
    <row r="2868" spans="1:17">
      <c r="A2868">
        <v>2041</v>
      </c>
      <c r="B2868" t="s">
        <v>4402</v>
      </c>
      <c r="C2868">
        <v>291</v>
      </c>
      <c r="D2868" t="s">
        <v>4403</v>
      </c>
      <c r="E2868" t="s">
        <v>4404</v>
      </c>
      <c r="F2868">
        <v>528</v>
      </c>
      <c r="G2868">
        <v>1</v>
      </c>
      <c r="H2868" t="s">
        <v>30</v>
      </c>
      <c r="I2868" t="s">
        <v>676</v>
      </c>
      <c r="J2868" t="s">
        <v>4404</v>
      </c>
      <c r="K2868" t="s">
        <v>4405</v>
      </c>
      <c r="L2868" t="s">
        <v>4406</v>
      </c>
      <c r="M2868">
        <v>759</v>
      </c>
      <c r="N2868">
        <v>106</v>
      </c>
      <c r="O2868" t="s">
        <v>4404</v>
      </c>
      <c r="P2868" t="s">
        <v>4403</v>
      </c>
      <c r="Q2868" t="str">
        <f t="shared" si="44"/>
        <v>291_rives_34#Les Rives</v>
      </c>
    </row>
    <row r="2869" spans="1:17">
      <c r="A2869">
        <v>1849</v>
      </c>
      <c r="B2869" t="s">
        <v>3530</v>
      </c>
      <c r="C2869">
        <v>292</v>
      </c>
      <c r="D2869" t="s">
        <v>3521</v>
      </c>
      <c r="E2869" t="s">
        <v>3522</v>
      </c>
      <c r="F2869">
        <v>537</v>
      </c>
      <c r="G2869">
        <v>1</v>
      </c>
      <c r="H2869" t="s">
        <v>30</v>
      </c>
      <c r="I2869" t="s">
        <v>676</v>
      </c>
      <c r="J2869" t="s">
        <v>3522</v>
      </c>
      <c r="K2869" t="s">
        <v>3523</v>
      </c>
      <c r="L2869" t="s">
        <v>3524</v>
      </c>
      <c r="M2869">
        <v>120</v>
      </c>
      <c r="N2869">
        <v>75</v>
      </c>
      <c r="O2869" t="s">
        <v>3522</v>
      </c>
      <c r="P2869" t="s">
        <v>3521</v>
      </c>
      <c r="Q2869" t="str">
        <f t="shared" si="44"/>
        <v>292_montaud_34#Montaud</v>
      </c>
    </row>
    <row r="2870" spans="1:17">
      <c r="A2870">
        <v>807</v>
      </c>
      <c r="B2870" t="s">
        <v>3520</v>
      </c>
      <c r="C2870">
        <v>292</v>
      </c>
      <c r="D2870" t="s">
        <v>3521</v>
      </c>
      <c r="E2870" t="s">
        <v>3522</v>
      </c>
      <c r="F2870">
        <v>537</v>
      </c>
      <c r="G2870">
        <v>1</v>
      </c>
      <c r="H2870" t="s">
        <v>30</v>
      </c>
      <c r="I2870" t="s">
        <v>676</v>
      </c>
      <c r="J2870" t="s">
        <v>3522</v>
      </c>
      <c r="K2870" t="s">
        <v>3523</v>
      </c>
      <c r="L2870" t="s">
        <v>3524</v>
      </c>
      <c r="M2870">
        <v>120</v>
      </c>
      <c r="N2870">
        <v>75</v>
      </c>
      <c r="O2870" t="s">
        <v>3522</v>
      </c>
      <c r="P2870" t="s">
        <v>3521</v>
      </c>
      <c r="Q2870" t="str">
        <f t="shared" si="44"/>
        <v>292_montaud_34#Montaud</v>
      </c>
    </row>
    <row r="2871" spans="1:17">
      <c r="A2871">
        <v>2184</v>
      </c>
      <c r="B2871" t="s">
        <v>3529</v>
      </c>
      <c r="C2871">
        <v>292</v>
      </c>
      <c r="D2871" t="s">
        <v>3521</v>
      </c>
      <c r="E2871" t="s">
        <v>3522</v>
      </c>
      <c r="F2871">
        <v>537</v>
      </c>
      <c r="G2871">
        <v>1</v>
      </c>
      <c r="H2871" t="s">
        <v>30</v>
      </c>
      <c r="I2871" t="s">
        <v>676</v>
      </c>
      <c r="J2871" t="s">
        <v>3522</v>
      </c>
      <c r="K2871" t="s">
        <v>3523</v>
      </c>
      <c r="L2871" t="s">
        <v>3524</v>
      </c>
      <c r="M2871">
        <v>120</v>
      </c>
      <c r="N2871">
        <v>75</v>
      </c>
      <c r="O2871" t="s">
        <v>3522</v>
      </c>
      <c r="P2871" t="s">
        <v>3521</v>
      </c>
      <c r="Q2871" t="str">
        <f t="shared" si="44"/>
        <v>292_montaud_34#Montaud</v>
      </c>
    </row>
    <row r="2872" spans="1:17">
      <c r="A2872">
        <v>157</v>
      </c>
      <c r="B2872" t="s">
        <v>3526</v>
      </c>
      <c r="C2872">
        <v>292</v>
      </c>
      <c r="D2872" t="s">
        <v>3521</v>
      </c>
      <c r="E2872" t="s">
        <v>3522</v>
      </c>
      <c r="F2872">
        <v>537</v>
      </c>
      <c r="G2872">
        <v>1</v>
      </c>
      <c r="H2872" t="s">
        <v>30</v>
      </c>
      <c r="I2872" t="s">
        <v>676</v>
      </c>
      <c r="J2872" t="s">
        <v>3522</v>
      </c>
      <c r="K2872" t="s">
        <v>3523</v>
      </c>
      <c r="L2872" t="s">
        <v>3524</v>
      </c>
      <c r="M2872">
        <v>120</v>
      </c>
      <c r="N2872">
        <v>75</v>
      </c>
      <c r="O2872" t="s">
        <v>3522</v>
      </c>
      <c r="P2872" t="s">
        <v>3521</v>
      </c>
      <c r="Q2872" t="str">
        <f t="shared" si="44"/>
        <v>292_montaud_34#Montaud</v>
      </c>
    </row>
    <row r="2873" spans="1:17">
      <c r="A2873">
        <v>2185</v>
      </c>
      <c r="B2873" t="s">
        <v>3532</v>
      </c>
      <c r="C2873">
        <v>292</v>
      </c>
      <c r="D2873" t="s">
        <v>3521</v>
      </c>
      <c r="E2873" t="s">
        <v>3522</v>
      </c>
      <c r="F2873">
        <v>537</v>
      </c>
      <c r="G2873">
        <v>1</v>
      </c>
      <c r="H2873" t="s">
        <v>30</v>
      </c>
      <c r="I2873" t="s">
        <v>676</v>
      </c>
      <c r="J2873" t="s">
        <v>3522</v>
      </c>
      <c r="K2873" t="s">
        <v>3523</v>
      </c>
      <c r="L2873" t="s">
        <v>3524</v>
      </c>
      <c r="M2873">
        <v>120</v>
      </c>
      <c r="N2873">
        <v>75</v>
      </c>
      <c r="O2873" t="s">
        <v>3522</v>
      </c>
      <c r="P2873" t="s">
        <v>3521</v>
      </c>
      <c r="Q2873" t="str">
        <f t="shared" si="44"/>
        <v>292_montaud_34#Montaud</v>
      </c>
    </row>
    <row r="2874" spans="1:17">
      <c r="A2874">
        <v>1274</v>
      </c>
      <c r="B2874" t="s">
        <v>3525</v>
      </c>
      <c r="C2874">
        <v>292</v>
      </c>
      <c r="D2874" t="s">
        <v>3521</v>
      </c>
      <c r="E2874" t="s">
        <v>3522</v>
      </c>
      <c r="F2874">
        <v>537</v>
      </c>
      <c r="G2874">
        <v>1</v>
      </c>
      <c r="H2874" t="s">
        <v>30</v>
      </c>
      <c r="I2874" t="s">
        <v>676</v>
      </c>
      <c r="J2874" t="s">
        <v>3522</v>
      </c>
      <c r="K2874" t="s">
        <v>3523</v>
      </c>
      <c r="L2874" t="s">
        <v>3524</v>
      </c>
      <c r="M2874">
        <v>120</v>
      </c>
      <c r="N2874">
        <v>75</v>
      </c>
      <c r="O2874" t="s">
        <v>3522</v>
      </c>
      <c r="P2874" t="s">
        <v>3521</v>
      </c>
      <c r="Q2874" t="str">
        <f t="shared" si="44"/>
        <v>292_montaud_34#Montaud</v>
      </c>
    </row>
    <row r="2875" spans="1:17">
      <c r="A2875">
        <v>2243</v>
      </c>
      <c r="B2875" t="s">
        <v>3531</v>
      </c>
      <c r="C2875">
        <v>292</v>
      </c>
      <c r="D2875" t="s">
        <v>3521</v>
      </c>
      <c r="E2875" t="s">
        <v>3522</v>
      </c>
      <c r="F2875">
        <v>537</v>
      </c>
      <c r="G2875">
        <v>1</v>
      </c>
      <c r="H2875" t="s">
        <v>30</v>
      </c>
      <c r="I2875" t="s">
        <v>676</v>
      </c>
      <c r="J2875" t="s">
        <v>3522</v>
      </c>
      <c r="K2875" t="s">
        <v>3523</v>
      </c>
      <c r="L2875" t="s">
        <v>3524</v>
      </c>
      <c r="M2875">
        <v>120</v>
      </c>
      <c r="N2875">
        <v>75</v>
      </c>
      <c r="O2875" t="s">
        <v>3522</v>
      </c>
      <c r="P2875" t="s">
        <v>3521</v>
      </c>
      <c r="Q2875" t="str">
        <f t="shared" si="44"/>
        <v>292_montaud_34#Montaud</v>
      </c>
    </row>
    <row r="2876" spans="1:17">
      <c r="A2876">
        <v>2183</v>
      </c>
      <c r="B2876" t="s">
        <v>3527</v>
      </c>
      <c r="C2876">
        <v>292</v>
      </c>
      <c r="D2876" t="s">
        <v>3521</v>
      </c>
      <c r="E2876" t="s">
        <v>3522</v>
      </c>
      <c r="F2876">
        <v>537</v>
      </c>
      <c r="G2876">
        <v>1</v>
      </c>
      <c r="H2876" t="s">
        <v>30</v>
      </c>
      <c r="I2876" t="s">
        <v>676</v>
      </c>
      <c r="J2876" t="s">
        <v>3522</v>
      </c>
      <c r="K2876" t="s">
        <v>3523</v>
      </c>
      <c r="L2876" t="s">
        <v>3524</v>
      </c>
      <c r="M2876">
        <v>120</v>
      </c>
      <c r="N2876">
        <v>75</v>
      </c>
      <c r="O2876" t="s">
        <v>3522</v>
      </c>
      <c r="P2876" t="s">
        <v>3521</v>
      </c>
      <c r="Q2876" t="str">
        <f t="shared" si="44"/>
        <v>292_montaud_34#Montaud</v>
      </c>
    </row>
    <row r="2877" spans="1:17">
      <c r="A2877">
        <v>1741</v>
      </c>
      <c r="B2877" t="s">
        <v>3528</v>
      </c>
      <c r="C2877">
        <v>292</v>
      </c>
      <c r="D2877" t="s">
        <v>3521</v>
      </c>
      <c r="E2877" t="s">
        <v>3522</v>
      </c>
      <c r="F2877">
        <v>537</v>
      </c>
      <c r="G2877">
        <v>1</v>
      </c>
      <c r="H2877" t="s">
        <v>30</v>
      </c>
      <c r="I2877" t="s">
        <v>676</v>
      </c>
      <c r="J2877" t="s">
        <v>3522</v>
      </c>
      <c r="K2877" t="s">
        <v>3523</v>
      </c>
      <c r="L2877" t="s">
        <v>3524</v>
      </c>
      <c r="M2877">
        <v>120</v>
      </c>
      <c r="N2877">
        <v>75</v>
      </c>
      <c r="O2877" t="s">
        <v>3522</v>
      </c>
      <c r="P2877" t="s">
        <v>3521</v>
      </c>
      <c r="Q2877" t="str">
        <f t="shared" si="44"/>
        <v>292_montaud_34#Montaud</v>
      </c>
    </row>
    <row r="2878" spans="1:17">
      <c r="A2878">
        <v>713</v>
      </c>
      <c r="B2878" t="s">
        <v>2934</v>
      </c>
      <c r="C2878">
        <v>293</v>
      </c>
      <c r="D2878" t="s">
        <v>2935</v>
      </c>
      <c r="E2878" t="s">
        <v>2936</v>
      </c>
      <c r="F2878">
        <v>532</v>
      </c>
      <c r="G2878">
        <v>1</v>
      </c>
      <c r="H2878" t="s">
        <v>30</v>
      </c>
      <c r="I2878" t="s">
        <v>676</v>
      </c>
      <c r="J2878" t="s">
        <v>2936</v>
      </c>
      <c r="K2878" t="s">
        <v>2937</v>
      </c>
      <c r="L2878" t="s">
        <v>2938</v>
      </c>
      <c r="M2878">
        <v>242</v>
      </c>
      <c r="N2878">
        <v>107</v>
      </c>
      <c r="O2878" t="s">
        <v>2936</v>
      </c>
      <c r="P2878" t="s">
        <v>2935</v>
      </c>
      <c r="Q2878" t="str">
        <f t="shared" si="44"/>
        <v>293_liausson_34#Liausson</v>
      </c>
    </row>
    <row r="2879" spans="1:17">
      <c r="A2879">
        <v>2305</v>
      </c>
      <c r="B2879" t="s">
        <v>2940</v>
      </c>
      <c r="C2879">
        <v>293</v>
      </c>
      <c r="D2879" t="s">
        <v>2935</v>
      </c>
      <c r="E2879" t="s">
        <v>2936</v>
      </c>
      <c r="F2879">
        <v>532</v>
      </c>
      <c r="G2879">
        <v>1</v>
      </c>
      <c r="H2879" t="s">
        <v>30</v>
      </c>
      <c r="I2879" t="s">
        <v>676</v>
      </c>
      <c r="J2879" t="s">
        <v>2936</v>
      </c>
      <c r="K2879" t="s">
        <v>2937</v>
      </c>
      <c r="L2879" t="s">
        <v>2938</v>
      </c>
      <c r="M2879">
        <v>242</v>
      </c>
      <c r="N2879">
        <v>107</v>
      </c>
      <c r="O2879" t="s">
        <v>2936</v>
      </c>
      <c r="P2879" t="s">
        <v>2935</v>
      </c>
      <c r="Q2879" t="str">
        <f t="shared" si="44"/>
        <v>293_liausson_34#Liausson</v>
      </c>
    </row>
    <row r="2880" spans="1:17">
      <c r="A2880">
        <v>1867</v>
      </c>
      <c r="B2880" t="s">
        <v>2941</v>
      </c>
      <c r="C2880">
        <v>293</v>
      </c>
      <c r="D2880" t="s">
        <v>2935</v>
      </c>
      <c r="E2880" t="s">
        <v>2936</v>
      </c>
      <c r="F2880">
        <v>532</v>
      </c>
      <c r="G2880">
        <v>1</v>
      </c>
      <c r="H2880" t="s">
        <v>30</v>
      </c>
      <c r="I2880" t="s">
        <v>676</v>
      </c>
      <c r="J2880" t="s">
        <v>2942</v>
      </c>
      <c r="K2880" t="s">
        <v>2937</v>
      </c>
      <c r="L2880" t="s">
        <v>2938</v>
      </c>
      <c r="M2880">
        <v>242</v>
      </c>
      <c r="N2880">
        <v>107</v>
      </c>
      <c r="O2880" t="s">
        <v>2936</v>
      </c>
      <c r="P2880" t="s">
        <v>2935</v>
      </c>
      <c r="Q2880" t="str">
        <f t="shared" si="44"/>
        <v>293_liausson_34#Liausson</v>
      </c>
    </row>
    <row r="2881" spans="1:17">
      <c r="A2881">
        <v>2038</v>
      </c>
      <c r="B2881" t="s">
        <v>2945</v>
      </c>
      <c r="C2881">
        <v>293</v>
      </c>
      <c r="D2881" t="s">
        <v>2935</v>
      </c>
      <c r="E2881" t="s">
        <v>2936</v>
      </c>
      <c r="F2881">
        <v>532</v>
      </c>
      <c r="G2881">
        <v>1</v>
      </c>
      <c r="H2881" t="s">
        <v>30</v>
      </c>
      <c r="I2881" t="s">
        <v>676</v>
      </c>
      <c r="J2881" t="s">
        <v>687</v>
      </c>
      <c r="K2881" t="s">
        <v>2937</v>
      </c>
      <c r="L2881" t="s">
        <v>2938</v>
      </c>
      <c r="M2881">
        <v>242</v>
      </c>
      <c r="N2881">
        <v>107</v>
      </c>
      <c r="O2881" t="s">
        <v>2936</v>
      </c>
      <c r="P2881" t="s">
        <v>2935</v>
      </c>
      <c r="Q2881" t="str">
        <f t="shared" si="44"/>
        <v>293_liausson_34#Liausson</v>
      </c>
    </row>
    <row r="2882" spans="1:17">
      <c r="A2882">
        <v>2304</v>
      </c>
      <c r="B2882" t="s">
        <v>2939</v>
      </c>
      <c r="C2882">
        <v>293</v>
      </c>
      <c r="D2882" t="s">
        <v>2935</v>
      </c>
      <c r="E2882" t="s">
        <v>2936</v>
      </c>
      <c r="F2882">
        <v>532</v>
      </c>
      <c r="G2882">
        <v>1</v>
      </c>
      <c r="H2882" t="s">
        <v>30</v>
      </c>
      <c r="I2882" t="s">
        <v>676</v>
      </c>
      <c r="J2882" t="s">
        <v>2936</v>
      </c>
      <c r="K2882" t="s">
        <v>2937</v>
      </c>
      <c r="L2882" t="s">
        <v>2938</v>
      </c>
      <c r="M2882">
        <v>242</v>
      </c>
      <c r="N2882">
        <v>107</v>
      </c>
      <c r="O2882" t="s">
        <v>2936</v>
      </c>
      <c r="P2882" t="s">
        <v>2935</v>
      </c>
      <c r="Q2882" t="str">
        <f t="shared" ref="Q2882:Q2945" si="45">CONCATENATE(C2882,"_",D2882,"#",E2882)</f>
        <v>293_liausson_34#Liausson</v>
      </c>
    </row>
    <row r="2883" spans="1:17">
      <c r="A2883">
        <v>2400</v>
      </c>
      <c r="B2883" t="s">
        <v>2943</v>
      </c>
      <c r="C2883">
        <v>293</v>
      </c>
      <c r="D2883" t="s">
        <v>2935</v>
      </c>
      <c r="E2883" t="s">
        <v>2936</v>
      </c>
      <c r="F2883">
        <v>532</v>
      </c>
      <c r="G2883">
        <v>1</v>
      </c>
      <c r="H2883" t="s">
        <v>30</v>
      </c>
      <c r="I2883" t="s">
        <v>676</v>
      </c>
      <c r="J2883" t="s">
        <v>2942</v>
      </c>
      <c r="K2883" t="s">
        <v>2937</v>
      </c>
      <c r="L2883" t="s">
        <v>2938</v>
      </c>
      <c r="M2883">
        <v>242</v>
      </c>
      <c r="N2883">
        <v>107</v>
      </c>
      <c r="O2883" t="s">
        <v>2936</v>
      </c>
      <c r="P2883" t="s">
        <v>2935</v>
      </c>
      <c r="Q2883" t="str">
        <f t="shared" si="45"/>
        <v>293_liausson_34#Liausson</v>
      </c>
    </row>
    <row r="2884" spans="1:17">
      <c r="A2884">
        <v>2088</v>
      </c>
      <c r="B2884" t="s">
        <v>2944</v>
      </c>
      <c r="C2884">
        <v>293</v>
      </c>
      <c r="D2884" t="s">
        <v>2935</v>
      </c>
      <c r="E2884" t="s">
        <v>2936</v>
      </c>
      <c r="F2884">
        <v>532</v>
      </c>
      <c r="G2884">
        <v>1</v>
      </c>
      <c r="H2884" t="s">
        <v>30</v>
      </c>
      <c r="I2884" t="s">
        <v>676</v>
      </c>
      <c r="J2884" t="s">
        <v>2942</v>
      </c>
      <c r="K2884" t="s">
        <v>2937</v>
      </c>
      <c r="L2884" t="s">
        <v>2938</v>
      </c>
      <c r="M2884">
        <v>242</v>
      </c>
      <c r="N2884">
        <v>107</v>
      </c>
      <c r="O2884" t="s">
        <v>2936</v>
      </c>
      <c r="P2884" t="s">
        <v>2935</v>
      </c>
      <c r="Q2884" t="str">
        <f t="shared" si="45"/>
        <v>293_liausson_34#Liausson</v>
      </c>
    </row>
    <row r="2885" spans="1:17">
      <c r="A2885">
        <v>2039</v>
      </c>
      <c r="B2885" t="s">
        <v>2946</v>
      </c>
      <c r="C2885">
        <v>293</v>
      </c>
      <c r="D2885" t="s">
        <v>2935</v>
      </c>
      <c r="E2885" t="s">
        <v>2936</v>
      </c>
      <c r="F2885">
        <v>532</v>
      </c>
      <c r="G2885">
        <v>1</v>
      </c>
      <c r="H2885" t="s">
        <v>30</v>
      </c>
      <c r="I2885" t="s">
        <v>676</v>
      </c>
      <c r="J2885" t="s">
        <v>687</v>
      </c>
      <c r="K2885" t="s">
        <v>2937</v>
      </c>
      <c r="L2885" t="s">
        <v>2938</v>
      </c>
      <c r="M2885">
        <v>242</v>
      </c>
      <c r="N2885">
        <v>107</v>
      </c>
      <c r="O2885" t="s">
        <v>2936</v>
      </c>
      <c r="P2885" t="s">
        <v>2935</v>
      </c>
      <c r="Q2885" t="str">
        <f t="shared" si="45"/>
        <v>293_liausson_34#Liausson</v>
      </c>
    </row>
    <row r="2886" spans="1:17">
      <c r="A2886">
        <v>2189</v>
      </c>
      <c r="B2886" t="s">
        <v>4233</v>
      </c>
      <c r="C2886">
        <v>294</v>
      </c>
      <c r="D2886" t="s">
        <v>4227</v>
      </c>
      <c r="E2886" t="s">
        <v>4228</v>
      </c>
      <c r="F2886">
        <v>550</v>
      </c>
      <c r="G2886">
        <v>1</v>
      </c>
      <c r="H2886" t="s">
        <v>30</v>
      </c>
      <c r="I2886" t="s">
        <v>676</v>
      </c>
      <c r="J2886" t="s">
        <v>4228</v>
      </c>
      <c r="K2886" t="s">
        <v>4229</v>
      </c>
      <c r="L2886" t="s">
        <v>4230</v>
      </c>
      <c r="M2886">
        <v>114</v>
      </c>
      <c r="N2886">
        <v>4</v>
      </c>
      <c r="O2886" t="s">
        <v>4228</v>
      </c>
      <c r="P2886" t="s">
        <v>4227</v>
      </c>
      <c r="Q2886" t="str">
        <f t="shared" si="45"/>
        <v>294_puisserguier_34#Puisserguier</v>
      </c>
    </row>
    <row r="2887" spans="1:17">
      <c r="A2887">
        <v>2190</v>
      </c>
      <c r="B2887" t="s">
        <v>4238</v>
      </c>
      <c r="C2887">
        <v>294</v>
      </c>
      <c r="D2887" t="s">
        <v>4227</v>
      </c>
      <c r="E2887" t="s">
        <v>4228</v>
      </c>
      <c r="F2887">
        <v>550</v>
      </c>
      <c r="G2887">
        <v>1</v>
      </c>
      <c r="H2887" t="s">
        <v>30</v>
      </c>
      <c r="I2887" t="s">
        <v>676</v>
      </c>
      <c r="J2887" t="s">
        <v>4228</v>
      </c>
      <c r="K2887" t="s">
        <v>4229</v>
      </c>
      <c r="L2887" t="s">
        <v>4230</v>
      </c>
      <c r="M2887">
        <v>114</v>
      </c>
      <c r="N2887">
        <v>4</v>
      </c>
      <c r="O2887" t="s">
        <v>4228</v>
      </c>
      <c r="P2887" t="s">
        <v>4227</v>
      </c>
      <c r="Q2887" t="str">
        <f t="shared" si="45"/>
        <v>294_puisserguier_34#Puisserguier</v>
      </c>
    </row>
    <row r="2888" spans="1:17">
      <c r="A2888">
        <v>2214</v>
      </c>
      <c r="B2888" t="s">
        <v>4234</v>
      </c>
      <c r="C2888">
        <v>294</v>
      </c>
      <c r="D2888" t="s">
        <v>4227</v>
      </c>
      <c r="E2888" t="s">
        <v>4228</v>
      </c>
      <c r="F2888">
        <v>550</v>
      </c>
      <c r="G2888">
        <v>1</v>
      </c>
      <c r="H2888" t="s">
        <v>30</v>
      </c>
      <c r="I2888" t="s">
        <v>676</v>
      </c>
      <c r="J2888" t="s">
        <v>4228</v>
      </c>
      <c r="K2888" t="s">
        <v>4229</v>
      </c>
      <c r="L2888" t="s">
        <v>4230</v>
      </c>
      <c r="M2888">
        <v>114</v>
      </c>
      <c r="N2888">
        <v>4</v>
      </c>
      <c r="O2888" t="s">
        <v>4228</v>
      </c>
      <c r="P2888" t="s">
        <v>4227</v>
      </c>
      <c r="Q2888" t="str">
        <f t="shared" si="45"/>
        <v>294_puisserguier_34#Puisserguier</v>
      </c>
    </row>
    <row r="2889" spans="1:17">
      <c r="A2889">
        <v>1578</v>
      </c>
      <c r="B2889" t="s">
        <v>4237</v>
      </c>
      <c r="C2889">
        <v>294</v>
      </c>
      <c r="D2889" t="s">
        <v>4227</v>
      </c>
      <c r="E2889" t="s">
        <v>4228</v>
      </c>
      <c r="F2889">
        <v>550</v>
      </c>
      <c r="G2889">
        <v>1</v>
      </c>
      <c r="H2889" t="s">
        <v>30</v>
      </c>
      <c r="I2889" t="s">
        <v>676</v>
      </c>
      <c r="J2889" t="s">
        <v>4228</v>
      </c>
      <c r="K2889" t="s">
        <v>4229</v>
      </c>
      <c r="L2889" t="s">
        <v>4230</v>
      </c>
      <c r="M2889">
        <v>114</v>
      </c>
      <c r="N2889">
        <v>4</v>
      </c>
      <c r="O2889" t="s">
        <v>4228</v>
      </c>
      <c r="P2889" t="s">
        <v>4227</v>
      </c>
      <c r="Q2889" t="str">
        <f t="shared" si="45"/>
        <v>294_puisserguier_34#Puisserguier</v>
      </c>
    </row>
    <row r="2890" spans="1:17">
      <c r="A2890">
        <v>2165</v>
      </c>
      <c r="B2890" t="s">
        <v>4231</v>
      </c>
      <c r="C2890">
        <v>294</v>
      </c>
      <c r="D2890" t="s">
        <v>4227</v>
      </c>
      <c r="E2890" t="s">
        <v>4228</v>
      </c>
      <c r="F2890">
        <v>550</v>
      </c>
      <c r="G2890">
        <v>1</v>
      </c>
      <c r="H2890" t="s">
        <v>30</v>
      </c>
      <c r="I2890" t="s">
        <v>676</v>
      </c>
      <c r="J2890" t="s">
        <v>4228</v>
      </c>
      <c r="K2890" t="s">
        <v>4229</v>
      </c>
      <c r="L2890" t="s">
        <v>4230</v>
      </c>
      <c r="M2890">
        <v>114</v>
      </c>
      <c r="N2890">
        <v>4</v>
      </c>
      <c r="O2890" t="s">
        <v>4228</v>
      </c>
      <c r="P2890" t="s">
        <v>4227</v>
      </c>
      <c r="Q2890" t="str">
        <f t="shared" si="45"/>
        <v>294_puisserguier_34#Puisserguier</v>
      </c>
    </row>
    <row r="2891" spans="1:17">
      <c r="A2891">
        <v>2164</v>
      </c>
      <c r="B2891" t="s">
        <v>4226</v>
      </c>
      <c r="C2891">
        <v>294</v>
      </c>
      <c r="D2891" t="s">
        <v>4227</v>
      </c>
      <c r="E2891" t="s">
        <v>4228</v>
      </c>
      <c r="F2891">
        <v>550</v>
      </c>
      <c r="G2891">
        <v>1</v>
      </c>
      <c r="H2891" t="s">
        <v>30</v>
      </c>
      <c r="I2891" t="s">
        <v>676</v>
      </c>
      <c r="J2891" t="s">
        <v>4228</v>
      </c>
      <c r="K2891" t="s">
        <v>4229</v>
      </c>
      <c r="L2891" t="s">
        <v>4230</v>
      </c>
      <c r="M2891">
        <v>114</v>
      </c>
      <c r="N2891">
        <v>4</v>
      </c>
      <c r="O2891" t="s">
        <v>4228</v>
      </c>
      <c r="P2891" t="s">
        <v>4227</v>
      </c>
      <c r="Q2891" t="str">
        <f t="shared" si="45"/>
        <v>294_puisserguier_34#Puisserguier</v>
      </c>
    </row>
    <row r="2892" spans="1:17">
      <c r="A2892">
        <v>1185</v>
      </c>
      <c r="B2892" t="s">
        <v>4235</v>
      </c>
      <c r="C2892">
        <v>294</v>
      </c>
      <c r="D2892" t="s">
        <v>4227</v>
      </c>
      <c r="E2892" t="s">
        <v>4228</v>
      </c>
      <c r="F2892">
        <v>550</v>
      </c>
      <c r="G2892">
        <v>1</v>
      </c>
      <c r="H2892" t="s">
        <v>30</v>
      </c>
      <c r="I2892" t="s">
        <v>676</v>
      </c>
      <c r="J2892" t="s">
        <v>4228</v>
      </c>
      <c r="K2892" t="s">
        <v>4229</v>
      </c>
      <c r="L2892" t="s">
        <v>4230</v>
      </c>
      <c r="M2892">
        <v>114</v>
      </c>
      <c r="N2892">
        <v>4</v>
      </c>
      <c r="O2892" t="s">
        <v>4228</v>
      </c>
      <c r="P2892" t="s">
        <v>4227</v>
      </c>
      <c r="Q2892" t="str">
        <f t="shared" si="45"/>
        <v>294_puisserguier_34#Puisserguier</v>
      </c>
    </row>
    <row r="2893" spans="1:17">
      <c r="A2893">
        <v>2166</v>
      </c>
      <c r="B2893" t="s">
        <v>4232</v>
      </c>
      <c r="C2893">
        <v>294</v>
      </c>
      <c r="D2893" t="s">
        <v>4227</v>
      </c>
      <c r="E2893" t="s">
        <v>4228</v>
      </c>
      <c r="F2893">
        <v>550</v>
      </c>
      <c r="G2893">
        <v>1</v>
      </c>
      <c r="H2893" t="s">
        <v>30</v>
      </c>
      <c r="I2893" t="s">
        <v>676</v>
      </c>
      <c r="J2893" t="s">
        <v>4228</v>
      </c>
      <c r="K2893" t="s">
        <v>4229</v>
      </c>
      <c r="L2893" t="s">
        <v>4230</v>
      </c>
      <c r="M2893">
        <v>114</v>
      </c>
      <c r="N2893">
        <v>4</v>
      </c>
      <c r="O2893" t="s">
        <v>4228</v>
      </c>
      <c r="P2893" t="s">
        <v>4227</v>
      </c>
      <c r="Q2893" t="str">
        <f t="shared" si="45"/>
        <v>294_puisserguier_34#Puisserguier</v>
      </c>
    </row>
    <row r="2894" spans="1:17">
      <c r="A2894">
        <v>1577</v>
      </c>
      <c r="B2894" t="s">
        <v>4236</v>
      </c>
      <c r="C2894">
        <v>294</v>
      </c>
      <c r="D2894" t="s">
        <v>4227</v>
      </c>
      <c r="E2894" t="s">
        <v>4228</v>
      </c>
      <c r="F2894">
        <v>550</v>
      </c>
      <c r="G2894">
        <v>1</v>
      </c>
      <c r="H2894" t="s">
        <v>30</v>
      </c>
      <c r="I2894" t="s">
        <v>676</v>
      </c>
      <c r="J2894" t="s">
        <v>4228</v>
      </c>
      <c r="K2894" t="s">
        <v>4229</v>
      </c>
      <c r="L2894" t="s">
        <v>4230</v>
      </c>
      <c r="M2894">
        <v>114</v>
      </c>
      <c r="N2894">
        <v>4</v>
      </c>
      <c r="O2894" t="s">
        <v>4228</v>
      </c>
      <c r="P2894" t="s">
        <v>4227</v>
      </c>
      <c r="Q2894" t="str">
        <f t="shared" si="45"/>
        <v>294_puisserguier_34#Puisserguier</v>
      </c>
    </row>
    <row r="2895" spans="1:17">
      <c r="A2895">
        <v>2192</v>
      </c>
      <c r="B2895" t="s">
        <v>4511</v>
      </c>
      <c r="C2895">
        <v>295</v>
      </c>
      <c r="D2895" t="s">
        <v>4512</v>
      </c>
      <c r="E2895" t="s">
        <v>4513</v>
      </c>
      <c r="F2895">
        <v>554</v>
      </c>
      <c r="G2895">
        <v>1</v>
      </c>
      <c r="H2895" t="s">
        <v>30</v>
      </c>
      <c r="I2895" t="s">
        <v>676</v>
      </c>
      <c r="J2895" t="s">
        <v>4513</v>
      </c>
      <c r="K2895" t="s">
        <v>4514</v>
      </c>
      <c r="L2895" t="s">
        <v>4515</v>
      </c>
      <c r="M2895">
        <v>218</v>
      </c>
      <c r="N2895">
        <v>200</v>
      </c>
      <c r="O2895" t="s">
        <v>4513</v>
      </c>
      <c r="P2895" t="s">
        <v>4512</v>
      </c>
      <c r="Q2895" t="str">
        <f t="shared" si="45"/>
        <v>295_chinian_34#Saint-Chinian</v>
      </c>
    </row>
    <row r="2896" spans="1:17">
      <c r="A2896">
        <v>2194</v>
      </c>
      <c r="B2896" t="s">
        <v>4519</v>
      </c>
      <c r="C2896">
        <v>295</v>
      </c>
      <c r="D2896" t="s">
        <v>4512</v>
      </c>
      <c r="E2896" t="s">
        <v>4513</v>
      </c>
      <c r="F2896">
        <v>554</v>
      </c>
      <c r="G2896">
        <v>1</v>
      </c>
      <c r="H2896" t="s">
        <v>30</v>
      </c>
      <c r="I2896" t="s">
        <v>676</v>
      </c>
      <c r="J2896" t="s">
        <v>4513</v>
      </c>
      <c r="K2896" t="s">
        <v>4514</v>
      </c>
      <c r="L2896" t="s">
        <v>4515</v>
      </c>
      <c r="M2896">
        <v>218</v>
      </c>
      <c r="N2896">
        <v>200</v>
      </c>
      <c r="O2896" t="s">
        <v>4513</v>
      </c>
      <c r="P2896" t="s">
        <v>4512</v>
      </c>
      <c r="Q2896" t="str">
        <f t="shared" si="45"/>
        <v>295_chinian_34#Saint-Chinian</v>
      </c>
    </row>
    <row r="2897" spans="1:17">
      <c r="A2897">
        <v>2196</v>
      </c>
      <c r="B2897" t="s">
        <v>4521</v>
      </c>
      <c r="C2897">
        <v>295</v>
      </c>
      <c r="D2897" t="s">
        <v>4512</v>
      </c>
      <c r="E2897" t="s">
        <v>4513</v>
      </c>
      <c r="F2897">
        <v>554</v>
      </c>
      <c r="G2897">
        <v>1</v>
      </c>
      <c r="H2897" t="s">
        <v>30</v>
      </c>
      <c r="I2897" t="s">
        <v>676</v>
      </c>
      <c r="J2897" t="s">
        <v>4513</v>
      </c>
      <c r="K2897" t="s">
        <v>4514</v>
      </c>
      <c r="L2897" t="s">
        <v>4515</v>
      </c>
      <c r="M2897">
        <v>218</v>
      </c>
      <c r="N2897">
        <v>200</v>
      </c>
      <c r="O2897" t="s">
        <v>4513</v>
      </c>
      <c r="P2897" t="s">
        <v>4512</v>
      </c>
      <c r="Q2897" t="str">
        <f t="shared" si="45"/>
        <v>295_chinian_34#Saint-Chinian</v>
      </c>
    </row>
    <row r="2898" spans="1:17">
      <c r="A2898">
        <v>362</v>
      </c>
      <c r="B2898" t="s">
        <v>4517</v>
      </c>
      <c r="C2898">
        <v>295</v>
      </c>
      <c r="D2898" t="s">
        <v>4512</v>
      </c>
      <c r="E2898" t="s">
        <v>4513</v>
      </c>
      <c r="F2898">
        <v>554</v>
      </c>
      <c r="G2898">
        <v>1</v>
      </c>
      <c r="H2898" t="s">
        <v>30</v>
      </c>
      <c r="I2898" t="s">
        <v>676</v>
      </c>
      <c r="J2898" t="s">
        <v>4513</v>
      </c>
      <c r="K2898" t="s">
        <v>4514</v>
      </c>
      <c r="L2898" t="s">
        <v>4515</v>
      </c>
      <c r="M2898">
        <v>218</v>
      </c>
      <c r="N2898">
        <v>200</v>
      </c>
      <c r="O2898" t="s">
        <v>4513</v>
      </c>
      <c r="P2898" t="s">
        <v>4512</v>
      </c>
      <c r="Q2898" t="str">
        <f t="shared" si="45"/>
        <v>295_chinian_34#Saint-Chinian</v>
      </c>
    </row>
    <row r="2899" spans="1:17">
      <c r="A2899">
        <v>480</v>
      </c>
      <c r="B2899" t="s">
        <v>4518</v>
      </c>
      <c r="C2899">
        <v>295</v>
      </c>
      <c r="D2899" t="s">
        <v>4512</v>
      </c>
      <c r="E2899" t="s">
        <v>4513</v>
      </c>
      <c r="F2899">
        <v>554</v>
      </c>
      <c r="G2899">
        <v>1</v>
      </c>
      <c r="H2899" t="s">
        <v>30</v>
      </c>
      <c r="I2899" t="s">
        <v>676</v>
      </c>
      <c r="J2899" t="s">
        <v>4513</v>
      </c>
      <c r="K2899" t="s">
        <v>4514</v>
      </c>
      <c r="L2899" t="s">
        <v>4515</v>
      </c>
      <c r="M2899">
        <v>218</v>
      </c>
      <c r="N2899">
        <v>200</v>
      </c>
      <c r="O2899" t="s">
        <v>4513</v>
      </c>
      <c r="P2899" t="s">
        <v>4512</v>
      </c>
      <c r="Q2899" t="str">
        <f t="shared" si="45"/>
        <v>295_chinian_34#Saint-Chinian</v>
      </c>
    </row>
    <row r="2900" spans="1:17">
      <c r="A2900">
        <v>237</v>
      </c>
      <c r="B2900" t="s">
        <v>4523</v>
      </c>
      <c r="C2900">
        <v>295</v>
      </c>
      <c r="D2900" t="s">
        <v>4512</v>
      </c>
      <c r="E2900" t="s">
        <v>4513</v>
      </c>
      <c r="F2900">
        <v>554</v>
      </c>
      <c r="G2900">
        <v>1</v>
      </c>
      <c r="H2900" t="s">
        <v>30</v>
      </c>
      <c r="I2900" t="s">
        <v>676</v>
      </c>
      <c r="J2900" t="s">
        <v>4513</v>
      </c>
      <c r="K2900" t="s">
        <v>4514</v>
      </c>
      <c r="L2900" t="s">
        <v>4515</v>
      </c>
      <c r="M2900">
        <v>218</v>
      </c>
      <c r="N2900">
        <v>200</v>
      </c>
      <c r="O2900" t="s">
        <v>4513</v>
      </c>
      <c r="P2900" t="s">
        <v>4512</v>
      </c>
      <c r="Q2900" t="str">
        <f t="shared" si="45"/>
        <v>295_chinian_34#Saint-Chinian</v>
      </c>
    </row>
    <row r="2901" spans="1:17">
      <c r="A2901">
        <v>2193</v>
      </c>
      <c r="B2901" t="s">
        <v>4516</v>
      </c>
      <c r="C2901">
        <v>295</v>
      </c>
      <c r="D2901" t="s">
        <v>4512</v>
      </c>
      <c r="E2901" t="s">
        <v>4513</v>
      </c>
      <c r="F2901">
        <v>554</v>
      </c>
      <c r="G2901">
        <v>1</v>
      </c>
      <c r="H2901" t="s">
        <v>30</v>
      </c>
      <c r="I2901" t="s">
        <v>676</v>
      </c>
      <c r="J2901" t="s">
        <v>4513</v>
      </c>
      <c r="K2901" t="s">
        <v>4514</v>
      </c>
      <c r="L2901" t="s">
        <v>4515</v>
      </c>
      <c r="M2901">
        <v>218</v>
      </c>
      <c r="N2901">
        <v>200</v>
      </c>
      <c r="O2901" t="s">
        <v>4513</v>
      </c>
      <c r="P2901" t="s">
        <v>4512</v>
      </c>
      <c r="Q2901" t="str">
        <f t="shared" si="45"/>
        <v>295_chinian_34#Saint-Chinian</v>
      </c>
    </row>
    <row r="2902" spans="1:17">
      <c r="A2902">
        <v>2195</v>
      </c>
      <c r="B2902" t="s">
        <v>4520</v>
      </c>
      <c r="C2902">
        <v>295</v>
      </c>
      <c r="D2902" t="s">
        <v>4512</v>
      </c>
      <c r="E2902" t="s">
        <v>4513</v>
      </c>
      <c r="F2902">
        <v>554</v>
      </c>
      <c r="G2902">
        <v>1</v>
      </c>
      <c r="H2902" t="s">
        <v>30</v>
      </c>
      <c r="I2902" t="s">
        <v>676</v>
      </c>
      <c r="J2902" t="s">
        <v>4513</v>
      </c>
      <c r="K2902" t="s">
        <v>4514</v>
      </c>
      <c r="L2902" t="s">
        <v>4515</v>
      </c>
      <c r="M2902">
        <v>218</v>
      </c>
      <c r="N2902">
        <v>200</v>
      </c>
      <c r="O2902" t="s">
        <v>4513</v>
      </c>
      <c r="P2902" t="s">
        <v>4512</v>
      </c>
      <c r="Q2902" t="str">
        <f t="shared" si="45"/>
        <v>295_chinian_34#Saint-Chinian</v>
      </c>
    </row>
    <row r="2903" spans="1:17">
      <c r="A2903">
        <v>2610</v>
      </c>
      <c r="B2903" t="s">
        <v>4522</v>
      </c>
      <c r="C2903">
        <v>295</v>
      </c>
      <c r="D2903" t="s">
        <v>4512</v>
      </c>
      <c r="E2903" t="s">
        <v>4513</v>
      </c>
      <c r="F2903">
        <v>554</v>
      </c>
      <c r="G2903">
        <v>1</v>
      </c>
      <c r="H2903" t="s">
        <v>30</v>
      </c>
      <c r="I2903" t="s">
        <v>676</v>
      </c>
      <c r="J2903" t="s">
        <v>4513</v>
      </c>
      <c r="K2903" t="s">
        <v>4514</v>
      </c>
      <c r="L2903" t="s">
        <v>4515</v>
      </c>
      <c r="M2903">
        <v>218</v>
      </c>
      <c r="N2903">
        <v>200</v>
      </c>
      <c r="O2903" t="s">
        <v>4513</v>
      </c>
      <c r="P2903" t="s">
        <v>4512</v>
      </c>
      <c r="Q2903" t="str">
        <f t="shared" si="45"/>
        <v>295_chinian_34#Saint-Chinian</v>
      </c>
    </row>
    <row r="2904" spans="1:17">
      <c r="A2904">
        <v>2206</v>
      </c>
      <c r="B2904" t="s">
        <v>4711</v>
      </c>
      <c r="C2904">
        <v>296</v>
      </c>
      <c r="D2904" t="s">
        <v>4702</v>
      </c>
      <c r="E2904" t="s">
        <v>4703</v>
      </c>
      <c r="F2904">
        <v>558</v>
      </c>
      <c r="G2904">
        <v>1</v>
      </c>
      <c r="H2904" t="s">
        <v>30</v>
      </c>
      <c r="I2904" t="s">
        <v>676</v>
      </c>
      <c r="J2904" t="s">
        <v>4703</v>
      </c>
      <c r="K2904" t="s">
        <v>4704</v>
      </c>
      <c r="L2904" t="s">
        <v>4705</v>
      </c>
      <c r="M2904">
        <v>622</v>
      </c>
      <c r="N2904">
        <v>189</v>
      </c>
      <c r="O2904" t="s">
        <v>4703</v>
      </c>
      <c r="P2904" t="s">
        <v>4702</v>
      </c>
      <c r="Q2904" t="str">
        <f t="shared" si="45"/>
        <v>296_spdlf_34#Saint-Pierre-De-La-Fage</v>
      </c>
    </row>
    <row r="2905" spans="1:17">
      <c r="A2905">
        <v>2208</v>
      </c>
      <c r="B2905" t="s">
        <v>4709</v>
      </c>
      <c r="C2905">
        <v>296</v>
      </c>
      <c r="D2905" t="s">
        <v>4702</v>
      </c>
      <c r="E2905" t="s">
        <v>4703</v>
      </c>
      <c r="F2905">
        <v>558</v>
      </c>
      <c r="G2905">
        <v>1</v>
      </c>
      <c r="H2905" t="s">
        <v>30</v>
      </c>
      <c r="I2905" t="s">
        <v>676</v>
      </c>
      <c r="J2905" t="s">
        <v>4703</v>
      </c>
      <c r="K2905" t="s">
        <v>4704</v>
      </c>
      <c r="L2905" t="s">
        <v>4705</v>
      </c>
      <c r="M2905">
        <v>622</v>
      </c>
      <c r="N2905">
        <v>189</v>
      </c>
      <c r="O2905" t="s">
        <v>4703</v>
      </c>
      <c r="P2905" t="s">
        <v>4702</v>
      </c>
      <c r="Q2905" t="str">
        <f t="shared" si="45"/>
        <v>296_spdlf_34#Saint-Pierre-De-La-Fage</v>
      </c>
    </row>
    <row r="2906" spans="1:17">
      <c r="A2906">
        <v>2209</v>
      </c>
      <c r="B2906" t="s">
        <v>4708</v>
      </c>
      <c r="C2906">
        <v>296</v>
      </c>
      <c r="D2906" t="s">
        <v>4702</v>
      </c>
      <c r="E2906" t="s">
        <v>4703</v>
      </c>
      <c r="F2906">
        <v>558</v>
      </c>
      <c r="G2906">
        <v>1</v>
      </c>
      <c r="H2906" t="s">
        <v>30</v>
      </c>
      <c r="I2906" t="s">
        <v>676</v>
      </c>
      <c r="J2906" t="s">
        <v>4703</v>
      </c>
      <c r="K2906" t="s">
        <v>4704</v>
      </c>
      <c r="L2906" t="s">
        <v>4705</v>
      </c>
      <c r="M2906">
        <v>622</v>
      </c>
      <c r="N2906">
        <v>189</v>
      </c>
      <c r="O2906" t="s">
        <v>4703</v>
      </c>
      <c r="P2906" t="s">
        <v>4702</v>
      </c>
      <c r="Q2906" t="str">
        <f t="shared" si="45"/>
        <v>296_spdlf_34#Saint-Pierre-De-La-Fage</v>
      </c>
    </row>
    <row r="2907" spans="1:17">
      <c r="A2907">
        <v>2210</v>
      </c>
      <c r="B2907" t="s">
        <v>4707</v>
      </c>
      <c r="C2907">
        <v>296</v>
      </c>
      <c r="D2907" t="s">
        <v>4702</v>
      </c>
      <c r="E2907" t="s">
        <v>4703</v>
      </c>
      <c r="F2907">
        <v>558</v>
      </c>
      <c r="G2907">
        <v>1</v>
      </c>
      <c r="H2907" t="s">
        <v>30</v>
      </c>
      <c r="I2907" t="s">
        <v>676</v>
      </c>
      <c r="J2907" t="s">
        <v>4703</v>
      </c>
      <c r="K2907" t="s">
        <v>4704</v>
      </c>
      <c r="L2907" t="s">
        <v>4705</v>
      </c>
      <c r="M2907">
        <v>622</v>
      </c>
      <c r="N2907">
        <v>189</v>
      </c>
      <c r="O2907" t="s">
        <v>4703</v>
      </c>
      <c r="P2907" t="s">
        <v>4702</v>
      </c>
      <c r="Q2907" t="str">
        <f t="shared" si="45"/>
        <v>296_spdlf_34#Saint-Pierre-De-La-Fage</v>
      </c>
    </row>
    <row r="2908" spans="1:17">
      <c r="A2908">
        <v>2211</v>
      </c>
      <c r="B2908" t="s">
        <v>4706</v>
      </c>
      <c r="C2908">
        <v>296</v>
      </c>
      <c r="D2908" t="s">
        <v>4702</v>
      </c>
      <c r="E2908" t="s">
        <v>4703</v>
      </c>
      <c r="F2908">
        <v>558</v>
      </c>
      <c r="G2908">
        <v>1</v>
      </c>
      <c r="H2908" t="s">
        <v>30</v>
      </c>
      <c r="I2908" t="s">
        <v>676</v>
      </c>
      <c r="J2908" t="s">
        <v>4703</v>
      </c>
      <c r="K2908" t="s">
        <v>4704</v>
      </c>
      <c r="L2908" t="s">
        <v>4705</v>
      </c>
      <c r="M2908">
        <v>622</v>
      </c>
      <c r="N2908">
        <v>189</v>
      </c>
      <c r="O2908" t="s">
        <v>4703</v>
      </c>
      <c r="P2908" t="s">
        <v>4702</v>
      </c>
      <c r="Q2908" t="str">
        <f t="shared" si="45"/>
        <v>296_spdlf_34#Saint-Pierre-De-La-Fage</v>
      </c>
    </row>
    <row r="2909" spans="1:17">
      <c r="A2909">
        <v>2212</v>
      </c>
      <c r="B2909" t="s">
        <v>4701</v>
      </c>
      <c r="C2909">
        <v>296</v>
      </c>
      <c r="D2909" t="s">
        <v>4702</v>
      </c>
      <c r="E2909" t="s">
        <v>4703</v>
      </c>
      <c r="F2909">
        <v>558</v>
      </c>
      <c r="G2909">
        <v>1</v>
      </c>
      <c r="H2909" t="s">
        <v>30</v>
      </c>
      <c r="I2909" t="s">
        <v>676</v>
      </c>
      <c r="J2909" t="s">
        <v>4703</v>
      </c>
      <c r="K2909" t="s">
        <v>4704</v>
      </c>
      <c r="L2909" t="s">
        <v>4705</v>
      </c>
      <c r="M2909">
        <v>622</v>
      </c>
      <c r="N2909">
        <v>189</v>
      </c>
      <c r="O2909" t="s">
        <v>4703</v>
      </c>
      <c r="P2909" t="s">
        <v>4702</v>
      </c>
      <c r="Q2909" t="str">
        <f t="shared" si="45"/>
        <v>296_spdlf_34#Saint-Pierre-De-La-Fage</v>
      </c>
    </row>
    <row r="2910" spans="1:17">
      <c r="A2910">
        <v>1159</v>
      </c>
      <c r="B2910" t="s">
        <v>4710</v>
      </c>
      <c r="C2910">
        <v>296</v>
      </c>
      <c r="D2910" t="s">
        <v>4702</v>
      </c>
      <c r="E2910" t="s">
        <v>4703</v>
      </c>
      <c r="F2910">
        <v>558</v>
      </c>
      <c r="G2910">
        <v>1</v>
      </c>
      <c r="H2910" t="s">
        <v>30</v>
      </c>
      <c r="I2910" t="s">
        <v>676</v>
      </c>
      <c r="J2910" t="s">
        <v>4703</v>
      </c>
      <c r="K2910" t="s">
        <v>4704</v>
      </c>
      <c r="L2910" t="s">
        <v>4705</v>
      </c>
      <c r="M2910">
        <v>622</v>
      </c>
      <c r="N2910">
        <v>189</v>
      </c>
      <c r="O2910" t="s">
        <v>4703</v>
      </c>
      <c r="P2910" t="s">
        <v>4702</v>
      </c>
      <c r="Q2910" t="str">
        <f t="shared" si="45"/>
        <v>296_spdlf_34#Saint-Pierre-De-La-Fage</v>
      </c>
    </row>
    <row r="2911" spans="1:17">
      <c r="A2911">
        <v>2213</v>
      </c>
      <c r="B2911" t="s">
        <v>4712</v>
      </c>
      <c r="C2911">
        <v>296</v>
      </c>
      <c r="D2911" t="s">
        <v>4702</v>
      </c>
      <c r="E2911" t="s">
        <v>4703</v>
      </c>
      <c r="F2911">
        <v>558</v>
      </c>
      <c r="G2911">
        <v>1</v>
      </c>
      <c r="H2911" t="s">
        <v>30</v>
      </c>
      <c r="I2911" t="s">
        <v>676</v>
      </c>
      <c r="J2911" t="s">
        <v>4703</v>
      </c>
      <c r="K2911" t="s">
        <v>4704</v>
      </c>
      <c r="L2911" t="s">
        <v>4705</v>
      </c>
      <c r="M2911">
        <v>622</v>
      </c>
      <c r="N2911">
        <v>189</v>
      </c>
      <c r="O2911" t="s">
        <v>4703</v>
      </c>
      <c r="P2911" t="s">
        <v>4702</v>
      </c>
      <c r="Q2911" t="str">
        <f t="shared" si="45"/>
        <v>296_spdlf_34#Saint-Pierre-De-La-Fage</v>
      </c>
    </row>
    <row r="2912" spans="1:17">
      <c r="A2912">
        <v>2602</v>
      </c>
      <c r="B2912" t="s">
        <v>3149</v>
      </c>
      <c r="C2912">
        <v>297</v>
      </c>
      <c r="D2912" t="s">
        <v>3142</v>
      </c>
      <c r="E2912" t="s">
        <v>3143</v>
      </c>
      <c r="F2912">
        <v>533</v>
      </c>
      <c r="G2912">
        <v>1</v>
      </c>
      <c r="H2912" t="s">
        <v>30</v>
      </c>
      <c r="I2912" t="s">
        <v>676</v>
      </c>
      <c r="J2912" t="s">
        <v>3143</v>
      </c>
      <c r="K2912" t="s">
        <v>3144</v>
      </c>
      <c r="L2912" t="s">
        <v>3145</v>
      </c>
      <c r="M2912">
        <v>44</v>
      </c>
      <c r="N2912">
        <v>62</v>
      </c>
      <c r="O2912" t="s">
        <v>3143</v>
      </c>
      <c r="P2912" t="s">
        <v>3142</v>
      </c>
      <c r="Q2912" t="str">
        <f t="shared" si="45"/>
        <v>297_maraussan_34#Maraussan</v>
      </c>
    </row>
    <row r="2913" spans="1:17">
      <c r="A2913">
        <v>2167</v>
      </c>
      <c r="B2913" t="s">
        <v>3146</v>
      </c>
      <c r="C2913">
        <v>297</v>
      </c>
      <c r="D2913" t="s">
        <v>3142</v>
      </c>
      <c r="E2913" t="s">
        <v>3143</v>
      </c>
      <c r="F2913">
        <v>533</v>
      </c>
      <c r="G2913">
        <v>1</v>
      </c>
      <c r="H2913" t="s">
        <v>30</v>
      </c>
      <c r="I2913" t="s">
        <v>676</v>
      </c>
      <c r="J2913" t="s">
        <v>3143</v>
      </c>
      <c r="K2913" t="s">
        <v>3144</v>
      </c>
      <c r="L2913" t="s">
        <v>3145</v>
      </c>
      <c r="M2913">
        <v>44</v>
      </c>
      <c r="N2913">
        <v>62</v>
      </c>
      <c r="O2913" t="s">
        <v>3143</v>
      </c>
      <c r="P2913" t="s">
        <v>3142</v>
      </c>
      <c r="Q2913" t="str">
        <f t="shared" si="45"/>
        <v>297_maraussan_34#Maraussan</v>
      </c>
    </row>
    <row r="2914" spans="1:17">
      <c r="A2914">
        <v>2600</v>
      </c>
      <c r="B2914" t="s">
        <v>3151</v>
      </c>
      <c r="C2914">
        <v>297</v>
      </c>
      <c r="D2914" t="s">
        <v>3142</v>
      </c>
      <c r="E2914" t="s">
        <v>3143</v>
      </c>
      <c r="F2914">
        <v>533</v>
      </c>
      <c r="G2914">
        <v>1</v>
      </c>
      <c r="H2914" t="s">
        <v>30</v>
      </c>
      <c r="I2914" t="s">
        <v>676</v>
      </c>
      <c r="J2914" t="s">
        <v>3143</v>
      </c>
      <c r="K2914" t="s">
        <v>3144</v>
      </c>
      <c r="L2914" t="s">
        <v>3145</v>
      </c>
      <c r="M2914">
        <v>44</v>
      </c>
      <c r="N2914">
        <v>62</v>
      </c>
      <c r="O2914" t="s">
        <v>3143</v>
      </c>
      <c r="P2914" t="s">
        <v>3142</v>
      </c>
      <c r="Q2914" t="str">
        <f t="shared" si="45"/>
        <v>297_maraussan_34#Maraussan</v>
      </c>
    </row>
    <row r="2915" spans="1:17">
      <c r="A2915">
        <v>2559</v>
      </c>
      <c r="B2915" t="s">
        <v>3141</v>
      </c>
      <c r="C2915">
        <v>297</v>
      </c>
      <c r="D2915" t="s">
        <v>3142</v>
      </c>
      <c r="E2915" t="s">
        <v>3143</v>
      </c>
      <c r="F2915">
        <v>533</v>
      </c>
      <c r="G2915">
        <v>1</v>
      </c>
      <c r="H2915" t="s">
        <v>30</v>
      </c>
      <c r="I2915" t="s">
        <v>676</v>
      </c>
      <c r="J2915" t="s">
        <v>3143</v>
      </c>
      <c r="K2915" t="s">
        <v>3144</v>
      </c>
      <c r="L2915" t="s">
        <v>3145</v>
      </c>
      <c r="M2915">
        <v>44</v>
      </c>
      <c r="N2915">
        <v>62</v>
      </c>
      <c r="O2915" t="s">
        <v>3143</v>
      </c>
      <c r="P2915" t="s">
        <v>3142</v>
      </c>
      <c r="Q2915" t="str">
        <f t="shared" si="45"/>
        <v>297_maraussan_34#Maraussan</v>
      </c>
    </row>
    <row r="2916" spans="1:17">
      <c r="A2916">
        <v>2458</v>
      </c>
      <c r="B2916" t="s">
        <v>3147</v>
      </c>
      <c r="C2916">
        <v>297</v>
      </c>
      <c r="D2916" t="s">
        <v>3142</v>
      </c>
      <c r="E2916" t="s">
        <v>3143</v>
      </c>
      <c r="F2916">
        <v>533</v>
      </c>
      <c r="G2916">
        <v>1</v>
      </c>
      <c r="H2916" t="s">
        <v>30</v>
      </c>
      <c r="I2916" t="s">
        <v>676</v>
      </c>
      <c r="J2916" t="s">
        <v>3143</v>
      </c>
      <c r="K2916" t="s">
        <v>3144</v>
      </c>
      <c r="L2916" t="s">
        <v>3145</v>
      </c>
      <c r="M2916">
        <v>44</v>
      </c>
      <c r="N2916">
        <v>62</v>
      </c>
      <c r="O2916" t="s">
        <v>3143</v>
      </c>
      <c r="P2916" t="s">
        <v>3142</v>
      </c>
      <c r="Q2916" t="str">
        <f t="shared" si="45"/>
        <v>297_maraussan_34#Maraussan</v>
      </c>
    </row>
    <row r="2917" spans="1:17">
      <c r="A2917">
        <v>2601</v>
      </c>
      <c r="B2917" t="s">
        <v>3150</v>
      </c>
      <c r="C2917">
        <v>297</v>
      </c>
      <c r="D2917" t="s">
        <v>3142</v>
      </c>
      <c r="E2917" t="s">
        <v>3143</v>
      </c>
      <c r="F2917">
        <v>533</v>
      </c>
      <c r="G2917">
        <v>1</v>
      </c>
      <c r="H2917" t="s">
        <v>30</v>
      </c>
      <c r="I2917" t="s">
        <v>676</v>
      </c>
      <c r="J2917" t="s">
        <v>3143</v>
      </c>
      <c r="K2917" t="s">
        <v>3144</v>
      </c>
      <c r="L2917" t="s">
        <v>3145</v>
      </c>
      <c r="M2917">
        <v>44</v>
      </c>
      <c r="N2917">
        <v>62</v>
      </c>
      <c r="O2917" t="s">
        <v>3143</v>
      </c>
      <c r="P2917" t="s">
        <v>3142</v>
      </c>
      <c r="Q2917" t="str">
        <f t="shared" si="45"/>
        <v>297_maraussan_34#Maraussan</v>
      </c>
    </row>
    <row r="2918" spans="1:17">
      <c r="A2918">
        <v>2089</v>
      </c>
      <c r="B2918" t="s">
        <v>3152</v>
      </c>
      <c r="C2918">
        <v>297</v>
      </c>
      <c r="D2918" t="s">
        <v>3142</v>
      </c>
      <c r="E2918" t="s">
        <v>3143</v>
      </c>
      <c r="F2918">
        <v>533</v>
      </c>
      <c r="G2918">
        <v>1</v>
      </c>
      <c r="H2918" t="s">
        <v>30</v>
      </c>
      <c r="I2918" t="s">
        <v>676</v>
      </c>
      <c r="J2918" t="s">
        <v>3143</v>
      </c>
      <c r="K2918" t="s">
        <v>3144</v>
      </c>
      <c r="L2918" t="s">
        <v>3145</v>
      </c>
      <c r="M2918">
        <v>44</v>
      </c>
      <c r="N2918">
        <v>62</v>
      </c>
      <c r="O2918" t="s">
        <v>3143</v>
      </c>
      <c r="P2918" t="s">
        <v>3142</v>
      </c>
      <c r="Q2918" t="str">
        <f t="shared" si="45"/>
        <v>297_maraussan_34#Maraussan</v>
      </c>
    </row>
    <row r="2919" spans="1:17">
      <c r="A2919">
        <v>2604</v>
      </c>
      <c r="B2919" t="s">
        <v>3148</v>
      </c>
      <c r="C2919">
        <v>297</v>
      </c>
      <c r="D2919" t="s">
        <v>3142</v>
      </c>
      <c r="E2919" t="s">
        <v>3143</v>
      </c>
      <c r="F2919">
        <v>533</v>
      </c>
      <c r="G2919">
        <v>1</v>
      </c>
      <c r="H2919" t="s">
        <v>30</v>
      </c>
      <c r="I2919" t="s">
        <v>676</v>
      </c>
      <c r="J2919" t="s">
        <v>3143</v>
      </c>
      <c r="K2919" t="s">
        <v>3144</v>
      </c>
      <c r="L2919" t="s">
        <v>3145</v>
      </c>
      <c r="M2919">
        <v>44</v>
      </c>
      <c r="N2919">
        <v>62</v>
      </c>
      <c r="O2919" t="s">
        <v>3143</v>
      </c>
      <c r="P2919" t="s">
        <v>3142</v>
      </c>
      <c r="Q2919" t="str">
        <f t="shared" si="45"/>
        <v>297_maraussan_34#Maraussan</v>
      </c>
    </row>
    <row r="2920" spans="1:17">
      <c r="A2920">
        <v>4859</v>
      </c>
      <c r="B2920" t="s">
        <v>7174</v>
      </c>
      <c r="C2920">
        <v>297</v>
      </c>
      <c r="D2920" t="s">
        <v>3142</v>
      </c>
      <c r="E2920" t="s">
        <v>3143</v>
      </c>
      <c r="F2920">
        <v>533</v>
      </c>
      <c r="G2920">
        <v>1</v>
      </c>
      <c r="H2920" t="s">
        <v>30</v>
      </c>
      <c r="I2920" t="s">
        <v>676</v>
      </c>
      <c r="J2920" t="s">
        <v>3143</v>
      </c>
      <c r="K2920" t="s">
        <v>3144</v>
      </c>
      <c r="L2920" t="s">
        <v>3145</v>
      </c>
      <c r="M2920">
        <v>44</v>
      </c>
      <c r="N2920">
        <v>62</v>
      </c>
      <c r="O2920" t="s">
        <v>3143</v>
      </c>
      <c r="P2920" t="s">
        <v>3142</v>
      </c>
      <c r="Q2920" t="str">
        <f t="shared" si="45"/>
        <v>297_maraussan_34#Maraussan</v>
      </c>
    </row>
    <row r="2921" spans="1:17">
      <c r="A2921">
        <v>2392</v>
      </c>
      <c r="B2921" t="s">
        <v>3449</v>
      </c>
      <c r="C2921">
        <v>298</v>
      </c>
      <c r="D2921" t="s">
        <v>3441</v>
      </c>
      <c r="E2921" t="s">
        <v>3442</v>
      </c>
      <c r="F2921">
        <v>572</v>
      </c>
      <c r="G2921" t="s">
        <v>3442</v>
      </c>
      <c r="H2921" t="s">
        <v>30</v>
      </c>
      <c r="I2921" t="s">
        <v>460</v>
      </c>
      <c r="J2921" t="s">
        <v>2615</v>
      </c>
      <c r="K2921" t="s">
        <v>3409</v>
      </c>
      <c r="L2921" t="s">
        <v>3410</v>
      </c>
      <c r="M2921">
        <v>1108</v>
      </c>
      <c r="N2921">
        <v>121</v>
      </c>
      <c r="O2921" t="s">
        <v>6932</v>
      </c>
      <c r="P2921" t="s">
        <v>5445</v>
      </c>
      <c r="Q2921" t="str">
        <f t="shared" si="45"/>
        <v>298_camargue_48#Mas Camargue</v>
      </c>
    </row>
    <row r="2922" spans="1:17">
      <c r="A2922">
        <v>2532</v>
      </c>
      <c r="B2922" t="s">
        <v>3447</v>
      </c>
      <c r="C2922">
        <v>298</v>
      </c>
      <c r="D2922" t="s">
        <v>3441</v>
      </c>
      <c r="E2922" t="s">
        <v>3442</v>
      </c>
      <c r="F2922">
        <v>572</v>
      </c>
      <c r="G2922" t="s">
        <v>3442</v>
      </c>
      <c r="H2922" t="s">
        <v>30</v>
      </c>
      <c r="I2922" t="s">
        <v>460</v>
      </c>
      <c r="J2922" t="s">
        <v>2615</v>
      </c>
      <c r="K2922" t="s">
        <v>3409</v>
      </c>
      <c r="L2922" t="s">
        <v>3410</v>
      </c>
      <c r="M2922">
        <v>1108</v>
      </c>
      <c r="N2922">
        <v>121</v>
      </c>
      <c r="O2922" t="s">
        <v>6932</v>
      </c>
      <c r="P2922" t="s">
        <v>5445</v>
      </c>
      <c r="Q2922" t="str">
        <f t="shared" si="45"/>
        <v>298_camargue_48#Mas Camargue</v>
      </c>
    </row>
    <row r="2923" spans="1:17">
      <c r="A2923">
        <v>2535</v>
      </c>
      <c r="B2923" t="s">
        <v>3440</v>
      </c>
      <c r="C2923">
        <v>298</v>
      </c>
      <c r="D2923" t="s">
        <v>3441</v>
      </c>
      <c r="E2923" t="s">
        <v>3442</v>
      </c>
      <c r="F2923">
        <v>572</v>
      </c>
      <c r="G2923" t="s">
        <v>3442</v>
      </c>
      <c r="H2923" t="s">
        <v>30</v>
      </c>
      <c r="I2923" t="s">
        <v>460</v>
      </c>
      <c r="J2923" t="s">
        <v>2615</v>
      </c>
      <c r="K2923" t="s">
        <v>3409</v>
      </c>
      <c r="L2923" t="s">
        <v>3410</v>
      </c>
      <c r="M2923">
        <v>1108</v>
      </c>
      <c r="N2923">
        <v>121</v>
      </c>
      <c r="O2923" t="s">
        <v>6932</v>
      </c>
      <c r="P2923" t="s">
        <v>5445</v>
      </c>
      <c r="Q2923" t="str">
        <f t="shared" si="45"/>
        <v>298_camargue_48#Mas Camargue</v>
      </c>
    </row>
    <row r="2924" spans="1:17">
      <c r="A2924">
        <v>1987</v>
      </c>
      <c r="B2924" t="s">
        <v>3444</v>
      </c>
      <c r="C2924">
        <v>298</v>
      </c>
      <c r="D2924" t="s">
        <v>3441</v>
      </c>
      <c r="E2924" t="s">
        <v>3442</v>
      </c>
      <c r="F2924">
        <v>572</v>
      </c>
      <c r="G2924" t="s">
        <v>3442</v>
      </c>
      <c r="H2924" t="s">
        <v>30</v>
      </c>
      <c r="I2924" t="s">
        <v>460</v>
      </c>
      <c r="J2924" t="s">
        <v>2615</v>
      </c>
      <c r="K2924" t="s">
        <v>3409</v>
      </c>
      <c r="L2924" t="s">
        <v>3410</v>
      </c>
      <c r="M2924">
        <v>1108</v>
      </c>
      <c r="N2924">
        <v>121</v>
      </c>
      <c r="O2924" t="s">
        <v>6932</v>
      </c>
      <c r="P2924" t="s">
        <v>5445</v>
      </c>
      <c r="Q2924" t="str">
        <f t="shared" si="45"/>
        <v>298_camargue_48#Mas Camargue</v>
      </c>
    </row>
    <row r="2925" spans="1:17">
      <c r="A2925">
        <v>638</v>
      </c>
      <c r="B2925" t="s">
        <v>3446</v>
      </c>
      <c r="C2925">
        <v>298</v>
      </c>
      <c r="D2925" t="s">
        <v>3441</v>
      </c>
      <c r="E2925" t="s">
        <v>3442</v>
      </c>
      <c r="F2925">
        <v>572</v>
      </c>
      <c r="G2925" t="s">
        <v>3442</v>
      </c>
      <c r="H2925" t="s">
        <v>30</v>
      </c>
      <c r="I2925" t="s">
        <v>460</v>
      </c>
      <c r="J2925" t="s">
        <v>2615</v>
      </c>
      <c r="K2925" t="s">
        <v>3409</v>
      </c>
      <c r="L2925" t="s">
        <v>3410</v>
      </c>
      <c r="M2925">
        <v>1108</v>
      </c>
      <c r="N2925">
        <v>121</v>
      </c>
      <c r="O2925" t="s">
        <v>6932</v>
      </c>
      <c r="P2925" t="s">
        <v>5445</v>
      </c>
      <c r="Q2925" t="str">
        <f t="shared" si="45"/>
        <v>298_camargue_48#Mas Camargue</v>
      </c>
    </row>
    <row r="2926" spans="1:17">
      <c r="A2926">
        <v>605</v>
      </c>
      <c r="B2926" t="s">
        <v>3443</v>
      </c>
      <c r="C2926">
        <v>298</v>
      </c>
      <c r="D2926" t="s">
        <v>3441</v>
      </c>
      <c r="E2926" t="s">
        <v>3442</v>
      </c>
      <c r="F2926">
        <v>572</v>
      </c>
      <c r="G2926" t="s">
        <v>3442</v>
      </c>
      <c r="H2926" t="s">
        <v>30</v>
      </c>
      <c r="I2926" t="s">
        <v>460</v>
      </c>
      <c r="J2926" t="s">
        <v>2615</v>
      </c>
      <c r="K2926" t="s">
        <v>3409</v>
      </c>
      <c r="L2926" t="s">
        <v>3410</v>
      </c>
      <c r="M2926">
        <v>1108</v>
      </c>
      <c r="N2926">
        <v>121</v>
      </c>
      <c r="O2926" t="s">
        <v>6932</v>
      </c>
      <c r="P2926" t="s">
        <v>5445</v>
      </c>
      <c r="Q2926" t="str">
        <f t="shared" si="45"/>
        <v>298_camargue_48#Mas Camargue</v>
      </c>
    </row>
    <row r="2927" spans="1:17">
      <c r="A2927">
        <v>382</v>
      </c>
      <c r="B2927" t="s">
        <v>3445</v>
      </c>
      <c r="C2927">
        <v>298</v>
      </c>
      <c r="D2927" t="s">
        <v>3441</v>
      </c>
      <c r="E2927" t="s">
        <v>3442</v>
      </c>
      <c r="F2927">
        <v>572</v>
      </c>
      <c r="G2927" t="s">
        <v>3442</v>
      </c>
      <c r="H2927" t="s">
        <v>30</v>
      </c>
      <c r="I2927" t="s">
        <v>460</v>
      </c>
      <c r="J2927" t="s">
        <v>2615</v>
      </c>
      <c r="K2927" t="s">
        <v>3409</v>
      </c>
      <c r="L2927" t="s">
        <v>3410</v>
      </c>
      <c r="M2927">
        <v>1108</v>
      </c>
      <c r="N2927">
        <v>121</v>
      </c>
      <c r="O2927" t="s">
        <v>6932</v>
      </c>
      <c r="P2927" t="s">
        <v>5445</v>
      </c>
      <c r="Q2927" t="str">
        <f t="shared" si="45"/>
        <v>298_camargue_48#Mas Camargue</v>
      </c>
    </row>
    <row r="2928" spans="1:17">
      <c r="A2928">
        <v>1018</v>
      </c>
      <c r="B2928" t="s">
        <v>3450</v>
      </c>
      <c r="C2928">
        <v>298</v>
      </c>
      <c r="D2928" t="s">
        <v>3441</v>
      </c>
      <c r="E2928" t="s">
        <v>3442</v>
      </c>
      <c r="F2928">
        <v>572</v>
      </c>
      <c r="G2928" t="s">
        <v>3442</v>
      </c>
      <c r="H2928" t="s">
        <v>30</v>
      </c>
      <c r="I2928" t="s">
        <v>460</v>
      </c>
      <c r="J2928" t="s">
        <v>2615</v>
      </c>
      <c r="K2928" t="s">
        <v>3409</v>
      </c>
      <c r="L2928" t="s">
        <v>3410</v>
      </c>
      <c r="M2928">
        <v>1108</v>
      </c>
      <c r="N2928">
        <v>121</v>
      </c>
      <c r="O2928" t="s">
        <v>6932</v>
      </c>
      <c r="P2928" t="s">
        <v>5445</v>
      </c>
      <c r="Q2928" t="str">
        <f t="shared" si="45"/>
        <v>298_camargue_48#Mas Camargue</v>
      </c>
    </row>
    <row r="2929" spans="1:17">
      <c r="A2929">
        <v>1213</v>
      </c>
      <c r="B2929" t="s">
        <v>3448</v>
      </c>
      <c r="C2929">
        <v>298</v>
      </c>
      <c r="D2929" t="s">
        <v>3441</v>
      </c>
      <c r="E2929" t="s">
        <v>3442</v>
      </c>
      <c r="F2929">
        <v>572</v>
      </c>
      <c r="G2929" t="s">
        <v>3442</v>
      </c>
      <c r="H2929" t="s">
        <v>30</v>
      </c>
      <c r="I2929" t="s">
        <v>460</v>
      </c>
      <c r="J2929" t="s">
        <v>2615</v>
      </c>
      <c r="K2929" t="s">
        <v>3409</v>
      </c>
      <c r="L2929" t="s">
        <v>3410</v>
      </c>
      <c r="M2929">
        <v>1108</v>
      </c>
      <c r="N2929">
        <v>121</v>
      </c>
      <c r="O2929" t="s">
        <v>6932</v>
      </c>
      <c r="P2929" t="s">
        <v>5445</v>
      </c>
      <c r="Q2929" t="str">
        <f t="shared" si="45"/>
        <v>298_camargue_48#Mas Camargue</v>
      </c>
    </row>
    <row r="2930" spans="1:17">
      <c r="A2930">
        <v>1301</v>
      </c>
      <c r="B2930" t="s">
        <v>1902</v>
      </c>
      <c r="C2930">
        <v>299</v>
      </c>
      <c r="D2930" t="s">
        <v>1887</v>
      </c>
      <c r="E2930" t="s">
        <v>520</v>
      </c>
      <c r="F2930">
        <v>574</v>
      </c>
      <c r="G2930" t="s">
        <v>520</v>
      </c>
      <c r="H2930" t="s">
        <v>30</v>
      </c>
      <c r="I2930" t="s">
        <v>460</v>
      </c>
      <c r="J2930" t="s">
        <v>1888</v>
      </c>
      <c r="K2930" t="s">
        <v>1889</v>
      </c>
      <c r="L2930" t="s">
        <v>1890</v>
      </c>
      <c r="M2930">
        <v>862</v>
      </c>
      <c r="N2930">
        <v>51</v>
      </c>
      <c r="O2930" t="s">
        <v>6953</v>
      </c>
      <c r="P2930" t="s">
        <v>5450</v>
      </c>
      <c r="Q2930" t="str">
        <f t="shared" si="45"/>
        <v>299_enimie1_48#Nord</v>
      </c>
    </row>
    <row r="2931" spans="1:17">
      <c r="A2931">
        <v>2582</v>
      </c>
      <c r="B2931" t="s">
        <v>1915</v>
      </c>
      <c r="C2931">
        <v>299</v>
      </c>
      <c r="D2931" t="s">
        <v>1887</v>
      </c>
      <c r="E2931" t="s">
        <v>520</v>
      </c>
      <c r="F2931">
        <v>574</v>
      </c>
      <c r="G2931" t="s">
        <v>520</v>
      </c>
      <c r="H2931" t="s">
        <v>30</v>
      </c>
      <c r="I2931" t="s">
        <v>460</v>
      </c>
      <c r="J2931" t="s">
        <v>1888</v>
      </c>
      <c r="K2931" t="s">
        <v>1889</v>
      </c>
      <c r="L2931" t="s">
        <v>1890</v>
      </c>
      <c r="M2931">
        <v>862</v>
      </c>
      <c r="N2931">
        <v>51</v>
      </c>
      <c r="O2931" t="s">
        <v>6953</v>
      </c>
      <c r="P2931" t="s">
        <v>5450</v>
      </c>
      <c r="Q2931" t="str">
        <f t="shared" si="45"/>
        <v>299_enimie1_48#Nord</v>
      </c>
    </row>
    <row r="2932" spans="1:17">
      <c r="A2932">
        <v>118</v>
      </c>
      <c r="B2932" t="s">
        <v>1917</v>
      </c>
      <c r="C2932">
        <v>299</v>
      </c>
      <c r="D2932" t="s">
        <v>1887</v>
      </c>
      <c r="E2932" t="s">
        <v>520</v>
      </c>
      <c r="F2932">
        <v>574</v>
      </c>
      <c r="G2932" t="s">
        <v>520</v>
      </c>
      <c r="H2932" t="s">
        <v>30</v>
      </c>
      <c r="I2932" t="s">
        <v>460</v>
      </c>
      <c r="J2932" t="s">
        <v>1888</v>
      </c>
      <c r="K2932" t="s">
        <v>1889</v>
      </c>
      <c r="L2932" t="s">
        <v>1890</v>
      </c>
      <c r="M2932">
        <v>862</v>
      </c>
      <c r="N2932">
        <v>51</v>
      </c>
      <c r="O2932" t="s">
        <v>6953</v>
      </c>
      <c r="P2932" t="s">
        <v>5450</v>
      </c>
      <c r="Q2932" t="str">
        <f t="shared" si="45"/>
        <v>299_enimie1_48#Nord</v>
      </c>
    </row>
    <row r="2933" spans="1:17">
      <c r="A2933">
        <v>2410</v>
      </c>
      <c r="B2933" t="s">
        <v>1886</v>
      </c>
      <c r="C2933">
        <v>299</v>
      </c>
      <c r="D2933" t="s">
        <v>1887</v>
      </c>
      <c r="E2933" t="s">
        <v>520</v>
      </c>
      <c r="F2933">
        <v>574</v>
      </c>
      <c r="G2933" t="s">
        <v>520</v>
      </c>
      <c r="H2933" t="s">
        <v>30</v>
      </c>
      <c r="I2933" t="s">
        <v>460</v>
      </c>
      <c r="J2933" t="s">
        <v>1888</v>
      </c>
      <c r="K2933" t="s">
        <v>1889</v>
      </c>
      <c r="L2933" t="s">
        <v>1890</v>
      </c>
      <c r="M2933">
        <v>862</v>
      </c>
      <c r="N2933">
        <v>51</v>
      </c>
      <c r="O2933" t="s">
        <v>6953</v>
      </c>
      <c r="P2933" t="s">
        <v>5450</v>
      </c>
      <c r="Q2933" t="str">
        <f t="shared" si="45"/>
        <v>299_enimie1_48#Nord</v>
      </c>
    </row>
    <row r="2934" spans="1:17">
      <c r="A2934">
        <v>915</v>
      </c>
      <c r="B2934" t="s">
        <v>1914</v>
      </c>
      <c r="C2934">
        <v>299</v>
      </c>
      <c r="D2934" t="s">
        <v>1887</v>
      </c>
      <c r="E2934" t="s">
        <v>520</v>
      </c>
      <c r="F2934">
        <v>574</v>
      </c>
      <c r="G2934" t="s">
        <v>520</v>
      </c>
      <c r="H2934" t="s">
        <v>30</v>
      </c>
      <c r="I2934" t="s">
        <v>460</v>
      </c>
      <c r="J2934" t="s">
        <v>1888</v>
      </c>
      <c r="K2934" t="s">
        <v>1889</v>
      </c>
      <c r="L2934" t="s">
        <v>1890</v>
      </c>
      <c r="M2934">
        <v>862</v>
      </c>
      <c r="N2934">
        <v>51</v>
      </c>
      <c r="O2934" t="s">
        <v>6953</v>
      </c>
      <c r="P2934" t="s">
        <v>5450</v>
      </c>
      <c r="Q2934" t="str">
        <f t="shared" si="45"/>
        <v>299_enimie1_48#Nord</v>
      </c>
    </row>
    <row r="2935" spans="1:17">
      <c r="A2935">
        <v>2349</v>
      </c>
      <c r="B2935" t="s">
        <v>1920</v>
      </c>
      <c r="C2935">
        <v>299</v>
      </c>
      <c r="D2935" t="s">
        <v>1887</v>
      </c>
      <c r="E2935" t="s">
        <v>520</v>
      </c>
      <c r="F2935">
        <v>574</v>
      </c>
      <c r="G2935" t="s">
        <v>520</v>
      </c>
      <c r="H2935" t="s">
        <v>30</v>
      </c>
      <c r="I2935" t="s">
        <v>460</v>
      </c>
      <c r="J2935" t="s">
        <v>1888</v>
      </c>
      <c r="K2935" t="s">
        <v>1889</v>
      </c>
      <c r="L2935" t="s">
        <v>1890</v>
      </c>
      <c r="M2935">
        <v>862</v>
      </c>
      <c r="N2935">
        <v>51</v>
      </c>
      <c r="O2935" t="s">
        <v>6953</v>
      </c>
      <c r="P2935" t="s">
        <v>5450</v>
      </c>
      <c r="Q2935" t="str">
        <f t="shared" si="45"/>
        <v>299_enimie1_48#Nord</v>
      </c>
    </row>
    <row r="2936" spans="1:17">
      <c r="A2936">
        <v>2581</v>
      </c>
      <c r="B2936" t="s">
        <v>1916</v>
      </c>
      <c r="C2936">
        <v>299</v>
      </c>
      <c r="D2936" t="s">
        <v>1887</v>
      </c>
      <c r="E2936" t="s">
        <v>520</v>
      </c>
      <c r="F2936">
        <v>574</v>
      </c>
      <c r="G2936" t="s">
        <v>520</v>
      </c>
      <c r="H2936" t="s">
        <v>30</v>
      </c>
      <c r="I2936" t="s">
        <v>460</v>
      </c>
      <c r="J2936" t="s">
        <v>1888</v>
      </c>
      <c r="K2936" t="s">
        <v>1889</v>
      </c>
      <c r="L2936" t="s">
        <v>1890</v>
      </c>
      <c r="M2936">
        <v>862</v>
      </c>
      <c r="N2936">
        <v>51</v>
      </c>
      <c r="O2936" t="s">
        <v>6953</v>
      </c>
      <c r="P2936" t="s">
        <v>5450</v>
      </c>
      <c r="Q2936" t="str">
        <f t="shared" si="45"/>
        <v>299_enimie1_48#Nord</v>
      </c>
    </row>
    <row r="2937" spans="1:17">
      <c r="A2937">
        <v>116</v>
      </c>
      <c r="B2937" t="s">
        <v>1918</v>
      </c>
      <c r="C2937">
        <v>299</v>
      </c>
      <c r="D2937" t="s">
        <v>1887</v>
      </c>
      <c r="E2937" t="s">
        <v>520</v>
      </c>
      <c r="F2937">
        <v>574</v>
      </c>
      <c r="G2937" t="s">
        <v>520</v>
      </c>
      <c r="H2937" t="s">
        <v>30</v>
      </c>
      <c r="I2937" t="s">
        <v>460</v>
      </c>
      <c r="J2937" t="s">
        <v>1888</v>
      </c>
      <c r="K2937" t="s">
        <v>1889</v>
      </c>
      <c r="L2937" t="s">
        <v>1890</v>
      </c>
      <c r="M2937">
        <v>862</v>
      </c>
      <c r="N2937">
        <v>51</v>
      </c>
      <c r="O2937" t="s">
        <v>6953</v>
      </c>
      <c r="P2937" t="s">
        <v>5450</v>
      </c>
      <c r="Q2937" t="str">
        <f t="shared" si="45"/>
        <v>299_enimie1_48#Nord</v>
      </c>
    </row>
    <row r="2938" spans="1:17">
      <c r="A2938">
        <v>2401</v>
      </c>
      <c r="B2938" t="s">
        <v>1919</v>
      </c>
      <c r="C2938">
        <v>299</v>
      </c>
      <c r="D2938" t="s">
        <v>1887</v>
      </c>
      <c r="E2938" t="s">
        <v>520</v>
      </c>
      <c r="F2938">
        <v>574</v>
      </c>
      <c r="G2938" t="s">
        <v>520</v>
      </c>
      <c r="H2938" t="s">
        <v>30</v>
      </c>
      <c r="I2938" t="s">
        <v>460</v>
      </c>
      <c r="J2938" t="s">
        <v>1888</v>
      </c>
      <c r="K2938" t="s">
        <v>1889</v>
      </c>
      <c r="L2938" t="s">
        <v>1890</v>
      </c>
      <c r="M2938">
        <v>862</v>
      </c>
      <c r="N2938">
        <v>51</v>
      </c>
      <c r="O2938" t="s">
        <v>6953</v>
      </c>
      <c r="P2938" t="s">
        <v>5450</v>
      </c>
      <c r="Q2938" t="str">
        <f t="shared" si="45"/>
        <v>299_enimie1_48#Nord</v>
      </c>
    </row>
    <row r="2939" spans="1:17">
      <c r="A2939">
        <v>2338</v>
      </c>
      <c r="B2939" t="s">
        <v>2151</v>
      </c>
      <c r="C2939">
        <v>300</v>
      </c>
      <c r="D2939" t="s">
        <v>2136</v>
      </c>
      <c r="E2939" t="s">
        <v>6973</v>
      </c>
      <c r="F2939">
        <v>694</v>
      </c>
      <c r="G2939" t="s">
        <v>2137</v>
      </c>
      <c r="H2939" t="s">
        <v>723</v>
      </c>
      <c r="I2939" t="s">
        <v>1352</v>
      </c>
      <c r="J2939" t="s">
        <v>2144</v>
      </c>
      <c r="K2939" t="s">
        <v>2139</v>
      </c>
      <c r="L2939" t="s">
        <v>2140</v>
      </c>
      <c r="M2939">
        <v>302</v>
      </c>
      <c r="N2939">
        <v>81</v>
      </c>
      <c r="O2939" t="s">
        <v>6974</v>
      </c>
      <c r="P2939" t="s">
        <v>2136</v>
      </c>
      <c r="Q2939" t="str">
        <f t="shared" si="45"/>
        <v>300_pdorees_69#Pierre-DorÃ©es</v>
      </c>
    </row>
    <row r="2940" spans="1:17">
      <c r="A2940">
        <v>2318</v>
      </c>
      <c r="B2940" t="s">
        <v>2147</v>
      </c>
      <c r="C2940">
        <v>300</v>
      </c>
      <c r="D2940" t="s">
        <v>2136</v>
      </c>
      <c r="E2940" t="s">
        <v>6973</v>
      </c>
      <c r="F2940">
        <v>694</v>
      </c>
      <c r="G2940" t="s">
        <v>2137</v>
      </c>
      <c r="H2940" t="s">
        <v>723</v>
      </c>
      <c r="I2940" t="s">
        <v>1352</v>
      </c>
      <c r="J2940" t="s">
        <v>2146</v>
      </c>
      <c r="K2940" t="s">
        <v>2139</v>
      </c>
      <c r="L2940" t="s">
        <v>2140</v>
      </c>
      <c r="M2940">
        <v>302</v>
      </c>
      <c r="N2940">
        <v>81</v>
      </c>
      <c r="O2940" t="s">
        <v>6974</v>
      </c>
      <c r="P2940" t="s">
        <v>2136</v>
      </c>
      <c r="Q2940" t="str">
        <f t="shared" si="45"/>
        <v>300_pdorees_69#Pierre-DorÃ©es</v>
      </c>
    </row>
    <row r="2941" spans="1:17">
      <c r="A2941">
        <v>2336</v>
      </c>
      <c r="B2941" t="s">
        <v>2149</v>
      </c>
      <c r="C2941">
        <v>300</v>
      </c>
      <c r="D2941" t="s">
        <v>2136</v>
      </c>
      <c r="E2941" t="s">
        <v>6973</v>
      </c>
      <c r="F2941">
        <v>694</v>
      </c>
      <c r="G2941" t="s">
        <v>2137</v>
      </c>
      <c r="H2941" t="s">
        <v>723</v>
      </c>
      <c r="I2941" t="s">
        <v>1352</v>
      </c>
      <c r="J2941" t="s">
        <v>2144</v>
      </c>
      <c r="K2941" t="s">
        <v>2139</v>
      </c>
      <c r="L2941" t="s">
        <v>2140</v>
      </c>
      <c r="M2941">
        <v>302</v>
      </c>
      <c r="N2941">
        <v>81</v>
      </c>
      <c r="O2941" t="s">
        <v>6974</v>
      </c>
      <c r="P2941" t="s">
        <v>2136</v>
      </c>
      <c r="Q2941" t="str">
        <f t="shared" si="45"/>
        <v>300_pdorees_69#Pierre-DorÃ©es</v>
      </c>
    </row>
    <row r="2942" spans="1:17">
      <c r="A2942">
        <v>2337</v>
      </c>
      <c r="B2942" t="s">
        <v>2150</v>
      </c>
      <c r="C2942">
        <v>300</v>
      </c>
      <c r="D2942" t="s">
        <v>2136</v>
      </c>
      <c r="E2942" t="s">
        <v>6973</v>
      </c>
      <c r="F2942">
        <v>694</v>
      </c>
      <c r="G2942" t="s">
        <v>2137</v>
      </c>
      <c r="H2942" t="s">
        <v>723</v>
      </c>
      <c r="I2942" t="s">
        <v>1352</v>
      </c>
      <c r="J2942" t="s">
        <v>2144</v>
      </c>
      <c r="K2942" t="s">
        <v>2139</v>
      </c>
      <c r="L2942" t="s">
        <v>2140</v>
      </c>
      <c r="M2942">
        <v>302</v>
      </c>
      <c r="N2942">
        <v>81</v>
      </c>
      <c r="O2942" t="s">
        <v>6974</v>
      </c>
      <c r="P2942" t="s">
        <v>2136</v>
      </c>
      <c r="Q2942" t="str">
        <f t="shared" si="45"/>
        <v>300_pdorees_69#Pierre-DorÃ©es</v>
      </c>
    </row>
    <row r="2943" spans="1:17">
      <c r="A2943">
        <v>2340</v>
      </c>
      <c r="B2943" t="s">
        <v>2153</v>
      </c>
      <c r="C2943">
        <v>300</v>
      </c>
      <c r="D2943" t="s">
        <v>2136</v>
      </c>
      <c r="E2943" t="s">
        <v>6973</v>
      </c>
      <c r="F2943">
        <v>694</v>
      </c>
      <c r="G2943" t="s">
        <v>2137</v>
      </c>
      <c r="H2943" t="s">
        <v>723</v>
      </c>
      <c r="I2943" t="s">
        <v>1352</v>
      </c>
      <c r="J2943" t="s">
        <v>2154</v>
      </c>
      <c r="K2943" t="s">
        <v>2139</v>
      </c>
      <c r="L2943" t="s">
        <v>2140</v>
      </c>
      <c r="M2943">
        <v>302</v>
      </c>
      <c r="N2943">
        <v>81</v>
      </c>
      <c r="O2943" t="s">
        <v>6974</v>
      </c>
      <c r="P2943" t="s">
        <v>2136</v>
      </c>
      <c r="Q2943" t="str">
        <f t="shared" si="45"/>
        <v>300_pdorees_69#Pierre-DorÃ©es</v>
      </c>
    </row>
    <row r="2944" spans="1:17">
      <c r="A2944">
        <v>2341</v>
      </c>
      <c r="B2944" t="s">
        <v>2143</v>
      </c>
      <c r="C2944">
        <v>300</v>
      </c>
      <c r="D2944" t="s">
        <v>2136</v>
      </c>
      <c r="E2944" t="s">
        <v>6973</v>
      </c>
      <c r="F2944">
        <v>694</v>
      </c>
      <c r="G2944" t="s">
        <v>2137</v>
      </c>
      <c r="H2944" t="s">
        <v>723</v>
      </c>
      <c r="I2944" t="s">
        <v>1352</v>
      </c>
      <c r="J2944" t="s">
        <v>2144</v>
      </c>
      <c r="K2944" t="s">
        <v>2139</v>
      </c>
      <c r="L2944" t="s">
        <v>2140</v>
      </c>
      <c r="M2944">
        <v>302</v>
      </c>
      <c r="N2944">
        <v>81</v>
      </c>
      <c r="O2944" t="s">
        <v>6974</v>
      </c>
      <c r="P2944" t="s">
        <v>2136</v>
      </c>
      <c r="Q2944" t="str">
        <f t="shared" si="45"/>
        <v>300_pdorees_69#Pierre-DorÃ©es</v>
      </c>
    </row>
    <row r="2945" spans="1:17">
      <c r="A2945">
        <v>2339</v>
      </c>
      <c r="B2945" t="s">
        <v>2152</v>
      </c>
      <c r="C2945">
        <v>300</v>
      </c>
      <c r="D2945" t="s">
        <v>2136</v>
      </c>
      <c r="E2945" t="s">
        <v>6973</v>
      </c>
      <c r="F2945">
        <v>694</v>
      </c>
      <c r="G2945" t="s">
        <v>2137</v>
      </c>
      <c r="H2945" t="s">
        <v>723</v>
      </c>
      <c r="I2945" t="s">
        <v>1352</v>
      </c>
      <c r="J2945" t="s">
        <v>2144</v>
      </c>
      <c r="K2945" t="s">
        <v>2139</v>
      </c>
      <c r="L2945" t="s">
        <v>2140</v>
      </c>
      <c r="M2945">
        <v>302</v>
      </c>
      <c r="N2945">
        <v>81</v>
      </c>
      <c r="O2945" t="s">
        <v>6974</v>
      </c>
      <c r="P2945" t="s">
        <v>2136</v>
      </c>
      <c r="Q2945" t="str">
        <f t="shared" si="45"/>
        <v>300_pdorees_69#Pierre-DorÃ©es</v>
      </c>
    </row>
    <row r="2946" spans="1:17">
      <c r="A2946">
        <v>763</v>
      </c>
      <c r="B2946" t="s">
        <v>2135</v>
      </c>
      <c r="C2946">
        <v>300</v>
      </c>
      <c r="D2946" t="s">
        <v>2136</v>
      </c>
      <c r="E2946" t="s">
        <v>6973</v>
      </c>
      <c r="F2946">
        <v>694</v>
      </c>
      <c r="G2946" t="s">
        <v>2137</v>
      </c>
      <c r="H2946" t="s">
        <v>723</v>
      </c>
      <c r="I2946" t="s">
        <v>1352</v>
      </c>
      <c r="J2946" t="s">
        <v>2138</v>
      </c>
      <c r="K2946" t="s">
        <v>2139</v>
      </c>
      <c r="L2946" t="s">
        <v>2140</v>
      </c>
      <c r="M2946">
        <v>302</v>
      </c>
      <c r="N2946">
        <v>81</v>
      </c>
      <c r="O2946" t="s">
        <v>6974</v>
      </c>
      <c r="P2946" t="s">
        <v>2136</v>
      </c>
      <c r="Q2946" t="str">
        <f t="shared" ref="Q2946:Q3009" si="46">CONCATENATE(C2946,"_",D2946,"#",E2946)</f>
        <v>300_pdorees_69#Pierre-DorÃ©es</v>
      </c>
    </row>
    <row r="2947" spans="1:17">
      <c r="A2947">
        <v>2319</v>
      </c>
      <c r="B2947" t="s">
        <v>2148</v>
      </c>
      <c r="C2947">
        <v>300</v>
      </c>
      <c r="D2947" t="s">
        <v>2136</v>
      </c>
      <c r="E2947" t="s">
        <v>6973</v>
      </c>
      <c r="F2947">
        <v>694</v>
      </c>
      <c r="G2947" t="s">
        <v>2137</v>
      </c>
      <c r="H2947" t="s">
        <v>723</v>
      </c>
      <c r="I2947" t="s">
        <v>1352</v>
      </c>
      <c r="J2947" t="s">
        <v>2146</v>
      </c>
      <c r="K2947" t="s">
        <v>2139</v>
      </c>
      <c r="L2947" t="s">
        <v>2140</v>
      </c>
      <c r="M2947">
        <v>302</v>
      </c>
      <c r="N2947">
        <v>81</v>
      </c>
      <c r="O2947" t="s">
        <v>6974</v>
      </c>
      <c r="P2947" t="s">
        <v>2136</v>
      </c>
      <c r="Q2947" t="str">
        <f t="shared" si="46"/>
        <v>300_pdorees_69#Pierre-DorÃ©es</v>
      </c>
    </row>
    <row r="2948" spans="1:17">
      <c r="A2948">
        <v>611</v>
      </c>
      <c r="B2948" t="s">
        <v>2141</v>
      </c>
      <c r="C2948">
        <v>300</v>
      </c>
      <c r="D2948" t="s">
        <v>2136</v>
      </c>
      <c r="E2948" t="s">
        <v>6973</v>
      </c>
      <c r="F2948">
        <v>694</v>
      </c>
      <c r="G2948" t="s">
        <v>2137</v>
      </c>
      <c r="H2948" t="s">
        <v>723</v>
      </c>
      <c r="I2948" t="s">
        <v>1352</v>
      </c>
      <c r="J2948" t="s">
        <v>2142</v>
      </c>
      <c r="K2948" t="s">
        <v>2139</v>
      </c>
      <c r="L2948" t="s">
        <v>2140</v>
      </c>
      <c r="M2948">
        <v>302</v>
      </c>
      <c r="N2948">
        <v>81</v>
      </c>
      <c r="O2948" t="s">
        <v>6974</v>
      </c>
      <c r="P2948" t="s">
        <v>2136</v>
      </c>
      <c r="Q2948" t="str">
        <f t="shared" si="46"/>
        <v>300_pdorees_69#Pierre-DorÃ©es</v>
      </c>
    </row>
    <row r="2949" spans="1:17">
      <c r="A2949">
        <v>2317</v>
      </c>
      <c r="B2949" t="s">
        <v>2145</v>
      </c>
      <c r="C2949">
        <v>300</v>
      </c>
      <c r="D2949" t="s">
        <v>2136</v>
      </c>
      <c r="E2949" t="s">
        <v>6973</v>
      </c>
      <c r="F2949">
        <v>694</v>
      </c>
      <c r="G2949" t="s">
        <v>2137</v>
      </c>
      <c r="H2949" t="s">
        <v>723</v>
      </c>
      <c r="I2949" t="s">
        <v>1352</v>
      </c>
      <c r="J2949" t="s">
        <v>2146</v>
      </c>
      <c r="K2949" t="s">
        <v>2139</v>
      </c>
      <c r="L2949" t="s">
        <v>2140</v>
      </c>
      <c r="M2949">
        <v>302</v>
      </c>
      <c r="N2949">
        <v>81</v>
      </c>
      <c r="O2949" t="s">
        <v>6974</v>
      </c>
      <c r="P2949" t="s">
        <v>2136</v>
      </c>
      <c r="Q2949" t="str">
        <f t="shared" si="46"/>
        <v>300_pdorees_69#Pierre-DorÃ©es</v>
      </c>
    </row>
    <row r="2950" spans="1:17">
      <c r="A2950">
        <v>2985</v>
      </c>
      <c r="B2950" t="s">
        <v>2191</v>
      </c>
      <c r="C2950">
        <v>301</v>
      </c>
      <c r="D2950" t="s">
        <v>2179</v>
      </c>
      <c r="E2950" t="s">
        <v>7017</v>
      </c>
      <c r="F2950">
        <v>692</v>
      </c>
      <c r="G2950" t="s">
        <v>2180</v>
      </c>
      <c r="H2950" t="s">
        <v>723</v>
      </c>
      <c r="I2950" t="s">
        <v>1352</v>
      </c>
      <c r="J2950" t="s">
        <v>2190</v>
      </c>
      <c r="K2950" t="s">
        <v>2182</v>
      </c>
      <c r="L2950" t="s">
        <v>2183</v>
      </c>
      <c r="M2950">
        <v>293</v>
      </c>
      <c r="N2950">
        <v>44</v>
      </c>
      <c r="O2950" t="s">
        <v>7017</v>
      </c>
      <c r="P2950" t="s">
        <v>2179</v>
      </c>
      <c r="Q2950" t="str">
        <f t="shared" si="46"/>
        <v>301_plcheres_69#Plaine Des ChÃ¨res</v>
      </c>
    </row>
    <row r="2951" spans="1:17">
      <c r="A2951">
        <v>2986</v>
      </c>
      <c r="B2951" t="s">
        <v>2192</v>
      </c>
      <c r="C2951">
        <v>301</v>
      </c>
      <c r="D2951" t="s">
        <v>2179</v>
      </c>
      <c r="E2951" t="s">
        <v>7017</v>
      </c>
      <c r="F2951">
        <v>692</v>
      </c>
      <c r="G2951" t="s">
        <v>2180</v>
      </c>
      <c r="H2951" t="s">
        <v>723</v>
      </c>
      <c r="I2951" t="s">
        <v>1352</v>
      </c>
      <c r="J2951" t="s">
        <v>2190</v>
      </c>
      <c r="K2951" t="s">
        <v>2182</v>
      </c>
      <c r="L2951" t="s">
        <v>2183</v>
      </c>
      <c r="M2951">
        <v>293</v>
      </c>
      <c r="N2951">
        <v>44</v>
      </c>
      <c r="O2951" t="s">
        <v>7017</v>
      </c>
      <c r="P2951" t="s">
        <v>2179</v>
      </c>
      <c r="Q2951" t="str">
        <f t="shared" si="46"/>
        <v>301_plcheres_69#Plaine Des ChÃ¨res</v>
      </c>
    </row>
    <row r="2952" spans="1:17">
      <c r="A2952">
        <v>2987</v>
      </c>
      <c r="B2952" t="s">
        <v>2193</v>
      </c>
      <c r="C2952">
        <v>301</v>
      </c>
      <c r="D2952" t="s">
        <v>2179</v>
      </c>
      <c r="E2952" t="s">
        <v>7017</v>
      </c>
      <c r="F2952">
        <v>692</v>
      </c>
      <c r="G2952" t="s">
        <v>2180</v>
      </c>
      <c r="H2952" t="s">
        <v>723</v>
      </c>
      <c r="I2952" t="s">
        <v>1352</v>
      </c>
      <c r="J2952" t="s">
        <v>2190</v>
      </c>
      <c r="K2952" t="s">
        <v>2182</v>
      </c>
      <c r="L2952" t="s">
        <v>2183</v>
      </c>
      <c r="M2952">
        <v>293</v>
      </c>
      <c r="N2952">
        <v>44</v>
      </c>
      <c r="O2952" t="s">
        <v>7017</v>
      </c>
      <c r="P2952" t="s">
        <v>2179</v>
      </c>
      <c r="Q2952" t="str">
        <f t="shared" si="46"/>
        <v>301_plcheres_69#Plaine Des ChÃ¨res</v>
      </c>
    </row>
    <row r="2953" spans="1:17">
      <c r="A2953">
        <v>2988</v>
      </c>
      <c r="B2953" t="s">
        <v>2194</v>
      </c>
      <c r="C2953">
        <v>301</v>
      </c>
      <c r="D2953" t="s">
        <v>2179</v>
      </c>
      <c r="E2953" t="s">
        <v>7017</v>
      </c>
      <c r="F2953">
        <v>692</v>
      </c>
      <c r="G2953" t="s">
        <v>2180</v>
      </c>
      <c r="H2953" t="s">
        <v>723</v>
      </c>
      <c r="I2953" t="s">
        <v>1352</v>
      </c>
      <c r="J2953" t="s">
        <v>2190</v>
      </c>
      <c r="K2953" t="s">
        <v>2182</v>
      </c>
      <c r="L2953" t="s">
        <v>2183</v>
      </c>
      <c r="M2953">
        <v>293</v>
      </c>
      <c r="N2953">
        <v>44</v>
      </c>
      <c r="O2953" t="s">
        <v>7017</v>
      </c>
      <c r="P2953" t="s">
        <v>2179</v>
      </c>
      <c r="Q2953" t="str">
        <f t="shared" si="46"/>
        <v>301_plcheres_69#Plaine Des ChÃ¨res</v>
      </c>
    </row>
    <row r="2954" spans="1:17">
      <c r="A2954">
        <v>2989</v>
      </c>
      <c r="B2954" t="s">
        <v>2195</v>
      </c>
      <c r="C2954">
        <v>301</v>
      </c>
      <c r="D2954" t="s">
        <v>2179</v>
      </c>
      <c r="E2954" t="s">
        <v>7017</v>
      </c>
      <c r="F2954">
        <v>692</v>
      </c>
      <c r="G2954" t="s">
        <v>2180</v>
      </c>
      <c r="H2954" t="s">
        <v>723</v>
      </c>
      <c r="I2954" t="s">
        <v>1352</v>
      </c>
      <c r="J2954" t="s">
        <v>2187</v>
      </c>
      <c r="K2954" t="s">
        <v>2182</v>
      </c>
      <c r="L2954" t="s">
        <v>2183</v>
      </c>
      <c r="M2954">
        <v>293</v>
      </c>
      <c r="N2954">
        <v>44</v>
      </c>
      <c r="O2954" t="s">
        <v>7017</v>
      </c>
      <c r="P2954" t="s">
        <v>2179</v>
      </c>
      <c r="Q2954" t="str">
        <f t="shared" si="46"/>
        <v>301_plcheres_69#Plaine Des ChÃ¨res</v>
      </c>
    </row>
    <row r="2955" spans="1:17">
      <c r="A2955">
        <v>2990</v>
      </c>
      <c r="B2955" t="s">
        <v>2196</v>
      </c>
      <c r="C2955">
        <v>301</v>
      </c>
      <c r="D2955" t="s">
        <v>2179</v>
      </c>
      <c r="E2955" t="s">
        <v>7017</v>
      </c>
      <c r="F2955">
        <v>692</v>
      </c>
      <c r="G2955" t="s">
        <v>2180</v>
      </c>
      <c r="H2955" t="s">
        <v>723</v>
      </c>
      <c r="I2955" t="s">
        <v>1352</v>
      </c>
      <c r="J2955" t="s">
        <v>2187</v>
      </c>
      <c r="K2955" t="s">
        <v>2182</v>
      </c>
      <c r="L2955" t="s">
        <v>2183</v>
      </c>
      <c r="M2955">
        <v>293</v>
      </c>
      <c r="N2955">
        <v>44</v>
      </c>
      <c r="O2955" t="s">
        <v>7017</v>
      </c>
      <c r="P2955" t="s">
        <v>2179</v>
      </c>
      <c r="Q2955" t="str">
        <f t="shared" si="46"/>
        <v>301_plcheres_69#Plaine Des ChÃ¨res</v>
      </c>
    </row>
    <row r="2956" spans="1:17">
      <c r="A2956">
        <v>2991</v>
      </c>
      <c r="B2956" t="s">
        <v>2197</v>
      </c>
      <c r="C2956">
        <v>301</v>
      </c>
      <c r="D2956" t="s">
        <v>2179</v>
      </c>
      <c r="E2956" t="s">
        <v>7017</v>
      </c>
      <c r="F2956">
        <v>692</v>
      </c>
      <c r="G2956" t="s">
        <v>2180</v>
      </c>
      <c r="H2956" t="s">
        <v>723</v>
      </c>
      <c r="I2956" t="s">
        <v>1352</v>
      </c>
      <c r="J2956" t="s">
        <v>2187</v>
      </c>
      <c r="K2956" t="s">
        <v>2182</v>
      </c>
      <c r="L2956" t="s">
        <v>2183</v>
      </c>
      <c r="M2956">
        <v>293</v>
      </c>
      <c r="N2956">
        <v>44</v>
      </c>
      <c r="O2956" t="s">
        <v>7017</v>
      </c>
      <c r="P2956" t="s">
        <v>2179</v>
      </c>
      <c r="Q2956" t="str">
        <f t="shared" si="46"/>
        <v>301_plcheres_69#Plaine Des ChÃ¨res</v>
      </c>
    </row>
    <row r="2957" spans="1:17">
      <c r="A2957">
        <v>2992</v>
      </c>
      <c r="B2957" t="s">
        <v>2184</v>
      </c>
      <c r="C2957">
        <v>301</v>
      </c>
      <c r="D2957" t="s">
        <v>2179</v>
      </c>
      <c r="E2957" t="s">
        <v>7017</v>
      </c>
      <c r="F2957">
        <v>692</v>
      </c>
      <c r="G2957" t="s">
        <v>2180</v>
      </c>
      <c r="H2957" t="s">
        <v>723</v>
      </c>
      <c r="I2957" t="s">
        <v>1352</v>
      </c>
      <c r="J2957" t="s">
        <v>2185</v>
      </c>
      <c r="K2957" t="s">
        <v>2182</v>
      </c>
      <c r="L2957" t="s">
        <v>2183</v>
      </c>
      <c r="M2957">
        <v>293</v>
      </c>
      <c r="N2957">
        <v>44</v>
      </c>
      <c r="O2957" t="s">
        <v>7017</v>
      </c>
      <c r="P2957" t="s">
        <v>2179</v>
      </c>
      <c r="Q2957" t="str">
        <f t="shared" si="46"/>
        <v>301_plcheres_69#Plaine Des ChÃ¨res</v>
      </c>
    </row>
    <row r="2958" spans="1:17">
      <c r="A2958">
        <v>2993</v>
      </c>
      <c r="B2958" t="s">
        <v>2186</v>
      </c>
      <c r="C2958">
        <v>301</v>
      </c>
      <c r="D2958" t="s">
        <v>2179</v>
      </c>
      <c r="E2958" t="s">
        <v>7017</v>
      </c>
      <c r="F2958">
        <v>692</v>
      </c>
      <c r="G2958" t="s">
        <v>2180</v>
      </c>
      <c r="H2958" t="s">
        <v>723</v>
      </c>
      <c r="I2958" t="s">
        <v>1352</v>
      </c>
      <c r="J2958" t="s">
        <v>2187</v>
      </c>
      <c r="K2958" t="s">
        <v>2182</v>
      </c>
      <c r="L2958" t="s">
        <v>2183</v>
      </c>
      <c r="M2958">
        <v>293</v>
      </c>
      <c r="N2958">
        <v>44</v>
      </c>
      <c r="O2958" t="s">
        <v>7017</v>
      </c>
      <c r="P2958" t="s">
        <v>2179</v>
      </c>
      <c r="Q2958" t="str">
        <f t="shared" si="46"/>
        <v>301_plcheres_69#Plaine Des ChÃ¨res</v>
      </c>
    </row>
    <row r="2959" spans="1:17">
      <c r="A2959">
        <v>2994</v>
      </c>
      <c r="B2959" t="s">
        <v>2188</v>
      </c>
      <c r="C2959">
        <v>301</v>
      </c>
      <c r="D2959" t="s">
        <v>2179</v>
      </c>
      <c r="E2959" t="s">
        <v>7017</v>
      </c>
      <c r="F2959">
        <v>692</v>
      </c>
      <c r="G2959" t="s">
        <v>2180</v>
      </c>
      <c r="H2959" t="s">
        <v>723</v>
      </c>
      <c r="I2959" t="s">
        <v>1352</v>
      </c>
      <c r="J2959" t="s">
        <v>2187</v>
      </c>
      <c r="K2959" t="s">
        <v>2182</v>
      </c>
      <c r="L2959" t="s">
        <v>2183</v>
      </c>
      <c r="M2959">
        <v>293</v>
      </c>
      <c r="N2959">
        <v>44</v>
      </c>
      <c r="O2959" t="s">
        <v>7017</v>
      </c>
      <c r="P2959" t="s">
        <v>2179</v>
      </c>
      <c r="Q2959" t="str">
        <f t="shared" si="46"/>
        <v>301_plcheres_69#Plaine Des ChÃ¨res</v>
      </c>
    </row>
    <row r="2960" spans="1:17">
      <c r="A2960">
        <v>2983</v>
      </c>
      <c r="B2960" t="s">
        <v>2178</v>
      </c>
      <c r="C2960">
        <v>301</v>
      </c>
      <c r="D2960" t="s">
        <v>2179</v>
      </c>
      <c r="E2960" t="s">
        <v>7017</v>
      </c>
      <c r="F2960">
        <v>692</v>
      </c>
      <c r="G2960" t="s">
        <v>2180</v>
      </c>
      <c r="H2960" t="s">
        <v>723</v>
      </c>
      <c r="I2960" t="s">
        <v>1352</v>
      </c>
      <c r="J2960" t="s">
        <v>2181</v>
      </c>
      <c r="K2960" t="s">
        <v>2182</v>
      </c>
      <c r="L2960" t="s">
        <v>2183</v>
      </c>
      <c r="M2960">
        <v>293</v>
      </c>
      <c r="N2960">
        <v>44</v>
      </c>
      <c r="O2960" t="s">
        <v>7017</v>
      </c>
      <c r="P2960" t="s">
        <v>2179</v>
      </c>
      <c r="Q2960" t="str">
        <f t="shared" si="46"/>
        <v>301_plcheres_69#Plaine Des ChÃ¨res</v>
      </c>
    </row>
    <row r="2961" spans="1:17">
      <c r="A2961">
        <v>2984</v>
      </c>
      <c r="B2961" t="s">
        <v>2189</v>
      </c>
      <c r="C2961">
        <v>301</v>
      </c>
      <c r="D2961" t="s">
        <v>2179</v>
      </c>
      <c r="E2961" t="s">
        <v>7017</v>
      </c>
      <c r="F2961">
        <v>692</v>
      </c>
      <c r="G2961" t="s">
        <v>2180</v>
      </c>
      <c r="H2961" t="s">
        <v>723</v>
      </c>
      <c r="I2961" t="s">
        <v>1352</v>
      </c>
      <c r="J2961" t="s">
        <v>2190</v>
      </c>
      <c r="K2961" t="s">
        <v>2182</v>
      </c>
      <c r="L2961" t="s">
        <v>2183</v>
      </c>
      <c r="M2961">
        <v>293</v>
      </c>
      <c r="N2961">
        <v>44</v>
      </c>
      <c r="O2961" t="s">
        <v>7017</v>
      </c>
      <c r="P2961" t="s">
        <v>2179</v>
      </c>
      <c r="Q2961" t="str">
        <f t="shared" si="46"/>
        <v>301_plcheres_69#Plaine Des ChÃ¨res</v>
      </c>
    </row>
    <row r="2962" spans="1:17">
      <c r="A2962">
        <v>2439</v>
      </c>
      <c r="B2962" t="s">
        <v>2101</v>
      </c>
      <c r="C2962">
        <v>302</v>
      </c>
      <c r="D2962" t="s">
        <v>2089</v>
      </c>
      <c r="E2962" t="s">
        <v>6934</v>
      </c>
      <c r="F2962">
        <v>685</v>
      </c>
      <c r="G2962" t="s">
        <v>2090</v>
      </c>
      <c r="H2962" t="s">
        <v>723</v>
      </c>
      <c r="I2962" t="s">
        <v>1352</v>
      </c>
      <c r="J2962" t="s">
        <v>2100</v>
      </c>
      <c r="K2962" t="s">
        <v>2092</v>
      </c>
      <c r="L2962" t="s">
        <v>2093</v>
      </c>
      <c r="M2962">
        <v>364</v>
      </c>
      <c r="N2962">
        <v>54</v>
      </c>
      <c r="O2962" t="s">
        <v>6934</v>
      </c>
      <c r="P2962" t="s">
        <v>2089</v>
      </c>
      <c r="Q2962" t="str">
        <f t="shared" si="46"/>
        <v>302_plmornantais_69#Plateau-Mornantais</v>
      </c>
    </row>
    <row r="2963" spans="1:17">
      <c r="A2963">
        <v>2342</v>
      </c>
      <c r="B2963" t="s">
        <v>2088</v>
      </c>
      <c r="C2963">
        <v>302</v>
      </c>
      <c r="D2963" t="s">
        <v>2089</v>
      </c>
      <c r="E2963" t="s">
        <v>6934</v>
      </c>
      <c r="F2963">
        <v>685</v>
      </c>
      <c r="G2963" t="s">
        <v>2090</v>
      </c>
      <c r="H2963" t="s">
        <v>723</v>
      </c>
      <c r="I2963" t="s">
        <v>1352</v>
      </c>
      <c r="J2963" t="s">
        <v>2091</v>
      </c>
      <c r="K2963" t="s">
        <v>2092</v>
      </c>
      <c r="L2963" t="s">
        <v>2093</v>
      </c>
      <c r="M2963">
        <v>364</v>
      </c>
      <c r="N2963">
        <v>54</v>
      </c>
      <c r="O2963" t="s">
        <v>6934</v>
      </c>
      <c r="P2963" t="s">
        <v>2089</v>
      </c>
      <c r="Q2963" t="str">
        <f t="shared" si="46"/>
        <v>302_plmornantais_69#Plateau-Mornantais</v>
      </c>
    </row>
    <row r="2964" spans="1:17">
      <c r="A2964">
        <v>2397</v>
      </c>
      <c r="B2964" t="s">
        <v>2104</v>
      </c>
      <c r="C2964">
        <v>302</v>
      </c>
      <c r="D2964" t="s">
        <v>2089</v>
      </c>
      <c r="E2964" t="s">
        <v>6934</v>
      </c>
      <c r="F2964">
        <v>685</v>
      </c>
      <c r="G2964" t="s">
        <v>2090</v>
      </c>
      <c r="H2964" t="s">
        <v>723</v>
      </c>
      <c r="I2964" t="s">
        <v>1352</v>
      </c>
      <c r="J2964" t="s">
        <v>2105</v>
      </c>
      <c r="K2964" t="s">
        <v>2092</v>
      </c>
      <c r="L2964" t="s">
        <v>2093</v>
      </c>
      <c r="M2964">
        <v>364</v>
      </c>
      <c r="N2964">
        <v>54</v>
      </c>
      <c r="O2964" t="s">
        <v>6934</v>
      </c>
      <c r="P2964" t="s">
        <v>2089</v>
      </c>
      <c r="Q2964" t="str">
        <f t="shared" si="46"/>
        <v>302_plmornantais_69#Plateau-Mornantais</v>
      </c>
    </row>
    <row r="2965" spans="1:17">
      <c r="A2965">
        <v>2398</v>
      </c>
      <c r="B2965" t="s">
        <v>2106</v>
      </c>
      <c r="C2965">
        <v>302</v>
      </c>
      <c r="D2965" t="s">
        <v>2089</v>
      </c>
      <c r="E2965" t="s">
        <v>6934</v>
      </c>
      <c r="F2965">
        <v>685</v>
      </c>
      <c r="G2965" t="s">
        <v>2090</v>
      </c>
      <c r="H2965" t="s">
        <v>723</v>
      </c>
      <c r="I2965" t="s">
        <v>1352</v>
      </c>
      <c r="J2965" t="s">
        <v>2107</v>
      </c>
      <c r="K2965" t="s">
        <v>2092</v>
      </c>
      <c r="L2965" t="s">
        <v>2093</v>
      </c>
      <c r="M2965">
        <v>364</v>
      </c>
      <c r="N2965">
        <v>54</v>
      </c>
      <c r="O2965" t="s">
        <v>6934</v>
      </c>
      <c r="P2965" t="s">
        <v>2089</v>
      </c>
      <c r="Q2965" t="str">
        <f t="shared" si="46"/>
        <v>302_plmornantais_69#Plateau-Mornantais</v>
      </c>
    </row>
    <row r="2966" spans="1:17">
      <c r="A2966">
        <v>2406</v>
      </c>
      <c r="B2966" t="s">
        <v>2108</v>
      </c>
      <c r="C2966">
        <v>302</v>
      </c>
      <c r="D2966" t="s">
        <v>2089</v>
      </c>
      <c r="E2966" t="s">
        <v>6934</v>
      </c>
      <c r="F2966">
        <v>685</v>
      </c>
      <c r="G2966" t="s">
        <v>2090</v>
      </c>
      <c r="H2966" t="s">
        <v>723</v>
      </c>
      <c r="I2966" t="s">
        <v>1352</v>
      </c>
      <c r="J2966" t="s">
        <v>2109</v>
      </c>
      <c r="K2966" t="s">
        <v>2092</v>
      </c>
      <c r="L2966" t="s">
        <v>2093</v>
      </c>
      <c r="M2966">
        <v>364</v>
      </c>
      <c r="N2966">
        <v>54</v>
      </c>
      <c r="O2966" t="s">
        <v>6934</v>
      </c>
      <c r="P2966" t="s">
        <v>2089</v>
      </c>
      <c r="Q2966" t="str">
        <f t="shared" si="46"/>
        <v>302_plmornantais_69#Plateau-Mornantais</v>
      </c>
    </row>
    <row r="2967" spans="1:17">
      <c r="A2967">
        <v>75</v>
      </c>
      <c r="B2967" t="s">
        <v>2110</v>
      </c>
      <c r="C2967">
        <v>302</v>
      </c>
      <c r="D2967" t="s">
        <v>2089</v>
      </c>
      <c r="E2967" t="s">
        <v>6934</v>
      </c>
      <c r="F2967">
        <v>685</v>
      </c>
      <c r="G2967" t="s">
        <v>2090</v>
      </c>
      <c r="H2967" t="s">
        <v>723</v>
      </c>
      <c r="I2967" t="s">
        <v>1352</v>
      </c>
      <c r="J2967" t="s">
        <v>2111</v>
      </c>
      <c r="K2967" t="s">
        <v>2092</v>
      </c>
      <c r="L2967" t="s">
        <v>2093</v>
      </c>
      <c r="M2967">
        <v>364</v>
      </c>
      <c r="N2967">
        <v>54</v>
      </c>
      <c r="O2967" t="s">
        <v>6934</v>
      </c>
      <c r="P2967" t="s">
        <v>2089</v>
      </c>
      <c r="Q2967" t="str">
        <f t="shared" si="46"/>
        <v>302_plmornantais_69#Plateau-Mornantais</v>
      </c>
    </row>
    <row r="2968" spans="1:17">
      <c r="A2968">
        <v>77</v>
      </c>
      <c r="B2968" t="s">
        <v>2095</v>
      </c>
      <c r="C2968">
        <v>302</v>
      </c>
      <c r="D2968" t="s">
        <v>2089</v>
      </c>
      <c r="E2968" t="s">
        <v>6934</v>
      </c>
      <c r="F2968">
        <v>685</v>
      </c>
      <c r="G2968" t="s">
        <v>2090</v>
      </c>
      <c r="H2968" t="s">
        <v>723</v>
      </c>
      <c r="I2968" t="s">
        <v>1352</v>
      </c>
      <c r="J2968" t="s">
        <v>2091</v>
      </c>
      <c r="K2968" t="s">
        <v>2092</v>
      </c>
      <c r="L2968" t="s">
        <v>2093</v>
      </c>
      <c r="M2968">
        <v>364</v>
      </c>
      <c r="N2968">
        <v>54</v>
      </c>
      <c r="O2968" t="s">
        <v>6934</v>
      </c>
      <c r="P2968" t="s">
        <v>2089</v>
      </c>
      <c r="Q2968" t="str">
        <f t="shared" si="46"/>
        <v>302_plmornantais_69#Plateau-Mornantais</v>
      </c>
    </row>
    <row r="2969" spans="1:17">
      <c r="A2969">
        <v>79</v>
      </c>
      <c r="B2969" t="s">
        <v>2096</v>
      </c>
      <c r="C2969">
        <v>302</v>
      </c>
      <c r="D2969" t="s">
        <v>2089</v>
      </c>
      <c r="E2969" t="s">
        <v>6934</v>
      </c>
      <c r="F2969">
        <v>685</v>
      </c>
      <c r="G2969" t="s">
        <v>2090</v>
      </c>
      <c r="H2969" t="s">
        <v>723</v>
      </c>
      <c r="I2969" t="s">
        <v>1352</v>
      </c>
      <c r="J2969" t="s">
        <v>2091</v>
      </c>
      <c r="K2969" t="s">
        <v>2092</v>
      </c>
      <c r="L2969" t="s">
        <v>2093</v>
      </c>
      <c r="M2969">
        <v>364</v>
      </c>
      <c r="N2969">
        <v>54</v>
      </c>
      <c r="O2969" t="s">
        <v>6934</v>
      </c>
      <c r="P2969" t="s">
        <v>2089</v>
      </c>
      <c r="Q2969" t="str">
        <f t="shared" si="46"/>
        <v>302_plmornantais_69#Plateau-Mornantais</v>
      </c>
    </row>
    <row r="2970" spans="1:17">
      <c r="A2970">
        <v>2343</v>
      </c>
      <c r="B2970" t="s">
        <v>2097</v>
      </c>
      <c r="C2970">
        <v>302</v>
      </c>
      <c r="D2970" t="s">
        <v>2089</v>
      </c>
      <c r="E2970" t="s">
        <v>6934</v>
      </c>
      <c r="F2970">
        <v>685</v>
      </c>
      <c r="G2970" t="s">
        <v>2090</v>
      </c>
      <c r="H2970" t="s">
        <v>723</v>
      </c>
      <c r="I2970" t="s">
        <v>1352</v>
      </c>
      <c r="J2970" t="s">
        <v>2098</v>
      </c>
      <c r="K2970" t="s">
        <v>2092</v>
      </c>
      <c r="L2970" t="s">
        <v>2093</v>
      </c>
      <c r="M2970">
        <v>364</v>
      </c>
      <c r="N2970">
        <v>54</v>
      </c>
      <c r="O2970" t="s">
        <v>6934</v>
      </c>
      <c r="P2970" t="s">
        <v>2089</v>
      </c>
      <c r="Q2970" t="str">
        <f t="shared" si="46"/>
        <v>302_plmornantais_69#Plateau-Mornantais</v>
      </c>
    </row>
    <row r="2971" spans="1:17">
      <c r="A2971">
        <v>2344</v>
      </c>
      <c r="B2971" t="s">
        <v>2099</v>
      </c>
      <c r="C2971">
        <v>302</v>
      </c>
      <c r="D2971" t="s">
        <v>2089</v>
      </c>
      <c r="E2971" t="s">
        <v>6934</v>
      </c>
      <c r="F2971">
        <v>685</v>
      </c>
      <c r="G2971" t="s">
        <v>2090</v>
      </c>
      <c r="H2971" t="s">
        <v>723</v>
      </c>
      <c r="I2971" t="s">
        <v>1352</v>
      </c>
      <c r="J2971" t="s">
        <v>2100</v>
      </c>
      <c r="K2971" t="s">
        <v>2092</v>
      </c>
      <c r="L2971" t="s">
        <v>2093</v>
      </c>
      <c r="M2971">
        <v>364</v>
      </c>
      <c r="N2971">
        <v>54</v>
      </c>
      <c r="O2971" t="s">
        <v>6934</v>
      </c>
      <c r="P2971" t="s">
        <v>2089</v>
      </c>
      <c r="Q2971" t="str">
        <f t="shared" si="46"/>
        <v>302_plmornantais_69#Plateau-Mornantais</v>
      </c>
    </row>
    <row r="2972" spans="1:17">
      <c r="A2972">
        <v>1055</v>
      </c>
      <c r="B2972" t="s">
        <v>2102</v>
      </c>
      <c r="C2972">
        <v>302</v>
      </c>
      <c r="D2972" t="s">
        <v>2089</v>
      </c>
      <c r="E2972" t="s">
        <v>6934</v>
      </c>
      <c r="F2972">
        <v>685</v>
      </c>
      <c r="G2972" t="s">
        <v>2090</v>
      </c>
      <c r="H2972" t="s">
        <v>723</v>
      </c>
      <c r="I2972" t="s">
        <v>1352</v>
      </c>
      <c r="J2972" t="s">
        <v>2103</v>
      </c>
      <c r="K2972" t="s">
        <v>2092</v>
      </c>
      <c r="L2972" t="s">
        <v>2093</v>
      </c>
      <c r="M2972">
        <v>364</v>
      </c>
      <c r="N2972">
        <v>54</v>
      </c>
      <c r="O2972" t="s">
        <v>6934</v>
      </c>
      <c r="P2972" t="s">
        <v>2089</v>
      </c>
      <c r="Q2972" t="str">
        <f t="shared" si="46"/>
        <v>302_plmornantais_69#Plateau-Mornantais</v>
      </c>
    </row>
    <row r="2973" spans="1:17">
      <c r="A2973">
        <v>76</v>
      </c>
      <c r="B2973" t="s">
        <v>2094</v>
      </c>
      <c r="C2973">
        <v>302</v>
      </c>
      <c r="D2973" t="s">
        <v>2089</v>
      </c>
      <c r="E2973" t="s">
        <v>6934</v>
      </c>
      <c r="F2973">
        <v>685</v>
      </c>
      <c r="G2973" t="s">
        <v>2090</v>
      </c>
      <c r="H2973" t="s">
        <v>723</v>
      </c>
      <c r="I2973" t="s">
        <v>1352</v>
      </c>
      <c r="J2973" t="s">
        <v>2091</v>
      </c>
      <c r="K2973" t="s">
        <v>2092</v>
      </c>
      <c r="L2973" t="s">
        <v>2093</v>
      </c>
      <c r="M2973">
        <v>364</v>
      </c>
      <c r="N2973">
        <v>54</v>
      </c>
      <c r="O2973" t="s">
        <v>6934</v>
      </c>
      <c r="P2973" t="s">
        <v>2089</v>
      </c>
      <c r="Q2973" t="str">
        <f t="shared" si="46"/>
        <v>302_plmornantais_69#Plateau-Mornantais</v>
      </c>
    </row>
    <row r="2974" spans="1:17">
      <c r="A2974">
        <v>2959</v>
      </c>
      <c r="B2974" t="s">
        <v>2217</v>
      </c>
      <c r="C2974">
        <v>303</v>
      </c>
      <c r="D2974" t="s">
        <v>2199</v>
      </c>
      <c r="E2974" t="s">
        <v>7068</v>
      </c>
      <c r="F2974">
        <v>686</v>
      </c>
      <c r="G2974" t="s">
        <v>2200</v>
      </c>
      <c r="H2974" t="s">
        <v>723</v>
      </c>
      <c r="I2974" t="s">
        <v>1352</v>
      </c>
      <c r="J2974" t="s">
        <v>2216</v>
      </c>
      <c r="K2974" t="s">
        <v>2202</v>
      </c>
      <c r="L2974" t="s">
        <v>2203</v>
      </c>
      <c r="M2974">
        <v>375</v>
      </c>
      <c r="N2974">
        <v>89</v>
      </c>
      <c r="O2974" t="s">
        <v>7068</v>
      </c>
      <c r="P2974" t="s">
        <v>2199</v>
      </c>
      <c r="Q2974" t="str">
        <f t="shared" si="46"/>
        <v>303_pilat_69#Plateaux-Du-Pilat</v>
      </c>
    </row>
    <row r="2975" spans="1:17">
      <c r="A2975">
        <v>2953</v>
      </c>
      <c r="B2975" t="s">
        <v>2198</v>
      </c>
      <c r="C2975">
        <v>303</v>
      </c>
      <c r="D2975" t="s">
        <v>2199</v>
      </c>
      <c r="E2975" t="s">
        <v>7068</v>
      </c>
      <c r="F2975">
        <v>686</v>
      </c>
      <c r="G2975" t="s">
        <v>2200</v>
      </c>
      <c r="H2975" t="s">
        <v>723</v>
      </c>
      <c r="I2975" t="s">
        <v>1352</v>
      </c>
      <c r="J2975" t="s">
        <v>2201</v>
      </c>
      <c r="K2975" t="s">
        <v>2202</v>
      </c>
      <c r="L2975" t="s">
        <v>2203</v>
      </c>
      <c r="M2975">
        <v>375</v>
      </c>
      <c r="N2975">
        <v>89</v>
      </c>
      <c r="O2975" t="s">
        <v>7068</v>
      </c>
      <c r="P2975" t="s">
        <v>2199</v>
      </c>
      <c r="Q2975" t="str">
        <f t="shared" si="46"/>
        <v>303_pilat_69#Plateaux-Du-Pilat</v>
      </c>
    </row>
    <row r="2976" spans="1:17">
      <c r="A2976">
        <v>2954</v>
      </c>
      <c r="B2976" t="s">
        <v>2209</v>
      </c>
      <c r="C2976">
        <v>303</v>
      </c>
      <c r="D2976" t="s">
        <v>2199</v>
      </c>
      <c r="E2976" t="s">
        <v>7068</v>
      </c>
      <c r="F2976">
        <v>686</v>
      </c>
      <c r="G2976" t="s">
        <v>2200</v>
      </c>
      <c r="H2976" t="s">
        <v>723</v>
      </c>
      <c r="I2976" t="s">
        <v>1352</v>
      </c>
      <c r="J2976" t="s">
        <v>2210</v>
      </c>
      <c r="K2976" t="s">
        <v>2202</v>
      </c>
      <c r="L2976" t="s">
        <v>2203</v>
      </c>
      <c r="M2976">
        <v>375</v>
      </c>
      <c r="N2976">
        <v>89</v>
      </c>
      <c r="O2976" t="s">
        <v>7068</v>
      </c>
      <c r="P2976" t="s">
        <v>2199</v>
      </c>
      <c r="Q2976" t="str">
        <f t="shared" si="46"/>
        <v>303_pilat_69#Plateaux-Du-Pilat</v>
      </c>
    </row>
    <row r="2977" spans="1:17">
      <c r="A2977">
        <v>2955</v>
      </c>
      <c r="B2977" t="s">
        <v>2211</v>
      </c>
      <c r="C2977">
        <v>303</v>
      </c>
      <c r="D2977" t="s">
        <v>2199</v>
      </c>
      <c r="E2977" t="s">
        <v>7068</v>
      </c>
      <c r="F2977">
        <v>686</v>
      </c>
      <c r="G2977" t="s">
        <v>2200</v>
      </c>
      <c r="H2977" t="s">
        <v>723</v>
      </c>
      <c r="I2977" t="s">
        <v>1352</v>
      </c>
      <c r="J2977" t="s">
        <v>2210</v>
      </c>
      <c r="K2977" t="s">
        <v>2202</v>
      </c>
      <c r="L2977" t="s">
        <v>2203</v>
      </c>
      <c r="M2977">
        <v>375</v>
      </c>
      <c r="N2977">
        <v>89</v>
      </c>
      <c r="O2977" t="s">
        <v>7068</v>
      </c>
      <c r="P2977" t="s">
        <v>2199</v>
      </c>
      <c r="Q2977" t="str">
        <f t="shared" si="46"/>
        <v>303_pilat_69#Plateaux-Du-Pilat</v>
      </c>
    </row>
    <row r="2978" spans="1:17">
      <c r="A2978">
        <v>2957</v>
      </c>
      <c r="B2978" t="s">
        <v>2214</v>
      </c>
      <c r="C2978">
        <v>303</v>
      </c>
      <c r="D2978" t="s">
        <v>2199</v>
      </c>
      <c r="E2978" t="s">
        <v>7068</v>
      </c>
      <c r="F2978">
        <v>686</v>
      </c>
      <c r="G2978" t="s">
        <v>2200</v>
      </c>
      <c r="H2978" t="s">
        <v>723</v>
      </c>
      <c r="I2978" t="s">
        <v>1352</v>
      </c>
      <c r="J2978" t="s">
        <v>2213</v>
      </c>
      <c r="K2978" t="s">
        <v>2202</v>
      </c>
      <c r="L2978" t="s">
        <v>2203</v>
      </c>
      <c r="M2978">
        <v>375</v>
      </c>
      <c r="N2978">
        <v>89</v>
      </c>
      <c r="O2978" t="s">
        <v>7068</v>
      </c>
      <c r="P2978" t="s">
        <v>2199</v>
      </c>
      <c r="Q2978" t="str">
        <f t="shared" si="46"/>
        <v>303_pilat_69#Plateaux-Du-Pilat</v>
      </c>
    </row>
    <row r="2979" spans="1:17">
      <c r="A2979">
        <v>2958</v>
      </c>
      <c r="B2979" t="s">
        <v>2215</v>
      </c>
      <c r="C2979">
        <v>303</v>
      </c>
      <c r="D2979" t="s">
        <v>2199</v>
      </c>
      <c r="E2979" t="s">
        <v>7068</v>
      </c>
      <c r="F2979">
        <v>686</v>
      </c>
      <c r="G2979" t="s">
        <v>2200</v>
      </c>
      <c r="H2979" t="s">
        <v>723</v>
      </c>
      <c r="I2979" t="s">
        <v>1352</v>
      </c>
      <c r="J2979" t="s">
        <v>2216</v>
      </c>
      <c r="K2979" t="s">
        <v>2202</v>
      </c>
      <c r="L2979" t="s">
        <v>2203</v>
      </c>
      <c r="M2979">
        <v>375</v>
      </c>
      <c r="N2979">
        <v>89</v>
      </c>
      <c r="O2979" t="s">
        <v>7068</v>
      </c>
      <c r="P2979" t="s">
        <v>2199</v>
      </c>
      <c r="Q2979" t="str">
        <f t="shared" si="46"/>
        <v>303_pilat_69#Plateaux-Du-Pilat</v>
      </c>
    </row>
    <row r="2980" spans="1:17">
      <c r="A2980">
        <v>2960</v>
      </c>
      <c r="B2980" t="s">
        <v>2218</v>
      </c>
      <c r="C2980">
        <v>303</v>
      </c>
      <c r="D2980" t="s">
        <v>2199</v>
      </c>
      <c r="E2980" t="s">
        <v>7068</v>
      </c>
      <c r="F2980">
        <v>686</v>
      </c>
      <c r="G2980" t="s">
        <v>2200</v>
      </c>
      <c r="H2980" t="s">
        <v>723</v>
      </c>
      <c r="I2980" t="s">
        <v>1352</v>
      </c>
      <c r="J2980" t="s">
        <v>2219</v>
      </c>
      <c r="K2980" t="s">
        <v>2202</v>
      </c>
      <c r="L2980" t="s">
        <v>2203</v>
      </c>
      <c r="M2980">
        <v>375</v>
      </c>
      <c r="N2980">
        <v>89</v>
      </c>
      <c r="O2980" t="s">
        <v>7068</v>
      </c>
      <c r="P2980" t="s">
        <v>2199</v>
      </c>
      <c r="Q2980" t="str">
        <f t="shared" si="46"/>
        <v>303_pilat_69#Plateaux-Du-Pilat</v>
      </c>
    </row>
    <row r="2981" spans="1:17">
      <c r="A2981">
        <v>2961</v>
      </c>
      <c r="B2981" t="s">
        <v>2220</v>
      </c>
      <c r="C2981">
        <v>303</v>
      </c>
      <c r="D2981" t="s">
        <v>2199</v>
      </c>
      <c r="E2981" t="s">
        <v>7068</v>
      </c>
      <c r="F2981">
        <v>686</v>
      </c>
      <c r="G2981" t="s">
        <v>2200</v>
      </c>
      <c r="H2981" t="s">
        <v>723</v>
      </c>
      <c r="I2981" t="s">
        <v>1352</v>
      </c>
      <c r="J2981" t="s">
        <v>2205</v>
      </c>
      <c r="K2981" t="s">
        <v>2202</v>
      </c>
      <c r="L2981" t="s">
        <v>2203</v>
      </c>
      <c r="M2981">
        <v>375</v>
      </c>
      <c r="N2981">
        <v>89</v>
      </c>
      <c r="O2981" t="s">
        <v>7068</v>
      </c>
      <c r="P2981" t="s">
        <v>2199</v>
      </c>
      <c r="Q2981" t="str">
        <f t="shared" si="46"/>
        <v>303_pilat_69#Plateaux-Du-Pilat</v>
      </c>
    </row>
    <row r="2982" spans="1:17">
      <c r="A2982">
        <v>2956</v>
      </c>
      <c r="B2982" t="s">
        <v>2212</v>
      </c>
      <c r="C2982">
        <v>303</v>
      </c>
      <c r="D2982" t="s">
        <v>2199</v>
      </c>
      <c r="E2982" t="s">
        <v>7068</v>
      </c>
      <c r="F2982">
        <v>686</v>
      </c>
      <c r="G2982" t="s">
        <v>2200</v>
      </c>
      <c r="H2982" t="s">
        <v>723</v>
      </c>
      <c r="I2982" t="s">
        <v>1352</v>
      </c>
      <c r="J2982" t="s">
        <v>2213</v>
      </c>
      <c r="K2982" t="s">
        <v>2202</v>
      </c>
      <c r="L2982" t="s">
        <v>2203</v>
      </c>
      <c r="M2982">
        <v>375</v>
      </c>
      <c r="N2982">
        <v>89</v>
      </c>
      <c r="O2982" t="s">
        <v>7068</v>
      </c>
      <c r="P2982" t="s">
        <v>2199</v>
      </c>
      <c r="Q2982" t="str">
        <f t="shared" si="46"/>
        <v>303_pilat_69#Plateaux-Du-Pilat</v>
      </c>
    </row>
    <row r="2983" spans="1:17">
      <c r="A2983">
        <v>2962</v>
      </c>
      <c r="B2983" t="s">
        <v>2204</v>
      </c>
      <c r="C2983">
        <v>303</v>
      </c>
      <c r="D2983" t="s">
        <v>2199</v>
      </c>
      <c r="E2983" t="s">
        <v>7068</v>
      </c>
      <c r="F2983">
        <v>686</v>
      </c>
      <c r="G2983" t="s">
        <v>2200</v>
      </c>
      <c r="H2983" t="s">
        <v>723</v>
      </c>
      <c r="I2983" t="s">
        <v>1352</v>
      </c>
      <c r="J2983" t="s">
        <v>2205</v>
      </c>
      <c r="K2983" t="s">
        <v>2202</v>
      </c>
      <c r="L2983" t="s">
        <v>2203</v>
      </c>
      <c r="M2983">
        <v>375</v>
      </c>
      <c r="N2983">
        <v>89</v>
      </c>
      <c r="O2983" t="s">
        <v>7068</v>
      </c>
      <c r="P2983" t="s">
        <v>2199</v>
      </c>
      <c r="Q2983" t="str">
        <f t="shared" si="46"/>
        <v>303_pilat_69#Plateaux-Du-Pilat</v>
      </c>
    </row>
    <row r="2984" spans="1:17">
      <c r="A2984">
        <v>2963</v>
      </c>
      <c r="B2984" t="s">
        <v>2206</v>
      </c>
      <c r="C2984">
        <v>303</v>
      </c>
      <c r="D2984" t="s">
        <v>2199</v>
      </c>
      <c r="E2984" t="s">
        <v>7068</v>
      </c>
      <c r="F2984">
        <v>686</v>
      </c>
      <c r="G2984" t="s">
        <v>2200</v>
      </c>
      <c r="H2984" t="s">
        <v>723</v>
      </c>
      <c r="I2984" t="s">
        <v>1352</v>
      </c>
      <c r="J2984" t="s">
        <v>2207</v>
      </c>
      <c r="K2984" t="s">
        <v>2202</v>
      </c>
      <c r="L2984" t="s">
        <v>2203</v>
      </c>
      <c r="M2984">
        <v>375</v>
      </c>
      <c r="N2984">
        <v>89</v>
      </c>
      <c r="O2984" t="s">
        <v>7068</v>
      </c>
      <c r="P2984" t="s">
        <v>2199</v>
      </c>
      <c r="Q2984" t="str">
        <f t="shared" si="46"/>
        <v>303_pilat_69#Plateaux-Du-Pilat</v>
      </c>
    </row>
    <row r="2985" spans="1:17">
      <c r="A2985">
        <v>2964</v>
      </c>
      <c r="B2985" t="s">
        <v>2208</v>
      </c>
      <c r="C2985">
        <v>303</v>
      </c>
      <c r="D2985" t="s">
        <v>2199</v>
      </c>
      <c r="E2985" t="s">
        <v>7068</v>
      </c>
      <c r="F2985">
        <v>686</v>
      </c>
      <c r="G2985" t="s">
        <v>2200</v>
      </c>
      <c r="H2985" t="s">
        <v>723</v>
      </c>
      <c r="I2985" t="s">
        <v>1352</v>
      </c>
      <c r="J2985" t="s">
        <v>2207</v>
      </c>
      <c r="K2985" t="s">
        <v>2202</v>
      </c>
      <c r="L2985" t="s">
        <v>2203</v>
      </c>
      <c r="M2985">
        <v>375</v>
      </c>
      <c r="N2985">
        <v>89</v>
      </c>
      <c r="O2985" t="s">
        <v>7068</v>
      </c>
      <c r="P2985" t="s">
        <v>2199</v>
      </c>
      <c r="Q2985" t="str">
        <f t="shared" si="46"/>
        <v>303_pilat_69#Plateaux-Du-Pilat</v>
      </c>
    </row>
    <row r="2986" spans="1:17">
      <c r="A2986">
        <v>2476</v>
      </c>
      <c r="B2986" t="s">
        <v>3660</v>
      </c>
      <c r="C2986">
        <v>304</v>
      </c>
      <c r="D2986" t="s">
        <v>3652</v>
      </c>
      <c r="E2986" t="s">
        <v>296</v>
      </c>
      <c r="F2986">
        <v>601</v>
      </c>
      <c r="G2986">
        <v>1</v>
      </c>
      <c r="H2986" t="s">
        <v>91</v>
      </c>
      <c r="I2986" t="s">
        <v>649</v>
      </c>
      <c r="J2986" t="s">
        <v>3653</v>
      </c>
      <c r="K2986" t="s">
        <v>3654</v>
      </c>
      <c r="L2986" t="s">
        <v>3655</v>
      </c>
      <c r="M2986">
        <v>135</v>
      </c>
      <c r="N2986">
        <v>173</v>
      </c>
      <c r="O2986" t="s">
        <v>3653</v>
      </c>
      <c r="P2986" t="s">
        <v>5398</v>
      </c>
      <c r="Q2986" t="str">
        <f t="shared" si="46"/>
        <v>304_muy1_83#Sud</v>
      </c>
    </row>
    <row r="2987" spans="1:17">
      <c r="A2987">
        <v>1335</v>
      </c>
      <c r="B2987" t="s">
        <v>3657</v>
      </c>
      <c r="C2987">
        <v>304</v>
      </c>
      <c r="D2987" t="s">
        <v>3652</v>
      </c>
      <c r="E2987" t="s">
        <v>296</v>
      </c>
      <c r="F2987">
        <v>601</v>
      </c>
      <c r="G2987">
        <v>1</v>
      </c>
      <c r="H2987" t="s">
        <v>91</v>
      </c>
      <c r="I2987" t="s">
        <v>649</v>
      </c>
      <c r="J2987" t="s">
        <v>3653</v>
      </c>
      <c r="K2987" t="s">
        <v>3654</v>
      </c>
      <c r="L2987" t="s">
        <v>3655</v>
      </c>
      <c r="M2987">
        <v>135</v>
      </c>
      <c r="N2987">
        <v>173</v>
      </c>
      <c r="O2987" t="s">
        <v>3653</v>
      </c>
      <c r="P2987" t="s">
        <v>5398</v>
      </c>
      <c r="Q2987" t="str">
        <f t="shared" si="46"/>
        <v>304_muy1_83#Sud</v>
      </c>
    </row>
    <row r="2988" spans="1:17">
      <c r="A2988">
        <v>485</v>
      </c>
      <c r="B2988" t="s">
        <v>3661</v>
      </c>
      <c r="C2988">
        <v>304</v>
      </c>
      <c r="D2988" t="s">
        <v>3652</v>
      </c>
      <c r="E2988" t="s">
        <v>296</v>
      </c>
      <c r="F2988">
        <v>601</v>
      </c>
      <c r="G2988">
        <v>1</v>
      </c>
      <c r="H2988" t="s">
        <v>91</v>
      </c>
      <c r="I2988" t="s">
        <v>649</v>
      </c>
      <c r="J2988" t="s">
        <v>3653</v>
      </c>
      <c r="K2988" t="s">
        <v>3654</v>
      </c>
      <c r="L2988" t="s">
        <v>3655</v>
      </c>
      <c r="M2988">
        <v>135</v>
      </c>
      <c r="N2988">
        <v>173</v>
      </c>
      <c r="O2988" t="s">
        <v>3653</v>
      </c>
      <c r="P2988" t="s">
        <v>5398</v>
      </c>
      <c r="Q2988" t="str">
        <f t="shared" si="46"/>
        <v>304_muy1_83#Sud</v>
      </c>
    </row>
    <row r="2989" spans="1:17">
      <c r="A2989">
        <v>1207</v>
      </c>
      <c r="B2989" t="s">
        <v>3656</v>
      </c>
      <c r="C2989">
        <v>304</v>
      </c>
      <c r="D2989" t="s">
        <v>3652</v>
      </c>
      <c r="E2989" t="s">
        <v>296</v>
      </c>
      <c r="F2989">
        <v>601</v>
      </c>
      <c r="G2989">
        <v>1</v>
      </c>
      <c r="H2989" t="s">
        <v>91</v>
      </c>
      <c r="I2989" t="s">
        <v>649</v>
      </c>
      <c r="J2989" t="s">
        <v>3653</v>
      </c>
      <c r="K2989" t="s">
        <v>3654</v>
      </c>
      <c r="L2989" t="s">
        <v>3655</v>
      </c>
      <c r="M2989">
        <v>135</v>
      </c>
      <c r="N2989">
        <v>173</v>
      </c>
      <c r="O2989" t="s">
        <v>3653</v>
      </c>
      <c r="P2989" t="s">
        <v>5398</v>
      </c>
      <c r="Q2989" t="str">
        <f t="shared" si="46"/>
        <v>304_muy1_83#Sud</v>
      </c>
    </row>
    <row r="2990" spans="1:17">
      <c r="A2990">
        <v>1208</v>
      </c>
      <c r="B2990" t="s">
        <v>3651</v>
      </c>
      <c r="C2990">
        <v>304</v>
      </c>
      <c r="D2990" t="s">
        <v>3652</v>
      </c>
      <c r="E2990" t="s">
        <v>296</v>
      </c>
      <c r="F2990">
        <v>601</v>
      </c>
      <c r="G2990">
        <v>1</v>
      </c>
      <c r="H2990" t="s">
        <v>91</v>
      </c>
      <c r="I2990" t="s">
        <v>649</v>
      </c>
      <c r="J2990" t="s">
        <v>3653</v>
      </c>
      <c r="K2990" t="s">
        <v>3654</v>
      </c>
      <c r="L2990" t="s">
        <v>3655</v>
      </c>
      <c r="M2990">
        <v>135</v>
      </c>
      <c r="N2990">
        <v>173</v>
      </c>
      <c r="O2990" t="s">
        <v>3653</v>
      </c>
      <c r="P2990" t="s">
        <v>5398</v>
      </c>
      <c r="Q2990" t="str">
        <f t="shared" si="46"/>
        <v>304_muy1_83#Sud</v>
      </c>
    </row>
    <row r="2991" spans="1:17">
      <c r="A2991">
        <v>836</v>
      </c>
      <c r="B2991" t="s">
        <v>3659</v>
      </c>
      <c r="C2991">
        <v>304</v>
      </c>
      <c r="D2991" t="s">
        <v>3652</v>
      </c>
      <c r="E2991" t="s">
        <v>296</v>
      </c>
      <c r="F2991">
        <v>601</v>
      </c>
      <c r="G2991">
        <v>1</v>
      </c>
      <c r="H2991" t="s">
        <v>91</v>
      </c>
      <c r="I2991" t="s">
        <v>649</v>
      </c>
      <c r="J2991" t="s">
        <v>3653</v>
      </c>
      <c r="K2991" t="s">
        <v>3654</v>
      </c>
      <c r="L2991" t="s">
        <v>3655</v>
      </c>
      <c r="M2991">
        <v>135</v>
      </c>
      <c r="N2991">
        <v>173</v>
      </c>
      <c r="O2991" t="s">
        <v>3653</v>
      </c>
      <c r="P2991" t="s">
        <v>5398</v>
      </c>
      <c r="Q2991" t="str">
        <f t="shared" si="46"/>
        <v>304_muy1_83#Sud</v>
      </c>
    </row>
    <row r="2992" spans="1:17">
      <c r="A2992">
        <v>2557</v>
      </c>
      <c r="B2992" t="s">
        <v>3658</v>
      </c>
      <c r="C2992">
        <v>304</v>
      </c>
      <c r="D2992" t="s">
        <v>3652</v>
      </c>
      <c r="E2992" t="s">
        <v>296</v>
      </c>
      <c r="F2992">
        <v>601</v>
      </c>
      <c r="G2992">
        <v>1</v>
      </c>
      <c r="H2992" t="s">
        <v>91</v>
      </c>
      <c r="I2992" t="s">
        <v>649</v>
      </c>
      <c r="J2992" t="s">
        <v>3653</v>
      </c>
      <c r="K2992" t="s">
        <v>3654</v>
      </c>
      <c r="L2992" t="s">
        <v>3655</v>
      </c>
      <c r="M2992">
        <v>135</v>
      </c>
      <c r="N2992">
        <v>173</v>
      </c>
      <c r="O2992" t="s">
        <v>3653</v>
      </c>
      <c r="P2992" t="s">
        <v>5398</v>
      </c>
      <c r="Q2992" t="str">
        <f t="shared" si="46"/>
        <v>304_muy1_83#Sud</v>
      </c>
    </row>
    <row r="2993" spans="1:17">
      <c r="A2993">
        <v>1242</v>
      </c>
      <c r="B2993" t="s">
        <v>4257</v>
      </c>
      <c r="C2993">
        <v>305</v>
      </c>
      <c r="D2993" t="s">
        <v>4240</v>
      </c>
      <c r="E2993" t="s">
        <v>4241</v>
      </c>
      <c r="F2993">
        <v>551</v>
      </c>
      <c r="G2993">
        <v>1</v>
      </c>
      <c r="H2993" t="s">
        <v>30</v>
      </c>
      <c r="I2993" t="s">
        <v>676</v>
      </c>
      <c r="J2993" t="s">
        <v>4241</v>
      </c>
      <c r="K2993" t="s">
        <v>4242</v>
      </c>
      <c r="L2993" t="s">
        <v>4243</v>
      </c>
      <c r="M2993">
        <v>112</v>
      </c>
      <c r="N2993">
        <v>3</v>
      </c>
      <c r="O2993" t="s">
        <v>4241</v>
      </c>
      <c r="P2993" t="s">
        <v>4240</v>
      </c>
      <c r="Q2993" t="str">
        <f t="shared" si="46"/>
        <v>305_quarante_34#Quarante</v>
      </c>
    </row>
    <row r="2994" spans="1:17">
      <c r="A2994">
        <v>2256</v>
      </c>
      <c r="B2994" t="s">
        <v>4260</v>
      </c>
      <c r="C2994">
        <v>305</v>
      </c>
      <c r="D2994" t="s">
        <v>4240</v>
      </c>
      <c r="E2994" t="s">
        <v>4241</v>
      </c>
      <c r="F2994">
        <v>551</v>
      </c>
      <c r="G2994">
        <v>1</v>
      </c>
      <c r="H2994" t="s">
        <v>30</v>
      </c>
      <c r="I2994" t="s">
        <v>676</v>
      </c>
      <c r="J2994" t="s">
        <v>4241</v>
      </c>
      <c r="K2994" t="s">
        <v>4242</v>
      </c>
      <c r="L2994" t="s">
        <v>4243</v>
      </c>
      <c r="M2994">
        <v>112</v>
      </c>
      <c r="N2994">
        <v>3</v>
      </c>
      <c r="O2994" t="s">
        <v>4241</v>
      </c>
      <c r="P2994" t="s">
        <v>4240</v>
      </c>
      <c r="Q2994" t="str">
        <f t="shared" si="46"/>
        <v>305_quarante_34#Quarante</v>
      </c>
    </row>
    <row r="2995" spans="1:17">
      <c r="A2995">
        <v>1036</v>
      </c>
      <c r="B2995" t="s">
        <v>4258</v>
      </c>
      <c r="C2995">
        <v>305</v>
      </c>
      <c r="D2995" t="s">
        <v>4240</v>
      </c>
      <c r="E2995" t="s">
        <v>4241</v>
      </c>
      <c r="F2995">
        <v>551</v>
      </c>
      <c r="G2995">
        <v>1</v>
      </c>
      <c r="H2995" t="s">
        <v>30</v>
      </c>
      <c r="I2995" t="s">
        <v>676</v>
      </c>
      <c r="J2995" t="s">
        <v>4241</v>
      </c>
      <c r="K2995" t="s">
        <v>4242</v>
      </c>
      <c r="L2995" t="s">
        <v>4243</v>
      </c>
      <c r="M2995">
        <v>112</v>
      </c>
      <c r="N2995">
        <v>3</v>
      </c>
      <c r="O2995" t="s">
        <v>4241</v>
      </c>
      <c r="P2995" t="s">
        <v>4240</v>
      </c>
      <c r="Q2995" t="str">
        <f t="shared" si="46"/>
        <v>305_quarante_34#Quarante</v>
      </c>
    </row>
    <row r="2996" spans="1:17">
      <c r="A2996">
        <v>2627</v>
      </c>
      <c r="B2996" t="s">
        <v>4259</v>
      </c>
      <c r="C2996">
        <v>305</v>
      </c>
      <c r="D2996" t="s">
        <v>4240</v>
      </c>
      <c r="E2996" t="s">
        <v>4241</v>
      </c>
      <c r="F2996">
        <v>551</v>
      </c>
      <c r="G2996">
        <v>1</v>
      </c>
      <c r="H2996" t="s">
        <v>30</v>
      </c>
      <c r="I2996" t="s">
        <v>676</v>
      </c>
      <c r="J2996" t="s">
        <v>4241</v>
      </c>
      <c r="K2996" t="s">
        <v>4242</v>
      </c>
      <c r="L2996" t="s">
        <v>4243</v>
      </c>
      <c r="M2996">
        <v>112</v>
      </c>
      <c r="N2996">
        <v>3</v>
      </c>
      <c r="O2996" t="s">
        <v>4241</v>
      </c>
      <c r="P2996" t="s">
        <v>4240</v>
      </c>
      <c r="Q2996" t="str">
        <f t="shared" si="46"/>
        <v>305_quarante_34#Quarante</v>
      </c>
    </row>
    <row r="2997" spans="1:17">
      <c r="A2997">
        <v>2259</v>
      </c>
      <c r="B2997" t="s">
        <v>4254</v>
      </c>
      <c r="C2997">
        <v>305</v>
      </c>
      <c r="D2997" t="s">
        <v>4240</v>
      </c>
      <c r="E2997" t="s">
        <v>4241</v>
      </c>
      <c r="F2997">
        <v>551</v>
      </c>
      <c r="G2997">
        <v>1</v>
      </c>
      <c r="H2997" t="s">
        <v>30</v>
      </c>
      <c r="I2997" t="s">
        <v>676</v>
      </c>
      <c r="J2997" t="s">
        <v>4241</v>
      </c>
      <c r="K2997" t="s">
        <v>4242</v>
      </c>
      <c r="L2997" t="s">
        <v>4243</v>
      </c>
      <c r="M2997">
        <v>112</v>
      </c>
      <c r="N2997">
        <v>3</v>
      </c>
      <c r="O2997" t="s">
        <v>4241</v>
      </c>
      <c r="P2997" t="s">
        <v>4240</v>
      </c>
      <c r="Q2997" t="str">
        <f t="shared" si="46"/>
        <v>305_quarante_34#Quarante</v>
      </c>
    </row>
    <row r="2998" spans="1:17">
      <c r="A2998">
        <v>2261</v>
      </c>
      <c r="B2998" t="s">
        <v>4239</v>
      </c>
      <c r="C2998">
        <v>305</v>
      </c>
      <c r="D2998" t="s">
        <v>4240</v>
      </c>
      <c r="E2998" t="s">
        <v>4241</v>
      </c>
      <c r="F2998">
        <v>551</v>
      </c>
      <c r="G2998">
        <v>1</v>
      </c>
      <c r="H2998" t="s">
        <v>30</v>
      </c>
      <c r="I2998" t="s">
        <v>676</v>
      </c>
      <c r="J2998" t="s">
        <v>4241</v>
      </c>
      <c r="K2998" t="s">
        <v>4242</v>
      </c>
      <c r="L2998" t="s">
        <v>4243</v>
      </c>
      <c r="M2998">
        <v>112</v>
      </c>
      <c r="N2998">
        <v>3</v>
      </c>
      <c r="O2998" t="s">
        <v>4241</v>
      </c>
      <c r="P2998" t="s">
        <v>4240</v>
      </c>
      <c r="Q2998" t="str">
        <f t="shared" si="46"/>
        <v>305_quarante_34#Quarante</v>
      </c>
    </row>
    <row r="2999" spans="1:17">
      <c r="A2999">
        <v>2260</v>
      </c>
      <c r="B2999" t="s">
        <v>4253</v>
      </c>
      <c r="C2999">
        <v>305</v>
      </c>
      <c r="D2999" t="s">
        <v>4240</v>
      </c>
      <c r="E2999" t="s">
        <v>4241</v>
      </c>
      <c r="F2999">
        <v>551</v>
      </c>
      <c r="G2999">
        <v>1</v>
      </c>
      <c r="H2999" t="s">
        <v>30</v>
      </c>
      <c r="I2999" t="s">
        <v>676</v>
      </c>
      <c r="J2999" t="s">
        <v>4241</v>
      </c>
      <c r="K2999" t="s">
        <v>4242</v>
      </c>
      <c r="L2999" t="s">
        <v>4243</v>
      </c>
      <c r="M2999">
        <v>112</v>
      </c>
      <c r="N2999">
        <v>3</v>
      </c>
      <c r="O2999" t="s">
        <v>4241</v>
      </c>
      <c r="P2999" t="s">
        <v>4240</v>
      </c>
      <c r="Q2999" t="str">
        <f t="shared" si="46"/>
        <v>305_quarante_34#Quarante</v>
      </c>
    </row>
    <row r="3000" spans="1:17">
      <c r="A3000">
        <v>2257</v>
      </c>
      <c r="B3000" t="s">
        <v>4256</v>
      </c>
      <c r="C3000">
        <v>305</v>
      </c>
      <c r="D3000" t="s">
        <v>4240</v>
      </c>
      <c r="E3000" t="s">
        <v>4241</v>
      </c>
      <c r="F3000">
        <v>551</v>
      </c>
      <c r="G3000">
        <v>1</v>
      </c>
      <c r="H3000" t="s">
        <v>30</v>
      </c>
      <c r="I3000" t="s">
        <v>676</v>
      </c>
      <c r="J3000" t="s">
        <v>4241</v>
      </c>
      <c r="K3000" t="s">
        <v>4242</v>
      </c>
      <c r="L3000" t="s">
        <v>4243</v>
      </c>
      <c r="M3000">
        <v>112</v>
      </c>
      <c r="N3000">
        <v>3</v>
      </c>
      <c r="O3000" t="s">
        <v>4241</v>
      </c>
      <c r="P3000" t="s">
        <v>4240</v>
      </c>
      <c r="Q3000" t="str">
        <f t="shared" si="46"/>
        <v>305_quarante_34#Quarante</v>
      </c>
    </row>
    <row r="3001" spans="1:17">
      <c r="A3001">
        <v>2258</v>
      </c>
      <c r="B3001" t="s">
        <v>4255</v>
      </c>
      <c r="C3001">
        <v>305</v>
      </c>
      <c r="D3001" t="s">
        <v>4240</v>
      </c>
      <c r="E3001" t="s">
        <v>4241</v>
      </c>
      <c r="F3001">
        <v>551</v>
      </c>
      <c r="G3001">
        <v>1</v>
      </c>
      <c r="H3001" t="s">
        <v>30</v>
      </c>
      <c r="I3001" t="s">
        <v>676</v>
      </c>
      <c r="J3001" t="s">
        <v>4241</v>
      </c>
      <c r="K3001" t="s">
        <v>4242</v>
      </c>
      <c r="L3001" t="s">
        <v>4243</v>
      </c>
      <c r="M3001">
        <v>112</v>
      </c>
      <c r="N3001">
        <v>3</v>
      </c>
      <c r="O3001" t="s">
        <v>4241</v>
      </c>
      <c r="P3001" t="s">
        <v>4240</v>
      </c>
      <c r="Q3001" t="str">
        <f t="shared" si="46"/>
        <v>305_quarante_34#Quarante</v>
      </c>
    </row>
    <row r="3002" spans="1:17">
      <c r="A3002">
        <v>3275</v>
      </c>
      <c r="B3002" t="s">
        <v>4251</v>
      </c>
      <c r="C3002">
        <v>305</v>
      </c>
      <c r="D3002" t="s">
        <v>4240</v>
      </c>
      <c r="E3002" t="s">
        <v>4241</v>
      </c>
      <c r="F3002">
        <v>729</v>
      </c>
      <c r="G3002">
        <v>2</v>
      </c>
      <c r="H3002" t="s">
        <v>30</v>
      </c>
      <c r="I3002" t="s">
        <v>676</v>
      </c>
      <c r="J3002" t="s">
        <v>4241</v>
      </c>
      <c r="K3002" t="s">
        <v>4242</v>
      </c>
      <c r="L3002" t="s">
        <v>4243</v>
      </c>
      <c r="M3002">
        <v>112</v>
      </c>
      <c r="N3002">
        <v>3</v>
      </c>
      <c r="O3002" t="s">
        <v>4241</v>
      </c>
      <c r="P3002" t="s">
        <v>4240</v>
      </c>
      <c r="Q3002" t="str">
        <f t="shared" si="46"/>
        <v>305_quarante_34#Quarante</v>
      </c>
    </row>
    <row r="3003" spans="1:17">
      <c r="A3003">
        <v>3273</v>
      </c>
      <c r="B3003" t="s">
        <v>4246</v>
      </c>
      <c r="C3003">
        <v>305</v>
      </c>
      <c r="D3003" t="s">
        <v>4240</v>
      </c>
      <c r="E3003" t="s">
        <v>4241</v>
      </c>
      <c r="F3003">
        <v>729</v>
      </c>
      <c r="G3003">
        <v>2</v>
      </c>
      <c r="H3003" t="s">
        <v>30</v>
      </c>
      <c r="I3003" t="s">
        <v>676</v>
      </c>
      <c r="J3003" t="s">
        <v>4241</v>
      </c>
      <c r="K3003" t="s">
        <v>4242</v>
      </c>
      <c r="L3003" t="s">
        <v>4243</v>
      </c>
      <c r="M3003">
        <v>112</v>
      </c>
      <c r="N3003">
        <v>3</v>
      </c>
      <c r="O3003" t="s">
        <v>4241</v>
      </c>
      <c r="P3003" t="s">
        <v>4240</v>
      </c>
      <c r="Q3003" t="str">
        <f t="shared" si="46"/>
        <v>305_quarante_34#Quarante</v>
      </c>
    </row>
    <row r="3004" spans="1:17">
      <c r="A3004">
        <v>3274</v>
      </c>
      <c r="B3004" t="s">
        <v>4250</v>
      </c>
      <c r="C3004">
        <v>305</v>
      </c>
      <c r="D3004" t="s">
        <v>4240</v>
      </c>
      <c r="E3004" t="s">
        <v>4241</v>
      </c>
      <c r="F3004">
        <v>729</v>
      </c>
      <c r="G3004">
        <v>2</v>
      </c>
      <c r="H3004" t="s">
        <v>30</v>
      </c>
      <c r="I3004" t="s">
        <v>676</v>
      </c>
      <c r="J3004" t="s">
        <v>4241</v>
      </c>
      <c r="K3004" t="s">
        <v>4242</v>
      </c>
      <c r="L3004" t="s">
        <v>4243</v>
      </c>
      <c r="M3004">
        <v>112</v>
      </c>
      <c r="N3004">
        <v>3</v>
      </c>
      <c r="O3004" t="s">
        <v>4241</v>
      </c>
      <c r="P3004" t="s">
        <v>4240</v>
      </c>
      <c r="Q3004" t="str">
        <f t="shared" si="46"/>
        <v>305_quarante_34#Quarante</v>
      </c>
    </row>
    <row r="3005" spans="1:17">
      <c r="A3005">
        <v>3276</v>
      </c>
      <c r="B3005" t="s">
        <v>4249</v>
      </c>
      <c r="C3005">
        <v>305</v>
      </c>
      <c r="D3005" t="s">
        <v>4240</v>
      </c>
      <c r="E3005" t="s">
        <v>4241</v>
      </c>
      <c r="F3005">
        <v>729</v>
      </c>
      <c r="G3005">
        <v>2</v>
      </c>
      <c r="H3005" t="s">
        <v>30</v>
      </c>
      <c r="I3005" t="s">
        <v>676</v>
      </c>
      <c r="J3005" t="s">
        <v>4241</v>
      </c>
      <c r="K3005" t="s">
        <v>4242</v>
      </c>
      <c r="L3005" t="s">
        <v>4243</v>
      </c>
      <c r="M3005">
        <v>112</v>
      </c>
      <c r="N3005">
        <v>3</v>
      </c>
      <c r="O3005" t="s">
        <v>4241</v>
      </c>
      <c r="P3005" t="s">
        <v>4240</v>
      </c>
      <c r="Q3005" t="str">
        <f t="shared" si="46"/>
        <v>305_quarante_34#Quarante</v>
      </c>
    </row>
    <row r="3006" spans="1:17">
      <c r="A3006">
        <v>3277</v>
      </c>
      <c r="B3006" t="s">
        <v>4248</v>
      </c>
      <c r="C3006">
        <v>305</v>
      </c>
      <c r="D3006" t="s">
        <v>4240</v>
      </c>
      <c r="E3006" t="s">
        <v>4241</v>
      </c>
      <c r="F3006">
        <v>729</v>
      </c>
      <c r="G3006">
        <v>2</v>
      </c>
      <c r="H3006" t="s">
        <v>30</v>
      </c>
      <c r="I3006" t="s">
        <v>676</v>
      </c>
      <c r="J3006" t="s">
        <v>4241</v>
      </c>
      <c r="K3006" t="s">
        <v>4242</v>
      </c>
      <c r="L3006" t="s">
        <v>4243</v>
      </c>
      <c r="M3006">
        <v>112</v>
      </c>
      <c r="N3006">
        <v>3</v>
      </c>
      <c r="O3006" t="s">
        <v>4241</v>
      </c>
      <c r="P3006" t="s">
        <v>4240</v>
      </c>
      <c r="Q3006" t="str">
        <f t="shared" si="46"/>
        <v>305_quarante_34#Quarante</v>
      </c>
    </row>
    <row r="3007" spans="1:17">
      <c r="A3007">
        <v>3278</v>
      </c>
      <c r="B3007" t="s">
        <v>4244</v>
      </c>
      <c r="C3007">
        <v>305</v>
      </c>
      <c r="D3007" t="s">
        <v>4240</v>
      </c>
      <c r="E3007" t="s">
        <v>4241</v>
      </c>
      <c r="F3007">
        <v>729</v>
      </c>
      <c r="G3007">
        <v>2</v>
      </c>
      <c r="H3007" t="s">
        <v>30</v>
      </c>
      <c r="I3007" t="s">
        <v>676</v>
      </c>
      <c r="J3007" t="s">
        <v>4241</v>
      </c>
      <c r="K3007" t="s">
        <v>4242</v>
      </c>
      <c r="L3007" t="s">
        <v>4243</v>
      </c>
      <c r="M3007">
        <v>112</v>
      </c>
      <c r="N3007">
        <v>3</v>
      </c>
      <c r="O3007" t="s">
        <v>4241</v>
      </c>
      <c r="P3007" t="s">
        <v>4240</v>
      </c>
      <c r="Q3007" t="str">
        <f t="shared" si="46"/>
        <v>305_quarante_34#Quarante</v>
      </c>
    </row>
    <row r="3008" spans="1:17">
      <c r="A3008">
        <v>3271</v>
      </c>
      <c r="B3008" t="s">
        <v>4252</v>
      </c>
      <c r="C3008">
        <v>305</v>
      </c>
      <c r="D3008" t="s">
        <v>4240</v>
      </c>
      <c r="E3008" t="s">
        <v>4241</v>
      </c>
      <c r="F3008">
        <v>729</v>
      </c>
      <c r="G3008">
        <v>2</v>
      </c>
      <c r="H3008" t="s">
        <v>30</v>
      </c>
      <c r="I3008" t="s">
        <v>676</v>
      </c>
      <c r="J3008" t="s">
        <v>4241</v>
      </c>
      <c r="K3008" t="s">
        <v>4242</v>
      </c>
      <c r="L3008" t="s">
        <v>4243</v>
      </c>
      <c r="M3008">
        <v>112</v>
      </c>
      <c r="N3008">
        <v>3</v>
      </c>
      <c r="O3008" t="s">
        <v>4241</v>
      </c>
      <c r="P3008" t="s">
        <v>4240</v>
      </c>
      <c r="Q3008" t="str">
        <f t="shared" si="46"/>
        <v>305_quarante_34#Quarante</v>
      </c>
    </row>
    <row r="3009" spans="1:17">
      <c r="A3009">
        <v>3272</v>
      </c>
      <c r="B3009" t="s">
        <v>4247</v>
      </c>
      <c r="C3009">
        <v>305</v>
      </c>
      <c r="D3009" t="s">
        <v>4240</v>
      </c>
      <c r="E3009" t="s">
        <v>4241</v>
      </c>
      <c r="F3009">
        <v>729</v>
      </c>
      <c r="G3009">
        <v>2</v>
      </c>
      <c r="H3009" t="s">
        <v>30</v>
      </c>
      <c r="I3009" t="s">
        <v>676</v>
      </c>
      <c r="J3009" t="s">
        <v>4241</v>
      </c>
      <c r="K3009" t="s">
        <v>4242</v>
      </c>
      <c r="L3009" t="s">
        <v>4243</v>
      </c>
      <c r="M3009">
        <v>112</v>
      </c>
      <c r="N3009">
        <v>3</v>
      </c>
      <c r="O3009" t="s">
        <v>4241</v>
      </c>
      <c r="P3009" t="s">
        <v>4240</v>
      </c>
      <c r="Q3009" t="str">
        <f t="shared" si="46"/>
        <v>305_quarante_34#Quarante</v>
      </c>
    </row>
    <row r="3010" spans="1:17">
      <c r="A3010">
        <v>3270</v>
      </c>
      <c r="B3010" t="s">
        <v>4245</v>
      </c>
      <c r="C3010">
        <v>305</v>
      </c>
      <c r="D3010" t="s">
        <v>4240</v>
      </c>
      <c r="E3010" t="s">
        <v>4241</v>
      </c>
      <c r="F3010">
        <v>729</v>
      </c>
      <c r="G3010">
        <v>2</v>
      </c>
      <c r="H3010" t="s">
        <v>30</v>
      </c>
      <c r="I3010" t="s">
        <v>676</v>
      </c>
      <c r="J3010" t="s">
        <v>4241</v>
      </c>
      <c r="K3010" t="s">
        <v>4242</v>
      </c>
      <c r="L3010" t="s">
        <v>4243</v>
      </c>
      <c r="M3010">
        <v>112</v>
      </c>
      <c r="N3010">
        <v>3</v>
      </c>
      <c r="O3010" t="s">
        <v>4241</v>
      </c>
      <c r="P3010" t="s">
        <v>4240</v>
      </c>
      <c r="Q3010" t="str">
        <f t="shared" ref="Q3010:Q3073" si="47">CONCATENATE(C3010,"_",D3010,"#",E3010)</f>
        <v>305_quarante_34#Quarante</v>
      </c>
    </row>
    <row r="3011" spans="1:17">
      <c r="A3011">
        <v>4865</v>
      </c>
      <c r="B3011" t="s">
        <v>7179</v>
      </c>
      <c r="C3011">
        <v>305</v>
      </c>
      <c r="D3011" t="s">
        <v>4240</v>
      </c>
      <c r="E3011" t="s">
        <v>4241</v>
      </c>
      <c r="F3011">
        <v>729</v>
      </c>
      <c r="G3011">
        <v>2</v>
      </c>
      <c r="H3011" t="s">
        <v>30</v>
      </c>
      <c r="I3011" t="s">
        <v>676</v>
      </c>
      <c r="J3011" t="s">
        <v>4241</v>
      </c>
      <c r="K3011" t="s">
        <v>4242</v>
      </c>
      <c r="L3011" t="s">
        <v>4243</v>
      </c>
      <c r="M3011">
        <v>112</v>
      </c>
      <c r="N3011">
        <v>3</v>
      </c>
      <c r="O3011" t="s">
        <v>4241</v>
      </c>
      <c r="P3011" t="s">
        <v>4240</v>
      </c>
      <c r="Q3011" t="str">
        <f t="shared" si="47"/>
        <v>305_quarante_34#Quarante</v>
      </c>
    </row>
    <row r="3012" spans="1:17">
      <c r="A3012">
        <v>3742</v>
      </c>
      <c r="B3012" t="s">
        <v>2917</v>
      </c>
      <c r="C3012">
        <v>306</v>
      </c>
      <c r="D3012" t="s">
        <v>2915</v>
      </c>
      <c r="E3012" t="s">
        <v>296</v>
      </c>
      <c r="F3012">
        <v>790</v>
      </c>
      <c r="G3012" t="s">
        <v>296</v>
      </c>
      <c r="H3012" t="s">
        <v>30</v>
      </c>
      <c r="I3012" t="s">
        <v>676</v>
      </c>
      <c r="J3012" t="s">
        <v>2903</v>
      </c>
      <c r="K3012" t="s">
        <v>2904</v>
      </c>
      <c r="L3012" t="s">
        <v>2905</v>
      </c>
      <c r="M3012">
        <v>43</v>
      </c>
      <c r="N3012">
        <v>111</v>
      </c>
      <c r="O3012" t="s">
        <v>2903</v>
      </c>
      <c r="P3012" t="s">
        <v>5431</v>
      </c>
      <c r="Q3012" t="str">
        <f t="shared" si="47"/>
        <v>306_lespignan2_34#Sud</v>
      </c>
    </row>
    <row r="3013" spans="1:17">
      <c r="A3013">
        <v>3744</v>
      </c>
      <c r="B3013" t="s">
        <v>2914</v>
      </c>
      <c r="C3013">
        <v>306</v>
      </c>
      <c r="D3013" t="s">
        <v>2915</v>
      </c>
      <c r="E3013" t="s">
        <v>296</v>
      </c>
      <c r="F3013">
        <v>790</v>
      </c>
      <c r="G3013" t="s">
        <v>296</v>
      </c>
      <c r="H3013" t="s">
        <v>30</v>
      </c>
      <c r="I3013" t="s">
        <v>676</v>
      </c>
      <c r="J3013" t="s">
        <v>2903</v>
      </c>
      <c r="K3013" t="s">
        <v>2904</v>
      </c>
      <c r="L3013" t="s">
        <v>2905</v>
      </c>
      <c r="M3013">
        <v>43</v>
      </c>
      <c r="N3013">
        <v>111</v>
      </c>
      <c r="O3013" t="s">
        <v>2903</v>
      </c>
      <c r="P3013" t="s">
        <v>5431</v>
      </c>
      <c r="Q3013" t="str">
        <f t="shared" si="47"/>
        <v>306_lespignan2_34#Sud</v>
      </c>
    </row>
    <row r="3014" spans="1:17">
      <c r="A3014">
        <v>3745</v>
      </c>
      <c r="B3014" t="s">
        <v>2916</v>
      </c>
      <c r="C3014">
        <v>306</v>
      </c>
      <c r="D3014" t="s">
        <v>2915</v>
      </c>
      <c r="E3014" t="s">
        <v>296</v>
      </c>
      <c r="F3014">
        <v>790</v>
      </c>
      <c r="G3014" t="s">
        <v>296</v>
      </c>
      <c r="H3014" t="s">
        <v>30</v>
      </c>
      <c r="I3014" t="s">
        <v>676</v>
      </c>
      <c r="J3014" t="s">
        <v>2903</v>
      </c>
      <c r="K3014" t="s">
        <v>2904</v>
      </c>
      <c r="L3014" t="s">
        <v>2905</v>
      </c>
      <c r="M3014">
        <v>43</v>
      </c>
      <c r="N3014">
        <v>111</v>
      </c>
      <c r="O3014" t="s">
        <v>2903</v>
      </c>
      <c r="P3014" t="s">
        <v>5431</v>
      </c>
      <c r="Q3014" t="str">
        <f t="shared" si="47"/>
        <v>306_lespignan2_34#Sud</v>
      </c>
    </row>
    <row r="3015" spans="1:17">
      <c r="A3015">
        <v>3746</v>
      </c>
      <c r="B3015" t="s">
        <v>2919</v>
      </c>
      <c r="C3015">
        <v>306</v>
      </c>
      <c r="D3015" t="s">
        <v>2915</v>
      </c>
      <c r="E3015" t="s">
        <v>296</v>
      </c>
      <c r="F3015">
        <v>790</v>
      </c>
      <c r="G3015" t="s">
        <v>296</v>
      </c>
      <c r="H3015" t="s">
        <v>30</v>
      </c>
      <c r="I3015" t="s">
        <v>676</v>
      </c>
      <c r="J3015" t="s">
        <v>2903</v>
      </c>
      <c r="K3015" t="s">
        <v>2904</v>
      </c>
      <c r="L3015" t="s">
        <v>2905</v>
      </c>
      <c r="M3015">
        <v>43</v>
      </c>
      <c r="N3015">
        <v>111</v>
      </c>
      <c r="O3015" t="s">
        <v>2903</v>
      </c>
      <c r="P3015" t="s">
        <v>5431</v>
      </c>
      <c r="Q3015" t="str">
        <f t="shared" si="47"/>
        <v>306_lespignan2_34#Sud</v>
      </c>
    </row>
    <row r="3016" spans="1:17">
      <c r="A3016">
        <v>3747</v>
      </c>
      <c r="B3016" t="s">
        <v>2922</v>
      </c>
      <c r="C3016">
        <v>306</v>
      </c>
      <c r="D3016" t="s">
        <v>2915</v>
      </c>
      <c r="E3016" t="s">
        <v>296</v>
      </c>
      <c r="F3016">
        <v>790</v>
      </c>
      <c r="G3016" t="s">
        <v>296</v>
      </c>
      <c r="H3016" t="s">
        <v>30</v>
      </c>
      <c r="I3016" t="s">
        <v>676</v>
      </c>
      <c r="J3016" t="s">
        <v>2903</v>
      </c>
      <c r="K3016" t="s">
        <v>2904</v>
      </c>
      <c r="L3016" t="s">
        <v>2905</v>
      </c>
      <c r="M3016">
        <v>43</v>
      </c>
      <c r="N3016">
        <v>111</v>
      </c>
      <c r="O3016" t="s">
        <v>2903</v>
      </c>
      <c r="P3016" t="s">
        <v>5431</v>
      </c>
      <c r="Q3016" t="str">
        <f t="shared" si="47"/>
        <v>306_lespignan2_34#Sud</v>
      </c>
    </row>
    <row r="3017" spans="1:17">
      <c r="A3017">
        <v>3748</v>
      </c>
      <c r="B3017" t="s">
        <v>2921</v>
      </c>
      <c r="C3017">
        <v>306</v>
      </c>
      <c r="D3017" t="s">
        <v>2915</v>
      </c>
      <c r="E3017" t="s">
        <v>296</v>
      </c>
      <c r="F3017">
        <v>790</v>
      </c>
      <c r="G3017" t="s">
        <v>296</v>
      </c>
      <c r="H3017" t="s">
        <v>30</v>
      </c>
      <c r="I3017" t="s">
        <v>676</v>
      </c>
      <c r="J3017" t="s">
        <v>2903</v>
      </c>
      <c r="K3017" t="s">
        <v>2904</v>
      </c>
      <c r="L3017" t="s">
        <v>2905</v>
      </c>
      <c r="M3017">
        <v>43</v>
      </c>
      <c r="N3017">
        <v>111</v>
      </c>
      <c r="O3017" t="s">
        <v>2903</v>
      </c>
      <c r="P3017" t="s">
        <v>5431</v>
      </c>
      <c r="Q3017" t="str">
        <f t="shared" si="47"/>
        <v>306_lespignan2_34#Sud</v>
      </c>
    </row>
    <row r="3018" spans="1:17">
      <c r="A3018">
        <v>3741</v>
      </c>
      <c r="B3018" t="s">
        <v>2918</v>
      </c>
      <c r="C3018">
        <v>306</v>
      </c>
      <c r="D3018" t="s">
        <v>2915</v>
      </c>
      <c r="E3018" t="s">
        <v>296</v>
      </c>
      <c r="F3018">
        <v>790</v>
      </c>
      <c r="G3018" t="s">
        <v>296</v>
      </c>
      <c r="H3018" t="s">
        <v>30</v>
      </c>
      <c r="I3018" t="s">
        <v>676</v>
      </c>
      <c r="J3018" t="s">
        <v>2903</v>
      </c>
      <c r="K3018" t="s">
        <v>2904</v>
      </c>
      <c r="L3018" t="s">
        <v>2905</v>
      </c>
      <c r="M3018">
        <v>43</v>
      </c>
      <c r="N3018">
        <v>111</v>
      </c>
      <c r="O3018" t="s">
        <v>2903</v>
      </c>
      <c r="P3018" t="s">
        <v>5431</v>
      </c>
      <c r="Q3018" t="str">
        <f t="shared" si="47"/>
        <v>306_lespignan2_34#Sud</v>
      </c>
    </row>
    <row r="3019" spans="1:17">
      <c r="A3019">
        <v>3743</v>
      </c>
      <c r="B3019" t="s">
        <v>2920</v>
      </c>
      <c r="C3019">
        <v>306</v>
      </c>
      <c r="D3019" t="s">
        <v>2915</v>
      </c>
      <c r="E3019" t="s">
        <v>296</v>
      </c>
      <c r="F3019">
        <v>790</v>
      </c>
      <c r="G3019" t="s">
        <v>296</v>
      </c>
      <c r="H3019" t="s">
        <v>30</v>
      </c>
      <c r="I3019" t="s">
        <v>676</v>
      </c>
      <c r="J3019" t="s">
        <v>2903</v>
      </c>
      <c r="K3019" t="s">
        <v>2904</v>
      </c>
      <c r="L3019" t="s">
        <v>2905</v>
      </c>
      <c r="M3019">
        <v>43</v>
      </c>
      <c r="N3019">
        <v>111</v>
      </c>
      <c r="O3019" t="s">
        <v>2903</v>
      </c>
      <c r="P3019" t="s">
        <v>5431</v>
      </c>
      <c r="Q3019" t="str">
        <f t="shared" si="47"/>
        <v>306_lespignan2_34#Sud</v>
      </c>
    </row>
    <row r="3020" spans="1:17">
      <c r="A3020">
        <v>144</v>
      </c>
      <c r="B3020" t="s">
        <v>4156</v>
      </c>
      <c r="C3020">
        <v>307</v>
      </c>
      <c r="D3020" t="s">
        <v>4142</v>
      </c>
      <c r="E3020">
        <v>1</v>
      </c>
      <c r="F3020">
        <v>608</v>
      </c>
      <c r="G3020">
        <v>1</v>
      </c>
      <c r="H3020" t="s">
        <v>91</v>
      </c>
      <c r="I3020" t="s">
        <v>649</v>
      </c>
      <c r="J3020" t="s">
        <v>4143</v>
      </c>
      <c r="K3020" t="s">
        <v>4144</v>
      </c>
      <c r="L3020" t="s">
        <v>4145</v>
      </c>
      <c r="M3020">
        <v>220</v>
      </c>
      <c r="N3020">
        <v>204</v>
      </c>
      <c r="O3020" t="s">
        <v>4143</v>
      </c>
      <c r="P3020" t="s">
        <v>5432</v>
      </c>
      <c r="Q3020" t="str">
        <f t="shared" si="47"/>
        <v>307_puget1_83#1</v>
      </c>
    </row>
    <row r="3021" spans="1:17">
      <c r="A3021">
        <v>148</v>
      </c>
      <c r="B3021" t="s">
        <v>4162</v>
      </c>
      <c r="C3021">
        <v>307</v>
      </c>
      <c r="D3021" t="s">
        <v>4142</v>
      </c>
      <c r="E3021">
        <v>1</v>
      </c>
      <c r="F3021">
        <v>608</v>
      </c>
      <c r="G3021">
        <v>1</v>
      </c>
      <c r="H3021" t="s">
        <v>91</v>
      </c>
      <c r="I3021" t="s">
        <v>649</v>
      </c>
      <c r="J3021" t="s">
        <v>4143</v>
      </c>
      <c r="K3021" t="s">
        <v>4144</v>
      </c>
      <c r="L3021" t="s">
        <v>4145</v>
      </c>
      <c r="M3021">
        <v>220</v>
      </c>
      <c r="N3021">
        <v>204</v>
      </c>
      <c r="O3021" t="s">
        <v>4143</v>
      </c>
      <c r="P3021" t="s">
        <v>5432</v>
      </c>
      <c r="Q3021" t="str">
        <f t="shared" si="47"/>
        <v>307_puget1_83#1</v>
      </c>
    </row>
    <row r="3022" spans="1:17">
      <c r="A3022">
        <v>146</v>
      </c>
      <c r="B3022" t="s">
        <v>4158</v>
      </c>
      <c r="C3022">
        <v>307</v>
      </c>
      <c r="D3022" t="s">
        <v>4142</v>
      </c>
      <c r="E3022">
        <v>1</v>
      </c>
      <c r="F3022">
        <v>608</v>
      </c>
      <c r="G3022">
        <v>1</v>
      </c>
      <c r="H3022" t="s">
        <v>91</v>
      </c>
      <c r="I3022" t="s">
        <v>649</v>
      </c>
      <c r="J3022" t="s">
        <v>4143</v>
      </c>
      <c r="K3022" t="s">
        <v>4144</v>
      </c>
      <c r="L3022" t="s">
        <v>4145</v>
      </c>
      <c r="M3022">
        <v>220</v>
      </c>
      <c r="N3022">
        <v>204</v>
      </c>
      <c r="O3022" t="s">
        <v>4143</v>
      </c>
      <c r="P3022" t="s">
        <v>5432</v>
      </c>
      <c r="Q3022" t="str">
        <f t="shared" si="47"/>
        <v>307_puget1_83#1</v>
      </c>
    </row>
    <row r="3023" spans="1:17">
      <c r="A3023">
        <v>147</v>
      </c>
      <c r="B3023" t="s">
        <v>4161</v>
      </c>
      <c r="C3023">
        <v>307</v>
      </c>
      <c r="D3023" t="s">
        <v>4142</v>
      </c>
      <c r="E3023">
        <v>1</v>
      </c>
      <c r="F3023">
        <v>608</v>
      </c>
      <c r="G3023">
        <v>1</v>
      </c>
      <c r="H3023" t="s">
        <v>91</v>
      </c>
      <c r="I3023" t="s">
        <v>649</v>
      </c>
      <c r="J3023" t="s">
        <v>4143</v>
      </c>
      <c r="K3023" t="s">
        <v>4144</v>
      </c>
      <c r="L3023" t="s">
        <v>4145</v>
      </c>
      <c r="M3023">
        <v>220</v>
      </c>
      <c r="N3023">
        <v>204</v>
      </c>
      <c r="O3023" t="s">
        <v>4143</v>
      </c>
      <c r="P3023" t="s">
        <v>5432</v>
      </c>
      <c r="Q3023" t="str">
        <f t="shared" si="47"/>
        <v>307_puget1_83#1</v>
      </c>
    </row>
    <row r="3024" spans="1:17">
      <c r="A3024">
        <v>145</v>
      </c>
      <c r="B3024" t="s">
        <v>4157</v>
      </c>
      <c r="C3024">
        <v>307</v>
      </c>
      <c r="D3024" t="s">
        <v>4142</v>
      </c>
      <c r="E3024">
        <v>1</v>
      </c>
      <c r="F3024">
        <v>608</v>
      </c>
      <c r="G3024">
        <v>1</v>
      </c>
      <c r="H3024" t="s">
        <v>91</v>
      </c>
      <c r="I3024" t="s">
        <v>649</v>
      </c>
      <c r="J3024" t="s">
        <v>4143</v>
      </c>
      <c r="K3024" t="s">
        <v>4144</v>
      </c>
      <c r="L3024" t="s">
        <v>4145</v>
      </c>
      <c r="M3024">
        <v>220</v>
      </c>
      <c r="N3024">
        <v>204</v>
      </c>
      <c r="O3024" t="s">
        <v>4143</v>
      </c>
      <c r="P3024" t="s">
        <v>5432</v>
      </c>
      <c r="Q3024" t="str">
        <f t="shared" si="47"/>
        <v>307_puget1_83#1</v>
      </c>
    </row>
    <row r="3025" spans="1:17">
      <c r="A3025">
        <v>131</v>
      </c>
      <c r="B3025" t="s">
        <v>4160</v>
      </c>
      <c r="C3025">
        <v>307</v>
      </c>
      <c r="D3025" t="s">
        <v>4142</v>
      </c>
      <c r="E3025">
        <v>1</v>
      </c>
      <c r="F3025">
        <v>608</v>
      </c>
      <c r="G3025">
        <v>1</v>
      </c>
      <c r="H3025" t="s">
        <v>91</v>
      </c>
      <c r="I3025" t="s">
        <v>649</v>
      </c>
      <c r="J3025" t="s">
        <v>4143</v>
      </c>
      <c r="K3025" t="s">
        <v>4144</v>
      </c>
      <c r="L3025" t="s">
        <v>4145</v>
      </c>
      <c r="M3025">
        <v>220</v>
      </c>
      <c r="N3025">
        <v>204</v>
      </c>
      <c r="O3025" t="s">
        <v>4143</v>
      </c>
      <c r="P3025" t="s">
        <v>5432</v>
      </c>
      <c r="Q3025" t="str">
        <f t="shared" si="47"/>
        <v>307_puget1_83#1</v>
      </c>
    </row>
    <row r="3026" spans="1:17">
      <c r="A3026">
        <v>1297</v>
      </c>
      <c r="B3026" t="s">
        <v>4141</v>
      </c>
      <c r="C3026">
        <v>307</v>
      </c>
      <c r="D3026" t="s">
        <v>4142</v>
      </c>
      <c r="E3026">
        <v>1</v>
      </c>
      <c r="F3026">
        <v>608</v>
      </c>
      <c r="G3026">
        <v>1</v>
      </c>
      <c r="H3026" t="s">
        <v>91</v>
      </c>
      <c r="I3026" t="s">
        <v>649</v>
      </c>
      <c r="J3026" t="s">
        <v>4143</v>
      </c>
      <c r="K3026" t="s">
        <v>4144</v>
      </c>
      <c r="L3026" t="s">
        <v>4145</v>
      </c>
      <c r="M3026">
        <v>220</v>
      </c>
      <c r="N3026">
        <v>204</v>
      </c>
      <c r="O3026" t="s">
        <v>4143</v>
      </c>
      <c r="P3026" t="s">
        <v>5432</v>
      </c>
      <c r="Q3026" t="str">
        <f t="shared" si="47"/>
        <v>307_puget1_83#1</v>
      </c>
    </row>
    <row r="3027" spans="1:17">
      <c r="A3027">
        <v>151</v>
      </c>
      <c r="B3027" t="s">
        <v>4163</v>
      </c>
      <c r="C3027">
        <v>307</v>
      </c>
      <c r="D3027" t="s">
        <v>4142</v>
      </c>
      <c r="E3027">
        <v>1</v>
      </c>
      <c r="F3027">
        <v>608</v>
      </c>
      <c r="G3027">
        <v>1</v>
      </c>
      <c r="H3027" t="s">
        <v>91</v>
      </c>
      <c r="I3027" t="s">
        <v>649</v>
      </c>
      <c r="J3027" t="s">
        <v>4143</v>
      </c>
      <c r="K3027" t="s">
        <v>4144</v>
      </c>
      <c r="L3027" t="s">
        <v>4145</v>
      </c>
      <c r="M3027">
        <v>220</v>
      </c>
      <c r="N3027">
        <v>204</v>
      </c>
      <c r="O3027" t="s">
        <v>4143</v>
      </c>
      <c r="P3027" t="s">
        <v>5432</v>
      </c>
      <c r="Q3027" t="str">
        <f t="shared" si="47"/>
        <v>307_puget1_83#1</v>
      </c>
    </row>
    <row r="3028" spans="1:17">
      <c r="A3028">
        <v>150</v>
      </c>
      <c r="B3028" t="s">
        <v>4159</v>
      </c>
      <c r="C3028">
        <v>307</v>
      </c>
      <c r="D3028" t="s">
        <v>4142</v>
      </c>
      <c r="E3028">
        <v>1</v>
      </c>
      <c r="F3028">
        <v>608</v>
      </c>
      <c r="G3028">
        <v>1</v>
      </c>
      <c r="H3028" t="s">
        <v>91</v>
      </c>
      <c r="I3028" t="s">
        <v>649</v>
      </c>
      <c r="J3028" t="s">
        <v>4143</v>
      </c>
      <c r="K3028" t="s">
        <v>4144</v>
      </c>
      <c r="L3028" t="s">
        <v>4145</v>
      </c>
      <c r="M3028">
        <v>220</v>
      </c>
      <c r="N3028">
        <v>204</v>
      </c>
      <c r="O3028" t="s">
        <v>4143</v>
      </c>
      <c r="P3028" t="s">
        <v>5432</v>
      </c>
      <c r="Q3028" t="str">
        <f t="shared" si="47"/>
        <v>307_puget1_83#1</v>
      </c>
    </row>
    <row r="3029" spans="1:17">
      <c r="A3029">
        <v>2019</v>
      </c>
      <c r="B3029" t="s">
        <v>4150</v>
      </c>
      <c r="C3029">
        <v>308</v>
      </c>
      <c r="D3029" t="s">
        <v>4147</v>
      </c>
      <c r="E3029">
        <v>2</v>
      </c>
      <c r="F3029">
        <v>609</v>
      </c>
      <c r="G3029">
        <v>2</v>
      </c>
      <c r="H3029" t="s">
        <v>91</v>
      </c>
      <c r="I3029" t="s">
        <v>649</v>
      </c>
      <c r="J3029" t="s">
        <v>4143</v>
      </c>
      <c r="K3029" t="s">
        <v>4144</v>
      </c>
      <c r="L3029" t="s">
        <v>4145</v>
      </c>
      <c r="M3029">
        <v>220</v>
      </c>
      <c r="N3029">
        <v>204</v>
      </c>
      <c r="O3029" t="s">
        <v>4143</v>
      </c>
      <c r="P3029" t="s">
        <v>5432</v>
      </c>
      <c r="Q3029" t="str">
        <f t="shared" si="47"/>
        <v>308_puget2_83#2</v>
      </c>
    </row>
    <row r="3030" spans="1:17">
      <c r="A3030">
        <v>1948</v>
      </c>
      <c r="B3030" t="s">
        <v>4153</v>
      </c>
      <c r="C3030">
        <v>308</v>
      </c>
      <c r="D3030" t="s">
        <v>4147</v>
      </c>
      <c r="E3030">
        <v>2</v>
      </c>
      <c r="F3030">
        <v>609</v>
      </c>
      <c r="G3030">
        <v>2</v>
      </c>
      <c r="H3030" t="s">
        <v>91</v>
      </c>
      <c r="I3030" t="s">
        <v>649</v>
      </c>
      <c r="J3030" t="s">
        <v>4143</v>
      </c>
      <c r="K3030" t="s">
        <v>4144</v>
      </c>
      <c r="L3030" t="s">
        <v>4145</v>
      </c>
      <c r="M3030">
        <v>220</v>
      </c>
      <c r="N3030">
        <v>204</v>
      </c>
      <c r="O3030" t="s">
        <v>4143</v>
      </c>
      <c r="P3030" t="s">
        <v>5432</v>
      </c>
      <c r="Q3030" t="str">
        <f t="shared" si="47"/>
        <v>308_puget2_83#2</v>
      </c>
    </row>
    <row r="3031" spans="1:17">
      <c r="A3031">
        <v>2463</v>
      </c>
      <c r="B3031" t="s">
        <v>4148</v>
      </c>
      <c r="C3031">
        <v>308</v>
      </c>
      <c r="D3031" t="s">
        <v>4147</v>
      </c>
      <c r="E3031">
        <v>2</v>
      </c>
      <c r="F3031">
        <v>609</v>
      </c>
      <c r="G3031">
        <v>2</v>
      </c>
      <c r="H3031" t="s">
        <v>91</v>
      </c>
      <c r="I3031" t="s">
        <v>649</v>
      </c>
      <c r="J3031" t="s">
        <v>4143</v>
      </c>
      <c r="K3031" t="s">
        <v>4144</v>
      </c>
      <c r="L3031" t="s">
        <v>4145</v>
      </c>
      <c r="M3031">
        <v>220</v>
      </c>
      <c r="N3031">
        <v>204</v>
      </c>
      <c r="O3031" t="s">
        <v>4143</v>
      </c>
      <c r="P3031" t="s">
        <v>5432</v>
      </c>
      <c r="Q3031" t="str">
        <f t="shared" si="47"/>
        <v>308_puget2_83#2</v>
      </c>
    </row>
    <row r="3032" spans="1:17">
      <c r="A3032">
        <v>132</v>
      </c>
      <c r="B3032" t="s">
        <v>4149</v>
      </c>
      <c r="C3032">
        <v>308</v>
      </c>
      <c r="D3032" t="s">
        <v>4147</v>
      </c>
      <c r="E3032">
        <v>2</v>
      </c>
      <c r="F3032">
        <v>609</v>
      </c>
      <c r="G3032">
        <v>2</v>
      </c>
      <c r="H3032" t="s">
        <v>91</v>
      </c>
      <c r="I3032" t="s">
        <v>649</v>
      </c>
      <c r="J3032" t="s">
        <v>4143</v>
      </c>
      <c r="K3032" t="s">
        <v>4144</v>
      </c>
      <c r="L3032" t="s">
        <v>4145</v>
      </c>
      <c r="M3032">
        <v>220</v>
      </c>
      <c r="N3032">
        <v>204</v>
      </c>
      <c r="O3032" t="s">
        <v>4143</v>
      </c>
      <c r="P3032" t="s">
        <v>5432</v>
      </c>
      <c r="Q3032" t="str">
        <f t="shared" si="47"/>
        <v>308_puget2_83#2</v>
      </c>
    </row>
    <row r="3033" spans="1:17">
      <c r="A3033">
        <v>134</v>
      </c>
      <c r="B3033" t="s">
        <v>4154</v>
      </c>
      <c r="C3033">
        <v>308</v>
      </c>
      <c r="D3033" t="s">
        <v>4147</v>
      </c>
      <c r="E3033">
        <v>2</v>
      </c>
      <c r="F3033">
        <v>609</v>
      </c>
      <c r="G3033">
        <v>2</v>
      </c>
      <c r="H3033" t="s">
        <v>91</v>
      </c>
      <c r="I3033" t="s">
        <v>649</v>
      </c>
      <c r="J3033" t="s">
        <v>4143</v>
      </c>
      <c r="K3033" t="s">
        <v>4144</v>
      </c>
      <c r="L3033" t="s">
        <v>4145</v>
      </c>
      <c r="M3033">
        <v>220</v>
      </c>
      <c r="N3033">
        <v>204</v>
      </c>
      <c r="O3033" t="s">
        <v>4143</v>
      </c>
      <c r="P3033" t="s">
        <v>5432</v>
      </c>
      <c r="Q3033" t="str">
        <f t="shared" si="47"/>
        <v>308_puget2_83#2</v>
      </c>
    </row>
    <row r="3034" spans="1:17">
      <c r="A3034">
        <v>2425</v>
      </c>
      <c r="B3034" t="s">
        <v>4152</v>
      </c>
      <c r="C3034">
        <v>308</v>
      </c>
      <c r="D3034" t="s">
        <v>4147</v>
      </c>
      <c r="E3034">
        <v>2</v>
      </c>
      <c r="F3034">
        <v>609</v>
      </c>
      <c r="G3034">
        <v>2</v>
      </c>
      <c r="H3034" t="s">
        <v>91</v>
      </c>
      <c r="I3034" t="s">
        <v>649</v>
      </c>
      <c r="J3034" t="s">
        <v>4143</v>
      </c>
      <c r="K3034" t="s">
        <v>4144</v>
      </c>
      <c r="L3034" t="s">
        <v>4145</v>
      </c>
      <c r="M3034">
        <v>220</v>
      </c>
      <c r="N3034">
        <v>204</v>
      </c>
      <c r="O3034" t="s">
        <v>4143</v>
      </c>
      <c r="P3034" t="s">
        <v>5432</v>
      </c>
      <c r="Q3034" t="str">
        <f t="shared" si="47"/>
        <v>308_puget2_83#2</v>
      </c>
    </row>
    <row r="3035" spans="1:17">
      <c r="A3035">
        <v>7</v>
      </c>
      <c r="B3035" t="s">
        <v>4151</v>
      </c>
      <c r="C3035">
        <v>308</v>
      </c>
      <c r="D3035" t="s">
        <v>4147</v>
      </c>
      <c r="E3035">
        <v>2</v>
      </c>
      <c r="F3035">
        <v>609</v>
      </c>
      <c r="G3035">
        <v>2</v>
      </c>
      <c r="H3035" t="s">
        <v>91</v>
      </c>
      <c r="I3035" t="s">
        <v>649</v>
      </c>
      <c r="J3035" t="s">
        <v>4143</v>
      </c>
      <c r="K3035" t="s">
        <v>4144</v>
      </c>
      <c r="L3035" t="s">
        <v>4145</v>
      </c>
      <c r="M3035">
        <v>220</v>
      </c>
      <c r="N3035">
        <v>204</v>
      </c>
      <c r="O3035" t="s">
        <v>4143</v>
      </c>
      <c r="P3035" t="s">
        <v>5432</v>
      </c>
      <c r="Q3035" t="str">
        <f t="shared" si="47"/>
        <v>308_puget2_83#2</v>
      </c>
    </row>
    <row r="3036" spans="1:17">
      <c r="A3036">
        <v>1963</v>
      </c>
      <c r="B3036" t="s">
        <v>4155</v>
      </c>
      <c r="C3036">
        <v>308</v>
      </c>
      <c r="D3036" t="s">
        <v>4147</v>
      </c>
      <c r="E3036">
        <v>2</v>
      </c>
      <c r="F3036">
        <v>609</v>
      </c>
      <c r="G3036">
        <v>2</v>
      </c>
      <c r="H3036" t="s">
        <v>91</v>
      </c>
      <c r="I3036" t="s">
        <v>649</v>
      </c>
      <c r="J3036" t="s">
        <v>4143</v>
      </c>
      <c r="K3036" t="s">
        <v>4144</v>
      </c>
      <c r="L3036" t="s">
        <v>4145</v>
      </c>
      <c r="M3036">
        <v>220</v>
      </c>
      <c r="N3036">
        <v>204</v>
      </c>
      <c r="O3036" t="s">
        <v>4143</v>
      </c>
      <c r="P3036" t="s">
        <v>5432</v>
      </c>
      <c r="Q3036" t="str">
        <f t="shared" si="47"/>
        <v>308_puget2_83#2</v>
      </c>
    </row>
    <row r="3037" spans="1:17">
      <c r="A3037">
        <v>135</v>
      </c>
      <c r="B3037" t="s">
        <v>4146</v>
      </c>
      <c r="C3037">
        <v>308</v>
      </c>
      <c r="D3037" t="s">
        <v>4147</v>
      </c>
      <c r="E3037">
        <v>2</v>
      </c>
      <c r="F3037">
        <v>609</v>
      </c>
      <c r="G3037">
        <v>2</v>
      </c>
      <c r="H3037" t="s">
        <v>91</v>
      </c>
      <c r="I3037" t="s">
        <v>649</v>
      </c>
      <c r="J3037" t="s">
        <v>4143</v>
      </c>
      <c r="K3037" t="s">
        <v>4144</v>
      </c>
      <c r="L3037" t="s">
        <v>4145</v>
      </c>
      <c r="M3037">
        <v>220</v>
      </c>
      <c r="N3037">
        <v>204</v>
      </c>
      <c r="O3037" t="s">
        <v>4143</v>
      </c>
      <c r="P3037" t="s">
        <v>5432</v>
      </c>
      <c r="Q3037" t="str">
        <f t="shared" si="47"/>
        <v>308_puget2_83#2</v>
      </c>
    </row>
    <row r="3038" spans="1:17">
      <c r="A3038">
        <v>443</v>
      </c>
      <c r="B3038" t="s">
        <v>4920</v>
      </c>
      <c r="C3038">
        <v>309</v>
      </c>
      <c r="D3038" t="s">
        <v>4849</v>
      </c>
      <c r="E3038" t="s">
        <v>7038</v>
      </c>
      <c r="F3038">
        <v>410</v>
      </c>
      <c r="G3038" t="s">
        <v>4921</v>
      </c>
      <c r="H3038" t="s">
        <v>91</v>
      </c>
      <c r="I3038" t="s">
        <v>92</v>
      </c>
      <c r="J3038" t="s">
        <v>4838</v>
      </c>
      <c r="K3038" t="s">
        <v>4812</v>
      </c>
      <c r="L3038" t="s">
        <v>4813</v>
      </c>
      <c r="M3038">
        <v>383</v>
      </c>
      <c r="N3038">
        <v>72</v>
      </c>
      <c r="O3038" t="s">
        <v>7019</v>
      </c>
      <c r="P3038" t="s">
        <v>5399</v>
      </c>
      <c r="Q3038" t="str">
        <f t="shared" si="47"/>
        <v>309_svbu_13#La BugadiÃ¨re</v>
      </c>
    </row>
    <row r="3039" spans="1:17">
      <c r="A3039">
        <v>342</v>
      </c>
      <c r="B3039" t="s">
        <v>4923</v>
      </c>
      <c r="C3039">
        <v>309</v>
      </c>
      <c r="D3039" t="s">
        <v>4849</v>
      </c>
      <c r="E3039" t="s">
        <v>7038</v>
      </c>
      <c r="F3039">
        <v>410</v>
      </c>
      <c r="G3039" t="s">
        <v>4921</v>
      </c>
      <c r="H3039" t="s">
        <v>91</v>
      </c>
      <c r="I3039" t="s">
        <v>92</v>
      </c>
      <c r="J3039" t="s">
        <v>4838</v>
      </c>
      <c r="K3039" t="s">
        <v>4812</v>
      </c>
      <c r="L3039" t="s">
        <v>4813</v>
      </c>
      <c r="M3039">
        <v>383</v>
      </c>
      <c r="N3039">
        <v>72</v>
      </c>
      <c r="O3039" t="s">
        <v>7019</v>
      </c>
      <c r="P3039" t="s">
        <v>5399</v>
      </c>
      <c r="Q3039" t="str">
        <f t="shared" si="47"/>
        <v>309_svbu_13#La BugadiÃ¨re</v>
      </c>
    </row>
    <row r="3040" spans="1:17">
      <c r="A3040">
        <v>343</v>
      </c>
      <c r="B3040" t="s">
        <v>4924</v>
      </c>
      <c r="C3040">
        <v>309</v>
      </c>
      <c r="D3040" t="s">
        <v>4849</v>
      </c>
      <c r="E3040" t="s">
        <v>7038</v>
      </c>
      <c r="F3040">
        <v>410</v>
      </c>
      <c r="G3040" t="s">
        <v>4921</v>
      </c>
      <c r="H3040" t="s">
        <v>91</v>
      </c>
      <c r="I3040" t="s">
        <v>92</v>
      </c>
      <c r="J3040" t="s">
        <v>4838</v>
      </c>
      <c r="K3040" t="s">
        <v>4812</v>
      </c>
      <c r="L3040" t="s">
        <v>4813</v>
      </c>
      <c r="M3040">
        <v>383</v>
      </c>
      <c r="N3040">
        <v>72</v>
      </c>
      <c r="O3040" t="s">
        <v>7019</v>
      </c>
      <c r="P3040" t="s">
        <v>5399</v>
      </c>
      <c r="Q3040" t="str">
        <f t="shared" si="47"/>
        <v>309_svbu_13#La BugadiÃ¨re</v>
      </c>
    </row>
    <row r="3041" spans="1:17">
      <c r="A3041">
        <v>344</v>
      </c>
      <c r="B3041" t="s">
        <v>4925</v>
      </c>
      <c r="C3041">
        <v>309</v>
      </c>
      <c r="D3041" t="s">
        <v>4849</v>
      </c>
      <c r="E3041" t="s">
        <v>7038</v>
      </c>
      <c r="F3041">
        <v>410</v>
      </c>
      <c r="G3041" t="s">
        <v>4921</v>
      </c>
      <c r="H3041" t="s">
        <v>91</v>
      </c>
      <c r="I3041" t="s">
        <v>92</v>
      </c>
      <c r="J3041" t="s">
        <v>4838</v>
      </c>
      <c r="K3041" t="s">
        <v>4812</v>
      </c>
      <c r="L3041" t="s">
        <v>4813</v>
      </c>
      <c r="M3041">
        <v>383</v>
      </c>
      <c r="N3041">
        <v>72</v>
      </c>
      <c r="O3041" t="s">
        <v>7019</v>
      </c>
      <c r="P3041" t="s">
        <v>5399</v>
      </c>
      <c r="Q3041" t="str">
        <f t="shared" si="47"/>
        <v>309_svbu_13#La BugadiÃ¨re</v>
      </c>
    </row>
    <row r="3042" spans="1:17">
      <c r="A3042">
        <v>345</v>
      </c>
      <c r="B3042" t="s">
        <v>4926</v>
      </c>
      <c r="C3042">
        <v>309</v>
      </c>
      <c r="D3042" t="s">
        <v>4849</v>
      </c>
      <c r="E3042" t="s">
        <v>7038</v>
      </c>
      <c r="F3042">
        <v>410</v>
      </c>
      <c r="G3042" t="s">
        <v>4921</v>
      </c>
      <c r="H3042" t="s">
        <v>91</v>
      </c>
      <c r="I3042" t="s">
        <v>92</v>
      </c>
      <c r="J3042" t="s">
        <v>4838</v>
      </c>
      <c r="K3042" t="s">
        <v>4812</v>
      </c>
      <c r="L3042" t="s">
        <v>4813</v>
      </c>
      <c r="M3042">
        <v>383</v>
      </c>
      <c r="N3042">
        <v>72</v>
      </c>
      <c r="O3042" t="s">
        <v>7019</v>
      </c>
      <c r="P3042" t="s">
        <v>5399</v>
      </c>
      <c r="Q3042" t="str">
        <f t="shared" si="47"/>
        <v>309_svbu_13#La BugadiÃ¨re</v>
      </c>
    </row>
    <row r="3043" spans="1:17">
      <c r="A3043">
        <v>347</v>
      </c>
      <c r="B3043" t="s">
        <v>4928</v>
      </c>
      <c r="C3043">
        <v>309</v>
      </c>
      <c r="D3043" t="s">
        <v>4849</v>
      </c>
      <c r="E3043" t="s">
        <v>7038</v>
      </c>
      <c r="F3043">
        <v>410</v>
      </c>
      <c r="G3043" t="s">
        <v>4921</v>
      </c>
      <c r="H3043" t="s">
        <v>91</v>
      </c>
      <c r="I3043" t="s">
        <v>92</v>
      </c>
      <c r="J3043" t="s">
        <v>4838</v>
      </c>
      <c r="K3043" t="s">
        <v>4812</v>
      </c>
      <c r="L3043" t="s">
        <v>4813</v>
      </c>
      <c r="M3043">
        <v>383</v>
      </c>
      <c r="N3043">
        <v>72</v>
      </c>
      <c r="O3043" t="s">
        <v>7019</v>
      </c>
      <c r="P3043" t="s">
        <v>5399</v>
      </c>
      <c r="Q3043" t="str">
        <f t="shared" si="47"/>
        <v>309_svbu_13#La BugadiÃ¨re</v>
      </c>
    </row>
    <row r="3044" spans="1:17">
      <c r="A3044">
        <v>349</v>
      </c>
      <c r="B3044" t="s">
        <v>4929</v>
      </c>
      <c r="C3044">
        <v>309</v>
      </c>
      <c r="D3044" t="s">
        <v>4849</v>
      </c>
      <c r="E3044" t="s">
        <v>7038</v>
      </c>
      <c r="F3044">
        <v>410</v>
      </c>
      <c r="G3044" t="s">
        <v>4921</v>
      </c>
      <c r="H3044" t="s">
        <v>91</v>
      </c>
      <c r="I3044" t="s">
        <v>92</v>
      </c>
      <c r="J3044" t="s">
        <v>4838</v>
      </c>
      <c r="K3044" t="s">
        <v>4812</v>
      </c>
      <c r="L3044" t="s">
        <v>4813</v>
      </c>
      <c r="M3044">
        <v>383</v>
      </c>
      <c r="N3044">
        <v>72</v>
      </c>
      <c r="O3044" t="s">
        <v>7019</v>
      </c>
      <c r="P3044" t="s">
        <v>5399</v>
      </c>
      <c r="Q3044" t="str">
        <f t="shared" si="47"/>
        <v>309_svbu_13#La BugadiÃ¨re</v>
      </c>
    </row>
    <row r="3045" spans="1:17">
      <c r="A3045">
        <v>350</v>
      </c>
      <c r="B3045" t="s">
        <v>4930</v>
      </c>
      <c r="C3045">
        <v>309</v>
      </c>
      <c r="D3045" t="s">
        <v>4849</v>
      </c>
      <c r="E3045" t="s">
        <v>7038</v>
      </c>
      <c r="F3045">
        <v>410</v>
      </c>
      <c r="G3045" t="s">
        <v>4921</v>
      </c>
      <c r="H3045" t="s">
        <v>91</v>
      </c>
      <c r="I3045" t="s">
        <v>92</v>
      </c>
      <c r="J3045" t="s">
        <v>4838</v>
      </c>
      <c r="K3045" t="s">
        <v>4812</v>
      </c>
      <c r="L3045" t="s">
        <v>4813</v>
      </c>
      <c r="M3045">
        <v>383</v>
      </c>
      <c r="N3045">
        <v>72</v>
      </c>
      <c r="O3045" t="s">
        <v>7019</v>
      </c>
      <c r="P3045" t="s">
        <v>5399</v>
      </c>
      <c r="Q3045" t="str">
        <f t="shared" si="47"/>
        <v>309_svbu_13#La BugadiÃ¨re</v>
      </c>
    </row>
    <row r="3046" spans="1:17">
      <c r="A3046">
        <v>352</v>
      </c>
      <c r="B3046" t="s">
        <v>4922</v>
      </c>
      <c r="C3046">
        <v>309</v>
      </c>
      <c r="D3046" t="s">
        <v>4849</v>
      </c>
      <c r="E3046" t="s">
        <v>7038</v>
      </c>
      <c r="F3046">
        <v>410</v>
      </c>
      <c r="G3046" t="s">
        <v>4921</v>
      </c>
      <c r="H3046" t="s">
        <v>91</v>
      </c>
      <c r="I3046" t="s">
        <v>92</v>
      </c>
      <c r="J3046" t="s">
        <v>4838</v>
      </c>
      <c r="K3046" t="s">
        <v>4812</v>
      </c>
      <c r="L3046" t="s">
        <v>4813</v>
      </c>
      <c r="M3046">
        <v>383</v>
      </c>
      <c r="N3046">
        <v>72</v>
      </c>
      <c r="O3046" t="s">
        <v>7019</v>
      </c>
      <c r="P3046" t="s">
        <v>5399</v>
      </c>
      <c r="Q3046" t="str">
        <f t="shared" si="47"/>
        <v>309_svbu_13#La BugadiÃ¨re</v>
      </c>
    </row>
    <row r="3047" spans="1:17">
      <c r="A3047">
        <v>346</v>
      </c>
      <c r="B3047" t="s">
        <v>4927</v>
      </c>
      <c r="C3047">
        <v>309</v>
      </c>
      <c r="D3047" t="s">
        <v>4849</v>
      </c>
      <c r="E3047" t="s">
        <v>7038</v>
      </c>
      <c r="F3047">
        <v>410</v>
      </c>
      <c r="G3047" t="s">
        <v>4921</v>
      </c>
      <c r="H3047" t="s">
        <v>91</v>
      </c>
      <c r="I3047" t="s">
        <v>92</v>
      </c>
      <c r="J3047" t="s">
        <v>4838</v>
      </c>
      <c r="K3047" t="s">
        <v>4812</v>
      </c>
      <c r="L3047" t="s">
        <v>4813</v>
      </c>
      <c r="M3047">
        <v>383</v>
      </c>
      <c r="N3047">
        <v>72</v>
      </c>
      <c r="O3047" t="s">
        <v>7019</v>
      </c>
      <c r="P3047" t="s">
        <v>5399</v>
      </c>
      <c r="Q3047" t="str">
        <f t="shared" si="47"/>
        <v>309_svbu_13#La BugadiÃ¨re</v>
      </c>
    </row>
    <row r="3048" spans="1:17">
      <c r="A3048">
        <v>4077</v>
      </c>
      <c r="B3048" t="s">
        <v>4854</v>
      </c>
      <c r="C3048">
        <v>309</v>
      </c>
      <c r="D3048" t="s">
        <v>4849</v>
      </c>
      <c r="E3048" t="s">
        <v>7038</v>
      </c>
      <c r="F3048">
        <v>875</v>
      </c>
      <c r="G3048" t="s">
        <v>4847</v>
      </c>
      <c r="H3048" t="s">
        <v>91</v>
      </c>
      <c r="I3048" t="s">
        <v>92</v>
      </c>
      <c r="J3048" t="s">
        <v>4838</v>
      </c>
      <c r="K3048" t="s">
        <v>4812</v>
      </c>
      <c r="L3048" t="s">
        <v>4813</v>
      </c>
      <c r="M3048">
        <v>383</v>
      </c>
      <c r="N3048">
        <v>72</v>
      </c>
      <c r="O3048" t="s">
        <v>7019</v>
      </c>
      <c r="P3048" t="s">
        <v>5399</v>
      </c>
      <c r="Q3048" t="str">
        <f t="shared" si="47"/>
        <v>309_svbu_13#La BugadiÃ¨re</v>
      </c>
    </row>
    <row r="3049" spans="1:17">
      <c r="A3049">
        <v>4078</v>
      </c>
      <c r="B3049" t="s">
        <v>4855</v>
      </c>
      <c r="C3049">
        <v>309</v>
      </c>
      <c r="D3049" t="s">
        <v>4849</v>
      </c>
      <c r="E3049" t="s">
        <v>7038</v>
      </c>
      <c r="F3049">
        <v>875</v>
      </c>
      <c r="G3049" t="s">
        <v>4847</v>
      </c>
      <c r="H3049" t="s">
        <v>91</v>
      </c>
      <c r="I3049" t="s">
        <v>92</v>
      </c>
      <c r="J3049" t="s">
        <v>4838</v>
      </c>
      <c r="K3049" t="s">
        <v>4812</v>
      </c>
      <c r="L3049" t="s">
        <v>4813</v>
      </c>
      <c r="M3049">
        <v>383</v>
      </c>
      <c r="N3049">
        <v>72</v>
      </c>
      <c r="O3049" t="s">
        <v>7019</v>
      </c>
      <c r="P3049" t="s">
        <v>5399</v>
      </c>
      <c r="Q3049" t="str">
        <f t="shared" si="47"/>
        <v>309_svbu_13#La BugadiÃ¨re</v>
      </c>
    </row>
    <row r="3050" spans="1:17">
      <c r="A3050">
        <v>4079</v>
      </c>
      <c r="B3050" t="s">
        <v>4856</v>
      </c>
      <c r="C3050">
        <v>309</v>
      </c>
      <c r="D3050" t="s">
        <v>4849</v>
      </c>
      <c r="E3050" t="s">
        <v>7038</v>
      </c>
      <c r="F3050">
        <v>875</v>
      </c>
      <c r="G3050" t="s">
        <v>4847</v>
      </c>
      <c r="H3050" t="s">
        <v>91</v>
      </c>
      <c r="I3050" t="s">
        <v>92</v>
      </c>
      <c r="J3050" t="s">
        <v>4838</v>
      </c>
      <c r="K3050" t="s">
        <v>4812</v>
      </c>
      <c r="L3050" t="s">
        <v>4813</v>
      </c>
      <c r="M3050">
        <v>383</v>
      </c>
      <c r="N3050">
        <v>72</v>
      </c>
      <c r="O3050" t="s">
        <v>7019</v>
      </c>
      <c r="P3050" t="s">
        <v>5399</v>
      </c>
      <c r="Q3050" t="str">
        <f t="shared" si="47"/>
        <v>309_svbu_13#La BugadiÃ¨re</v>
      </c>
    </row>
    <row r="3051" spans="1:17">
      <c r="A3051">
        <v>4080</v>
      </c>
      <c r="B3051" t="s">
        <v>4857</v>
      </c>
      <c r="C3051">
        <v>309</v>
      </c>
      <c r="D3051" t="s">
        <v>4849</v>
      </c>
      <c r="E3051" t="s">
        <v>7038</v>
      </c>
      <c r="F3051">
        <v>875</v>
      </c>
      <c r="G3051" t="s">
        <v>4847</v>
      </c>
      <c r="H3051" t="s">
        <v>91</v>
      </c>
      <c r="I3051" t="s">
        <v>92</v>
      </c>
      <c r="J3051" t="s">
        <v>4838</v>
      </c>
      <c r="K3051" t="s">
        <v>4812</v>
      </c>
      <c r="L3051" t="s">
        <v>4813</v>
      </c>
      <c r="M3051">
        <v>383</v>
      </c>
      <c r="N3051">
        <v>72</v>
      </c>
      <c r="O3051" t="s">
        <v>7019</v>
      </c>
      <c r="P3051" t="s">
        <v>5399</v>
      </c>
      <c r="Q3051" t="str">
        <f t="shared" si="47"/>
        <v>309_svbu_13#La BugadiÃ¨re</v>
      </c>
    </row>
    <row r="3052" spans="1:17">
      <c r="A3052">
        <v>4083</v>
      </c>
      <c r="B3052" t="s">
        <v>4848</v>
      </c>
      <c r="C3052">
        <v>309</v>
      </c>
      <c r="D3052" t="s">
        <v>4849</v>
      </c>
      <c r="E3052" t="s">
        <v>7038</v>
      </c>
      <c r="F3052">
        <v>875</v>
      </c>
      <c r="G3052" t="s">
        <v>4847</v>
      </c>
      <c r="H3052" t="s">
        <v>91</v>
      </c>
      <c r="I3052" t="s">
        <v>92</v>
      </c>
      <c r="J3052" t="s">
        <v>4838</v>
      </c>
      <c r="K3052" t="s">
        <v>4812</v>
      </c>
      <c r="L3052" t="s">
        <v>4813</v>
      </c>
      <c r="M3052">
        <v>383</v>
      </c>
      <c r="N3052">
        <v>72</v>
      </c>
      <c r="O3052" t="s">
        <v>7019</v>
      </c>
      <c r="P3052" t="s">
        <v>5399</v>
      </c>
      <c r="Q3052" t="str">
        <f t="shared" si="47"/>
        <v>309_svbu_13#La BugadiÃ¨re</v>
      </c>
    </row>
    <row r="3053" spans="1:17">
      <c r="A3053">
        <v>4091</v>
      </c>
      <c r="B3053" t="s">
        <v>4866</v>
      </c>
      <c r="C3053">
        <v>309</v>
      </c>
      <c r="D3053" t="s">
        <v>4849</v>
      </c>
      <c r="E3053" t="s">
        <v>7038</v>
      </c>
      <c r="F3053">
        <v>876</v>
      </c>
      <c r="G3053" t="s">
        <v>4861</v>
      </c>
      <c r="H3053" t="s">
        <v>91</v>
      </c>
      <c r="I3053" t="s">
        <v>92</v>
      </c>
      <c r="J3053" t="s">
        <v>4838</v>
      </c>
      <c r="K3053" t="s">
        <v>4812</v>
      </c>
      <c r="L3053" t="s">
        <v>4813</v>
      </c>
      <c r="M3053">
        <v>383</v>
      </c>
      <c r="N3053">
        <v>72</v>
      </c>
      <c r="O3053" t="s">
        <v>7019</v>
      </c>
      <c r="P3053" t="s">
        <v>5399</v>
      </c>
      <c r="Q3053" t="str">
        <f t="shared" si="47"/>
        <v>309_svbu_13#La BugadiÃ¨re</v>
      </c>
    </row>
    <row r="3054" spans="1:17">
      <c r="A3054">
        <v>4092</v>
      </c>
      <c r="B3054" t="s">
        <v>4867</v>
      </c>
      <c r="C3054">
        <v>309</v>
      </c>
      <c r="D3054" t="s">
        <v>4849</v>
      </c>
      <c r="E3054" t="s">
        <v>7038</v>
      </c>
      <c r="F3054">
        <v>876</v>
      </c>
      <c r="G3054" t="s">
        <v>4861</v>
      </c>
      <c r="H3054" t="s">
        <v>91</v>
      </c>
      <c r="I3054" t="s">
        <v>92</v>
      </c>
      <c r="J3054" t="s">
        <v>4838</v>
      </c>
      <c r="K3054" t="s">
        <v>4812</v>
      </c>
      <c r="L3054" t="s">
        <v>4813</v>
      </c>
      <c r="M3054">
        <v>383</v>
      </c>
      <c r="N3054">
        <v>72</v>
      </c>
      <c r="O3054" t="s">
        <v>7019</v>
      </c>
      <c r="P3054" t="s">
        <v>5399</v>
      </c>
      <c r="Q3054" t="str">
        <f t="shared" si="47"/>
        <v>309_svbu_13#La BugadiÃ¨re</v>
      </c>
    </row>
    <row r="3055" spans="1:17">
      <c r="A3055">
        <v>4093</v>
      </c>
      <c r="B3055" t="s">
        <v>4868</v>
      </c>
      <c r="C3055">
        <v>309</v>
      </c>
      <c r="D3055" t="s">
        <v>4849</v>
      </c>
      <c r="E3055" t="s">
        <v>7038</v>
      </c>
      <c r="F3055">
        <v>876</v>
      </c>
      <c r="G3055" t="s">
        <v>4861</v>
      </c>
      <c r="H3055" t="s">
        <v>91</v>
      </c>
      <c r="I3055" t="s">
        <v>92</v>
      </c>
      <c r="J3055" t="s">
        <v>4838</v>
      </c>
      <c r="K3055" t="s">
        <v>4812</v>
      </c>
      <c r="L3055" t="s">
        <v>4813</v>
      </c>
      <c r="M3055">
        <v>383</v>
      </c>
      <c r="N3055">
        <v>72</v>
      </c>
      <c r="O3055" t="s">
        <v>7019</v>
      </c>
      <c r="P3055" t="s">
        <v>5399</v>
      </c>
      <c r="Q3055" t="str">
        <f t="shared" si="47"/>
        <v>309_svbu_13#La BugadiÃ¨re</v>
      </c>
    </row>
    <row r="3056" spans="1:17">
      <c r="A3056">
        <v>4094</v>
      </c>
      <c r="B3056" t="s">
        <v>4869</v>
      </c>
      <c r="C3056">
        <v>309</v>
      </c>
      <c r="D3056" t="s">
        <v>4849</v>
      </c>
      <c r="E3056" t="s">
        <v>7038</v>
      </c>
      <c r="F3056">
        <v>877</v>
      </c>
      <c r="G3056" t="s">
        <v>4870</v>
      </c>
      <c r="H3056" t="s">
        <v>91</v>
      </c>
      <c r="I3056" t="s">
        <v>92</v>
      </c>
      <c r="J3056" t="s">
        <v>4838</v>
      </c>
      <c r="K3056" t="s">
        <v>4812</v>
      </c>
      <c r="L3056" t="s">
        <v>4813</v>
      </c>
      <c r="M3056">
        <v>383</v>
      </c>
      <c r="N3056">
        <v>72</v>
      </c>
      <c r="O3056" t="s">
        <v>7019</v>
      </c>
      <c r="P3056" t="s">
        <v>5399</v>
      </c>
      <c r="Q3056" t="str">
        <f t="shared" si="47"/>
        <v>309_svbu_13#La BugadiÃ¨re</v>
      </c>
    </row>
    <row r="3057" spans="1:17">
      <c r="A3057">
        <v>4095</v>
      </c>
      <c r="B3057" t="s">
        <v>4871</v>
      </c>
      <c r="C3057">
        <v>309</v>
      </c>
      <c r="D3057" t="s">
        <v>4849</v>
      </c>
      <c r="E3057" t="s">
        <v>7038</v>
      </c>
      <c r="F3057">
        <v>877</v>
      </c>
      <c r="G3057" t="s">
        <v>4870</v>
      </c>
      <c r="H3057" t="s">
        <v>91</v>
      </c>
      <c r="I3057" t="s">
        <v>92</v>
      </c>
      <c r="J3057" t="s">
        <v>4838</v>
      </c>
      <c r="K3057" t="s">
        <v>4812</v>
      </c>
      <c r="L3057" t="s">
        <v>4813</v>
      </c>
      <c r="M3057">
        <v>383</v>
      </c>
      <c r="N3057">
        <v>72</v>
      </c>
      <c r="O3057" t="s">
        <v>7019</v>
      </c>
      <c r="P3057" t="s">
        <v>5399</v>
      </c>
      <c r="Q3057" t="str">
        <f t="shared" si="47"/>
        <v>309_svbu_13#La BugadiÃ¨re</v>
      </c>
    </row>
    <row r="3058" spans="1:17">
      <c r="A3058">
        <v>560</v>
      </c>
      <c r="B3058" t="s">
        <v>3758</v>
      </c>
      <c r="C3058">
        <v>310</v>
      </c>
      <c r="D3058" t="s">
        <v>3751</v>
      </c>
      <c r="E3058" t="s">
        <v>285</v>
      </c>
      <c r="F3058">
        <v>395</v>
      </c>
      <c r="G3058" t="s">
        <v>3752</v>
      </c>
      <c r="H3058" t="s">
        <v>91</v>
      </c>
      <c r="I3058" t="s">
        <v>92</v>
      </c>
      <c r="J3058" t="s">
        <v>3747</v>
      </c>
      <c r="K3058" t="s">
        <v>3748</v>
      </c>
      <c r="L3058" t="s">
        <v>3749</v>
      </c>
      <c r="M3058">
        <v>151</v>
      </c>
      <c r="N3058">
        <v>83</v>
      </c>
      <c r="O3058" t="s">
        <v>3747</v>
      </c>
      <c r="P3058" t="s">
        <v>5433</v>
      </c>
      <c r="Q3058" t="str">
        <f t="shared" si="47"/>
        <v>310_orgon2_13#Ouest</v>
      </c>
    </row>
    <row r="3059" spans="1:17">
      <c r="A3059">
        <v>2477</v>
      </c>
      <c r="B3059" t="s">
        <v>3756</v>
      </c>
      <c r="C3059">
        <v>310</v>
      </c>
      <c r="D3059" t="s">
        <v>3751</v>
      </c>
      <c r="E3059" t="s">
        <v>285</v>
      </c>
      <c r="F3059">
        <v>395</v>
      </c>
      <c r="G3059" t="s">
        <v>3752</v>
      </c>
      <c r="H3059" t="s">
        <v>91</v>
      </c>
      <c r="I3059" t="s">
        <v>92</v>
      </c>
      <c r="J3059" t="s">
        <v>3747</v>
      </c>
      <c r="K3059" t="s">
        <v>3748</v>
      </c>
      <c r="L3059" t="s">
        <v>3749</v>
      </c>
      <c r="M3059">
        <v>151</v>
      </c>
      <c r="N3059">
        <v>83</v>
      </c>
      <c r="O3059" t="s">
        <v>3747</v>
      </c>
      <c r="P3059" t="s">
        <v>5433</v>
      </c>
      <c r="Q3059" t="str">
        <f t="shared" si="47"/>
        <v>310_orgon2_13#Ouest</v>
      </c>
    </row>
    <row r="3060" spans="1:17">
      <c r="A3060">
        <v>2723</v>
      </c>
      <c r="B3060" t="s">
        <v>3759</v>
      </c>
      <c r="C3060">
        <v>310</v>
      </c>
      <c r="D3060" t="s">
        <v>3751</v>
      </c>
      <c r="E3060" t="s">
        <v>285</v>
      </c>
      <c r="F3060">
        <v>395</v>
      </c>
      <c r="G3060" t="s">
        <v>3752</v>
      </c>
      <c r="H3060" t="s">
        <v>91</v>
      </c>
      <c r="I3060" t="s">
        <v>92</v>
      </c>
      <c r="J3060" t="s">
        <v>3747</v>
      </c>
      <c r="K3060" t="s">
        <v>3748</v>
      </c>
      <c r="L3060" t="s">
        <v>3749</v>
      </c>
      <c r="M3060">
        <v>151</v>
      </c>
      <c r="N3060">
        <v>83</v>
      </c>
      <c r="O3060" t="s">
        <v>3747</v>
      </c>
      <c r="P3060" t="s">
        <v>5433</v>
      </c>
      <c r="Q3060" t="str">
        <f t="shared" si="47"/>
        <v>310_orgon2_13#Ouest</v>
      </c>
    </row>
    <row r="3061" spans="1:17">
      <c r="A3061">
        <v>1950</v>
      </c>
      <c r="B3061" t="s">
        <v>3750</v>
      </c>
      <c r="C3061">
        <v>310</v>
      </c>
      <c r="D3061" t="s">
        <v>3751</v>
      </c>
      <c r="E3061" t="s">
        <v>285</v>
      </c>
      <c r="F3061">
        <v>395</v>
      </c>
      <c r="G3061" t="s">
        <v>3752</v>
      </c>
      <c r="H3061" t="s">
        <v>91</v>
      </c>
      <c r="I3061" t="s">
        <v>92</v>
      </c>
      <c r="J3061" t="s">
        <v>3747</v>
      </c>
      <c r="K3061" t="s">
        <v>3748</v>
      </c>
      <c r="L3061" t="s">
        <v>3749</v>
      </c>
      <c r="M3061">
        <v>151</v>
      </c>
      <c r="N3061">
        <v>83</v>
      </c>
      <c r="O3061" t="s">
        <v>3747</v>
      </c>
      <c r="P3061" t="s">
        <v>5433</v>
      </c>
      <c r="Q3061" t="str">
        <f t="shared" si="47"/>
        <v>310_orgon2_13#Ouest</v>
      </c>
    </row>
    <row r="3062" spans="1:17">
      <c r="A3062">
        <v>1155</v>
      </c>
      <c r="B3062" t="s">
        <v>3753</v>
      </c>
      <c r="C3062">
        <v>310</v>
      </c>
      <c r="D3062" t="s">
        <v>3751</v>
      </c>
      <c r="E3062" t="s">
        <v>285</v>
      </c>
      <c r="F3062">
        <v>395</v>
      </c>
      <c r="G3062" t="s">
        <v>3752</v>
      </c>
      <c r="H3062" t="s">
        <v>91</v>
      </c>
      <c r="I3062" t="s">
        <v>92</v>
      </c>
      <c r="J3062" t="s">
        <v>3747</v>
      </c>
      <c r="K3062" t="s">
        <v>3748</v>
      </c>
      <c r="L3062" t="s">
        <v>3749</v>
      </c>
      <c r="M3062">
        <v>151</v>
      </c>
      <c r="N3062">
        <v>83</v>
      </c>
      <c r="O3062" t="s">
        <v>3747</v>
      </c>
      <c r="P3062" t="s">
        <v>5433</v>
      </c>
      <c r="Q3062" t="str">
        <f t="shared" si="47"/>
        <v>310_orgon2_13#Ouest</v>
      </c>
    </row>
    <row r="3063" spans="1:17">
      <c r="A3063">
        <v>722</v>
      </c>
      <c r="B3063" t="s">
        <v>3754</v>
      </c>
      <c r="C3063">
        <v>310</v>
      </c>
      <c r="D3063" t="s">
        <v>3751</v>
      </c>
      <c r="E3063" t="s">
        <v>285</v>
      </c>
      <c r="F3063">
        <v>395</v>
      </c>
      <c r="G3063" t="s">
        <v>3752</v>
      </c>
      <c r="H3063" t="s">
        <v>91</v>
      </c>
      <c r="I3063" t="s">
        <v>92</v>
      </c>
      <c r="J3063" t="s">
        <v>3747</v>
      </c>
      <c r="K3063" t="s">
        <v>3748</v>
      </c>
      <c r="L3063" t="s">
        <v>3749</v>
      </c>
      <c r="M3063">
        <v>151</v>
      </c>
      <c r="N3063">
        <v>83</v>
      </c>
      <c r="O3063" t="s">
        <v>3747</v>
      </c>
      <c r="P3063" t="s">
        <v>5433</v>
      </c>
      <c r="Q3063" t="str">
        <f t="shared" si="47"/>
        <v>310_orgon2_13#Ouest</v>
      </c>
    </row>
    <row r="3064" spans="1:17">
      <c r="A3064">
        <v>834</v>
      </c>
      <c r="B3064" t="s">
        <v>3755</v>
      </c>
      <c r="C3064">
        <v>310</v>
      </c>
      <c r="D3064" t="s">
        <v>3751</v>
      </c>
      <c r="E3064" t="s">
        <v>285</v>
      </c>
      <c r="F3064">
        <v>395</v>
      </c>
      <c r="G3064" t="s">
        <v>3752</v>
      </c>
      <c r="H3064" t="s">
        <v>91</v>
      </c>
      <c r="I3064" t="s">
        <v>92</v>
      </c>
      <c r="J3064" t="s">
        <v>3747</v>
      </c>
      <c r="K3064" t="s">
        <v>3748</v>
      </c>
      <c r="L3064" t="s">
        <v>3749</v>
      </c>
      <c r="M3064">
        <v>151</v>
      </c>
      <c r="N3064">
        <v>83</v>
      </c>
      <c r="O3064" t="s">
        <v>3747</v>
      </c>
      <c r="P3064" t="s">
        <v>5433</v>
      </c>
      <c r="Q3064" t="str">
        <f t="shared" si="47"/>
        <v>310_orgon2_13#Ouest</v>
      </c>
    </row>
    <row r="3065" spans="1:17">
      <c r="A3065">
        <v>2004</v>
      </c>
      <c r="B3065" t="s">
        <v>3757</v>
      </c>
      <c r="C3065">
        <v>310</v>
      </c>
      <c r="D3065" t="s">
        <v>3751</v>
      </c>
      <c r="E3065" t="s">
        <v>285</v>
      </c>
      <c r="F3065">
        <v>395</v>
      </c>
      <c r="G3065" t="s">
        <v>3752</v>
      </c>
      <c r="H3065" t="s">
        <v>91</v>
      </c>
      <c r="I3065" t="s">
        <v>92</v>
      </c>
      <c r="J3065" t="s">
        <v>3747</v>
      </c>
      <c r="K3065" t="s">
        <v>3748</v>
      </c>
      <c r="L3065" t="s">
        <v>3749</v>
      </c>
      <c r="M3065">
        <v>151</v>
      </c>
      <c r="N3065">
        <v>83</v>
      </c>
      <c r="O3065" t="s">
        <v>3747</v>
      </c>
      <c r="P3065" t="s">
        <v>5433</v>
      </c>
      <c r="Q3065" t="str">
        <f t="shared" si="47"/>
        <v>310_orgon2_13#Ouest</v>
      </c>
    </row>
    <row r="3066" spans="1:17">
      <c r="A3066">
        <v>987</v>
      </c>
      <c r="B3066" t="s">
        <v>3760</v>
      </c>
      <c r="C3066">
        <v>310</v>
      </c>
      <c r="D3066" t="s">
        <v>3751</v>
      </c>
      <c r="E3066" t="s">
        <v>285</v>
      </c>
      <c r="F3066">
        <v>395</v>
      </c>
      <c r="G3066" t="s">
        <v>3752</v>
      </c>
      <c r="H3066" t="s">
        <v>91</v>
      </c>
      <c r="I3066" t="s">
        <v>92</v>
      </c>
      <c r="J3066" t="s">
        <v>3747</v>
      </c>
      <c r="K3066" t="s">
        <v>3748</v>
      </c>
      <c r="L3066" t="s">
        <v>3749</v>
      </c>
      <c r="M3066">
        <v>151</v>
      </c>
      <c r="N3066">
        <v>83</v>
      </c>
      <c r="O3066" t="s">
        <v>3747</v>
      </c>
      <c r="P3066" t="s">
        <v>5433</v>
      </c>
      <c r="Q3066" t="str">
        <f t="shared" si="47"/>
        <v>310_orgon2_13#Ouest</v>
      </c>
    </row>
    <row r="3067" spans="1:17">
      <c r="A3067">
        <v>2350</v>
      </c>
      <c r="B3067" t="s">
        <v>3765</v>
      </c>
      <c r="C3067">
        <v>311</v>
      </c>
      <c r="D3067" t="s">
        <v>3745</v>
      </c>
      <c r="E3067" t="s">
        <v>270</v>
      </c>
      <c r="F3067">
        <v>421</v>
      </c>
      <c r="G3067" t="s">
        <v>3746</v>
      </c>
      <c r="H3067" t="s">
        <v>91</v>
      </c>
      <c r="I3067" t="s">
        <v>92</v>
      </c>
      <c r="J3067" t="s">
        <v>3766</v>
      </c>
      <c r="K3067" t="s">
        <v>3748</v>
      </c>
      <c r="L3067" t="s">
        <v>3749</v>
      </c>
      <c r="M3067">
        <v>151</v>
      </c>
      <c r="N3067">
        <v>83</v>
      </c>
      <c r="O3067" t="s">
        <v>3747</v>
      </c>
      <c r="P3067" t="s">
        <v>5433</v>
      </c>
      <c r="Q3067" t="str">
        <f t="shared" si="47"/>
        <v>311_orgon1_13#Est</v>
      </c>
    </row>
    <row r="3068" spans="1:17">
      <c r="A3068">
        <v>969</v>
      </c>
      <c r="B3068" t="s">
        <v>3767</v>
      </c>
      <c r="C3068">
        <v>311</v>
      </c>
      <c r="D3068" t="s">
        <v>3745</v>
      </c>
      <c r="E3068" t="s">
        <v>270</v>
      </c>
      <c r="F3068">
        <v>421</v>
      </c>
      <c r="G3068" t="s">
        <v>3746</v>
      </c>
      <c r="H3068" t="s">
        <v>91</v>
      </c>
      <c r="I3068" t="s">
        <v>92</v>
      </c>
      <c r="J3068" t="s">
        <v>3747</v>
      </c>
      <c r="K3068" t="s">
        <v>3748</v>
      </c>
      <c r="L3068" t="s">
        <v>3749</v>
      </c>
      <c r="M3068">
        <v>151</v>
      </c>
      <c r="N3068">
        <v>83</v>
      </c>
      <c r="O3068" t="s">
        <v>3747</v>
      </c>
      <c r="P3068" t="s">
        <v>5433</v>
      </c>
      <c r="Q3068" t="str">
        <f t="shared" si="47"/>
        <v>311_orgon1_13#Est</v>
      </c>
    </row>
    <row r="3069" spans="1:17">
      <c r="A3069">
        <v>550</v>
      </c>
      <c r="B3069" t="s">
        <v>3744</v>
      </c>
      <c r="C3069">
        <v>311</v>
      </c>
      <c r="D3069" t="s">
        <v>3745</v>
      </c>
      <c r="E3069" t="s">
        <v>270</v>
      </c>
      <c r="F3069">
        <v>421</v>
      </c>
      <c r="G3069" t="s">
        <v>3746</v>
      </c>
      <c r="H3069" t="s">
        <v>91</v>
      </c>
      <c r="I3069" t="s">
        <v>92</v>
      </c>
      <c r="J3069" t="s">
        <v>3747</v>
      </c>
      <c r="K3069" t="s">
        <v>3748</v>
      </c>
      <c r="L3069" t="s">
        <v>3749</v>
      </c>
      <c r="M3069">
        <v>151</v>
      </c>
      <c r="N3069">
        <v>83</v>
      </c>
      <c r="O3069" t="s">
        <v>3747</v>
      </c>
      <c r="P3069" t="s">
        <v>5433</v>
      </c>
      <c r="Q3069" t="str">
        <f t="shared" si="47"/>
        <v>311_orgon1_13#Est</v>
      </c>
    </row>
    <row r="3070" spans="1:17">
      <c r="A3070">
        <v>618</v>
      </c>
      <c r="B3070" t="s">
        <v>3764</v>
      </c>
      <c r="C3070">
        <v>311</v>
      </c>
      <c r="D3070" t="s">
        <v>3745</v>
      </c>
      <c r="E3070" t="s">
        <v>270</v>
      </c>
      <c r="F3070">
        <v>421</v>
      </c>
      <c r="G3070" t="s">
        <v>3746</v>
      </c>
      <c r="H3070" t="s">
        <v>91</v>
      </c>
      <c r="I3070" t="s">
        <v>92</v>
      </c>
      <c r="J3070" t="s">
        <v>3747</v>
      </c>
      <c r="K3070" t="s">
        <v>3748</v>
      </c>
      <c r="L3070" t="s">
        <v>3749</v>
      </c>
      <c r="M3070">
        <v>151</v>
      </c>
      <c r="N3070">
        <v>83</v>
      </c>
      <c r="O3070" t="s">
        <v>3747</v>
      </c>
      <c r="P3070" t="s">
        <v>5433</v>
      </c>
      <c r="Q3070" t="str">
        <f t="shared" si="47"/>
        <v>311_orgon1_13#Est</v>
      </c>
    </row>
    <row r="3071" spans="1:17">
      <c r="A3071">
        <v>2633</v>
      </c>
      <c r="B3071" t="s">
        <v>3761</v>
      </c>
      <c r="C3071">
        <v>311</v>
      </c>
      <c r="D3071" t="s">
        <v>3745</v>
      </c>
      <c r="E3071" t="s">
        <v>270</v>
      </c>
      <c r="F3071">
        <v>421</v>
      </c>
      <c r="G3071" t="s">
        <v>3746</v>
      </c>
      <c r="H3071" t="s">
        <v>91</v>
      </c>
      <c r="I3071" t="s">
        <v>92</v>
      </c>
      <c r="J3071" t="s">
        <v>3747</v>
      </c>
      <c r="K3071" t="s">
        <v>3748</v>
      </c>
      <c r="L3071" t="s">
        <v>3749</v>
      </c>
      <c r="M3071">
        <v>151</v>
      </c>
      <c r="N3071">
        <v>83</v>
      </c>
      <c r="O3071" t="s">
        <v>3747</v>
      </c>
      <c r="P3071" t="s">
        <v>5433</v>
      </c>
      <c r="Q3071" t="str">
        <f t="shared" si="47"/>
        <v>311_orgon1_13#Est</v>
      </c>
    </row>
    <row r="3072" spans="1:17">
      <c r="A3072">
        <v>2635</v>
      </c>
      <c r="B3072" t="s">
        <v>3762</v>
      </c>
      <c r="C3072">
        <v>311</v>
      </c>
      <c r="D3072" t="s">
        <v>3745</v>
      </c>
      <c r="E3072" t="s">
        <v>270</v>
      </c>
      <c r="F3072">
        <v>421</v>
      </c>
      <c r="G3072" t="s">
        <v>3746</v>
      </c>
      <c r="H3072" t="s">
        <v>91</v>
      </c>
      <c r="I3072" t="s">
        <v>92</v>
      </c>
      <c r="J3072" t="s">
        <v>3747</v>
      </c>
      <c r="K3072" t="s">
        <v>3748</v>
      </c>
      <c r="L3072" t="s">
        <v>3749</v>
      </c>
      <c r="M3072">
        <v>151</v>
      </c>
      <c r="N3072">
        <v>83</v>
      </c>
      <c r="O3072" t="s">
        <v>3747</v>
      </c>
      <c r="P3072" t="s">
        <v>5433</v>
      </c>
      <c r="Q3072" t="str">
        <f t="shared" si="47"/>
        <v>311_orgon1_13#Est</v>
      </c>
    </row>
    <row r="3073" spans="1:17">
      <c r="A3073">
        <v>1184</v>
      </c>
      <c r="B3073" t="s">
        <v>3769</v>
      </c>
      <c r="C3073">
        <v>311</v>
      </c>
      <c r="D3073" t="s">
        <v>3745</v>
      </c>
      <c r="E3073" t="s">
        <v>270</v>
      </c>
      <c r="F3073">
        <v>421</v>
      </c>
      <c r="G3073" t="s">
        <v>3746</v>
      </c>
      <c r="H3073" t="s">
        <v>91</v>
      </c>
      <c r="I3073" t="s">
        <v>92</v>
      </c>
      <c r="J3073" t="s">
        <v>3747</v>
      </c>
      <c r="K3073" t="s">
        <v>3748</v>
      </c>
      <c r="L3073" t="s">
        <v>3749</v>
      </c>
      <c r="M3073">
        <v>151</v>
      </c>
      <c r="N3073">
        <v>83</v>
      </c>
      <c r="O3073" t="s">
        <v>3747</v>
      </c>
      <c r="P3073" t="s">
        <v>5433</v>
      </c>
      <c r="Q3073" t="str">
        <f t="shared" si="47"/>
        <v>311_orgon1_13#Est</v>
      </c>
    </row>
    <row r="3074" spans="1:17">
      <c r="A3074">
        <v>1337</v>
      </c>
      <c r="B3074" t="s">
        <v>3763</v>
      </c>
      <c r="C3074">
        <v>311</v>
      </c>
      <c r="D3074" t="s">
        <v>3745</v>
      </c>
      <c r="E3074" t="s">
        <v>270</v>
      </c>
      <c r="F3074">
        <v>421</v>
      </c>
      <c r="G3074" t="s">
        <v>3746</v>
      </c>
      <c r="H3074" t="s">
        <v>91</v>
      </c>
      <c r="I3074" t="s">
        <v>92</v>
      </c>
      <c r="J3074" t="s">
        <v>3747</v>
      </c>
      <c r="K3074" t="s">
        <v>3748</v>
      </c>
      <c r="L3074" t="s">
        <v>3749</v>
      </c>
      <c r="M3074">
        <v>151</v>
      </c>
      <c r="N3074">
        <v>83</v>
      </c>
      <c r="O3074" t="s">
        <v>3747</v>
      </c>
      <c r="P3074" t="s">
        <v>5433</v>
      </c>
      <c r="Q3074" t="str">
        <f t="shared" ref="Q3074:Q3137" si="48">CONCATENATE(C3074,"_",D3074,"#",E3074)</f>
        <v>311_orgon1_13#Est</v>
      </c>
    </row>
    <row r="3075" spans="1:17">
      <c r="A3075">
        <v>1993</v>
      </c>
      <c r="B3075" t="s">
        <v>3768</v>
      </c>
      <c r="C3075">
        <v>311</v>
      </c>
      <c r="D3075" t="s">
        <v>3745</v>
      </c>
      <c r="E3075" t="s">
        <v>270</v>
      </c>
      <c r="F3075">
        <v>421</v>
      </c>
      <c r="G3075" t="s">
        <v>3746</v>
      </c>
      <c r="H3075" t="s">
        <v>91</v>
      </c>
      <c r="I3075" t="s">
        <v>92</v>
      </c>
      <c r="J3075" t="s">
        <v>3747</v>
      </c>
      <c r="K3075" t="s">
        <v>3748</v>
      </c>
      <c r="L3075" t="s">
        <v>3749</v>
      </c>
      <c r="M3075">
        <v>151</v>
      </c>
      <c r="N3075">
        <v>83</v>
      </c>
      <c r="O3075" t="s">
        <v>3747</v>
      </c>
      <c r="P3075" t="s">
        <v>5433</v>
      </c>
      <c r="Q3075" t="str">
        <f t="shared" si="48"/>
        <v>311_orgon1_13#Est</v>
      </c>
    </row>
    <row r="3076" spans="1:17">
      <c r="A3076">
        <v>358</v>
      </c>
      <c r="B3076" t="s">
        <v>4937</v>
      </c>
      <c r="C3076">
        <v>312</v>
      </c>
      <c r="D3076" t="s">
        <v>4846</v>
      </c>
      <c r="E3076" t="s">
        <v>7075</v>
      </c>
      <c r="F3076">
        <v>409</v>
      </c>
      <c r="G3076" t="s">
        <v>4932</v>
      </c>
      <c r="H3076" t="s">
        <v>91</v>
      </c>
      <c r="I3076" t="s">
        <v>92</v>
      </c>
      <c r="J3076" t="s">
        <v>4838</v>
      </c>
      <c r="K3076" t="s">
        <v>4812</v>
      </c>
      <c r="L3076" t="s">
        <v>4813</v>
      </c>
      <c r="M3076">
        <v>383</v>
      </c>
      <c r="N3076">
        <v>72</v>
      </c>
      <c r="O3076" t="s">
        <v>7019</v>
      </c>
      <c r="P3076" t="s">
        <v>5399</v>
      </c>
      <c r="Q3076" t="str">
        <f t="shared" si="48"/>
        <v>312_svma_13#Les Masques</v>
      </c>
    </row>
    <row r="3077" spans="1:17">
      <c r="A3077">
        <v>359</v>
      </c>
      <c r="B3077" t="s">
        <v>4938</v>
      </c>
      <c r="C3077">
        <v>312</v>
      </c>
      <c r="D3077" t="s">
        <v>4846</v>
      </c>
      <c r="E3077" t="s">
        <v>7075</v>
      </c>
      <c r="F3077">
        <v>409</v>
      </c>
      <c r="G3077" t="s">
        <v>4932</v>
      </c>
      <c r="H3077" t="s">
        <v>91</v>
      </c>
      <c r="I3077" t="s">
        <v>92</v>
      </c>
      <c r="J3077" t="s">
        <v>4838</v>
      </c>
      <c r="K3077" t="s">
        <v>4812</v>
      </c>
      <c r="L3077" t="s">
        <v>4813</v>
      </c>
      <c r="M3077">
        <v>383</v>
      </c>
      <c r="N3077">
        <v>72</v>
      </c>
      <c r="O3077" t="s">
        <v>7019</v>
      </c>
      <c r="P3077" t="s">
        <v>5399</v>
      </c>
      <c r="Q3077" t="str">
        <f t="shared" si="48"/>
        <v>312_svma_13#Les Masques</v>
      </c>
    </row>
    <row r="3078" spans="1:17">
      <c r="A3078">
        <v>360</v>
      </c>
      <c r="B3078" t="s">
        <v>4939</v>
      </c>
      <c r="C3078">
        <v>312</v>
      </c>
      <c r="D3078" t="s">
        <v>4846</v>
      </c>
      <c r="E3078" t="s">
        <v>7075</v>
      </c>
      <c r="F3078">
        <v>409</v>
      </c>
      <c r="G3078" t="s">
        <v>4932</v>
      </c>
      <c r="H3078" t="s">
        <v>91</v>
      </c>
      <c r="I3078" t="s">
        <v>92</v>
      </c>
      <c r="J3078" t="s">
        <v>4838</v>
      </c>
      <c r="K3078" t="s">
        <v>4812</v>
      </c>
      <c r="L3078" t="s">
        <v>4813</v>
      </c>
      <c r="M3078">
        <v>383</v>
      </c>
      <c r="N3078">
        <v>72</v>
      </c>
      <c r="O3078" t="s">
        <v>7019</v>
      </c>
      <c r="P3078" t="s">
        <v>5399</v>
      </c>
      <c r="Q3078" t="str">
        <f t="shared" si="48"/>
        <v>312_svma_13#Les Masques</v>
      </c>
    </row>
    <row r="3079" spans="1:17">
      <c r="A3079">
        <v>353</v>
      </c>
      <c r="B3079" t="s">
        <v>4931</v>
      </c>
      <c r="C3079">
        <v>312</v>
      </c>
      <c r="D3079" t="s">
        <v>4846</v>
      </c>
      <c r="E3079" t="s">
        <v>7075</v>
      </c>
      <c r="F3079">
        <v>409</v>
      </c>
      <c r="G3079" t="s">
        <v>4932</v>
      </c>
      <c r="H3079" t="s">
        <v>91</v>
      </c>
      <c r="I3079" t="s">
        <v>92</v>
      </c>
      <c r="J3079" t="s">
        <v>4838</v>
      </c>
      <c r="K3079" t="s">
        <v>4812</v>
      </c>
      <c r="L3079" t="s">
        <v>4813</v>
      </c>
      <c r="M3079">
        <v>383</v>
      </c>
      <c r="N3079">
        <v>72</v>
      </c>
      <c r="O3079" t="s">
        <v>7019</v>
      </c>
      <c r="P3079" t="s">
        <v>5399</v>
      </c>
      <c r="Q3079" t="str">
        <f t="shared" si="48"/>
        <v>312_svma_13#Les Masques</v>
      </c>
    </row>
    <row r="3080" spans="1:17">
      <c r="A3080">
        <v>354</v>
      </c>
      <c r="B3080" t="s">
        <v>4933</v>
      </c>
      <c r="C3080">
        <v>312</v>
      </c>
      <c r="D3080" t="s">
        <v>4846</v>
      </c>
      <c r="E3080" t="s">
        <v>7075</v>
      </c>
      <c r="F3080">
        <v>409</v>
      </c>
      <c r="G3080" t="s">
        <v>4932</v>
      </c>
      <c r="H3080" t="s">
        <v>91</v>
      </c>
      <c r="I3080" t="s">
        <v>92</v>
      </c>
      <c r="J3080" t="s">
        <v>4838</v>
      </c>
      <c r="K3080" t="s">
        <v>4812</v>
      </c>
      <c r="L3080" t="s">
        <v>4813</v>
      </c>
      <c r="M3080">
        <v>383</v>
      </c>
      <c r="N3080">
        <v>72</v>
      </c>
      <c r="O3080" t="s">
        <v>7019</v>
      </c>
      <c r="P3080" t="s">
        <v>5399</v>
      </c>
      <c r="Q3080" t="str">
        <f t="shared" si="48"/>
        <v>312_svma_13#Les Masques</v>
      </c>
    </row>
    <row r="3081" spans="1:17">
      <c r="A3081">
        <v>355</v>
      </c>
      <c r="B3081" t="s">
        <v>4934</v>
      </c>
      <c r="C3081">
        <v>312</v>
      </c>
      <c r="D3081" t="s">
        <v>4846</v>
      </c>
      <c r="E3081" t="s">
        <v>7075</v>
      </c>
      <c r="F3081">
        <v>409</v>
      </c>
      <c r="G3081" t="s">
        <v>4932</v>
      </c>
      <c r="H3081" t="s">
        <v>91</v>
      </c>
      <c r="I3081" t="s">
        <v>92</v>
      </c>
      <c r="J3081" t="s">
        <v>4838</v>
      </c>
      <c r="K3081" t="s">
        <v>4812</v>
      </c>
      <c r="L3081" t="s">
        <v>4813</v>
      </c>
      <c r="M3081">
        <v>383</v>
      </c>
      <c r="N3081">
        <v>72</v>
      </c>
      <c r="O3081" t="s">
        <v>7019</v>
      </c>
      <c r="P3081" t="s">
        <v>5399</v>
      </c>
      <c r="Q3081" t="str">
        <f t="shared" si="48"/>
        <v>312_svma_13#Les Masques</v>
      </c>
    </row>
    <row r="3082" spans="1:17">
      <c r="A3082">
        <v>361</v>
      </c>
      <c r="B3082" t="s">
        <v>4940</v>
      </c>
      <c r="C3082">
        <v>312</v>
      </c>
      <c r="D3082" t="s">
        <v>4846</v>
      </c>
      <c r="E3082" t="s">
        <v>7075</v>
      </c>
      <c r="F3082">
        <v>409</v>
      </c>
      <c r="G3082" t="s">
        <v>4932</v>
      </c>
      <c r="H3082" t="s">
        <v>91</v>
      </c>
      <c r="I3082" t="s">
        <v>92</v>
      </c>
      <c r="J3082" t="s">
        <v>4838</v>
      </c>
      <c r="K3082" t="s">
        <v>4812</v>
      </c>
      <c r="L3082" t="s">
        <v>4813</v>
      </c>
      <c r="M3082">
        <v>383</v>
      </c>
      <c r="N3082">
        <v>72</v>
      </c>
      <c r="O3082" t="s">
        <v>7019</v>
      </c>
      <c r="P3082" t="s">
        <v>5399</v>
      </c>
      <c r="Q3082" t="str">
        <f t="shared" si="48"/>
        <v>312_svma_13#Les Masques</v>
      </c>
    </row>
    <row r="3083" spans="1:17">
      <c r="A3083">
        <v>356</v>
      </c>
      <c r="B3083" t="s">
        <v>4935</v>
      </c>
      <c r="C3083">
        <v>312</v>
      </c>
      <c r="D3083" t="s">
        <v>4846</v>
      </c>
      <c r="E3083" t="s">
        <v>7075</v>
      </c>
      <c r="F3083">
        <v>409</v>
      </c>
      <c r="G3083" t="s">
        <v>4932</v>
      </c>
      <c r="H3083" t="s">
        <v>91</v>
      </c>
      <c r="I3083" t="s">
        <v>92</v>
      </c>
      <c r="J3083" t="s">
        <v>4838</v>
      </c>
      <c r="K3083" t="s">
        <v>4812</v>
      </c>
      <c r="L3083" t="s">
        <v>4813</v>
      </c>
      <c r="M3083">
        <v>383</v>
      </c>
      <c r="N3083">
        <v>72</v>
      </c>
      <c r="O3083" t="s">
        <v>7019</v>
      </c>
      <c r="P3083" t="s">
        <v>5399</v>
      </c>
      <c r="Q3083" t="str">
        <f t="shared" si="48"/>
        <v>312_svma_13#Les Masques</v>
      </c>
    </row>
    <row r="3084" spans="1:17">
      <c r="A3084">
        <v>357</v>
      </c>
      <c r="B3084" t="s">
        <v>4936</v>
      </c>
      <c r="C3084">
        <v>312</v>
      </c>
      <c r="D3084" t="s">
        <v>4846</v>
      </c>
      <c r="E3084" t="s">
        <v>7075</v>
      </c>
      <c r="F3084">
        <v>409</v>
      </c>
      <c r="G3084" t="s">
        <v>4932</v>
      </c>
      <c r="H3084" t="s">
        <v>91</v>
      </c>
      <c r="I3084" t="s">
        <v>92</v>
      </c>
      <c r="J3084" t="s">
        <v>4838</v>
      </c>
      <c r="K3084" t="s">
        <v>4812</v>
      </c>
      <c r="L3084" t="s">
        <v>4813</v>
      </c>
      <c r="M3084">
        <v>383</v>
      </c>
      <c r="N3084">
        <v>72</v>
      </c>
      <c r="O3084" t="s">
        <v>7019</v>
      </c>
      <c r="P3084" t="s">
        <v>5399</v>
      </c>
      <c r="Q3084" t="str">
        <f t="shared" si="48"/>
        <v>312_svma_13#Les Masques</v>
      </c>
    </row>
    <row r="3085" spans="1:17">
      <c r="A3085">
        <v>4074</v>
      </c>
      <c r="B3085" t="s">
        <v>4845</v>
      </c>
      <c r="C3085">
        <v>312</v>
      </c>
      <c r="D3085" t="s">
        <v>4846</v>
      </c>
      <c r="E3085" t="s">
        <v>7075</v>
      </c>
      <c r="F3085">
        <v>875</v>
      </c>
      <c r="G3085" t="s">
        <v>4847</v>
      </c>
      <c r="H3085" t="s">
        <v>91</v>
      </c>
      <c r="I3085" t="s">
        <v>92</v>
      </c>
      <c r="J3085" t="s">
        <v>4838</v>
      </c>
      <c r="K3085" t="s">
        <v>4812</v>
      </c>
      <c r="L3085" t="s">
        <v>4813</v>
      </c>
      <c r="M3085">
        <v>383</v>
      </c>
      <c r="N3085">
        <v>72</v>
      </c>
      <c r="O3085" t="s">
        <v>7019</v>
      </c>
      <c r="P3085" t="s">
        <v>5399</v>
      </c>
      <c r="Q3085" t="str">
        <f t="shared" si="48"/>
        <v>312_svma_13#Les Masques</v>
      </c>
    </row>
    <row r="3086" spans="1:17">
      <c r="A3086">
        <v>4075</v>
      </c>
      <c r="B3086" t="s">
        <v>4852</v>
      </c>
      <c r="C3086">
        <v>312</v>
      </c>
      <c r="D3086" t="s">
        <v>4846</v>
      </c>
      <c r="E3086" t="s">
        <v>7075</v>
      </c>
      <c r="F3086">
        <v>875</v>
      </c>
      <c r="G3086" t="s">
        <v>4847</v>
      </c>
      <c r="H3086" t="s">
        <v>91</v>
      </c>
      <c r="I3086" t="s">
        <v>92</v>
      </c>
      <c r="J3086" t="s">
        <v>4838</v>
      </c>
      <c r="K3086" t="s">
        <v>4812</v>
      </c>
      <c r="L3086" t="s">
        <v>4813</v>
      </c>
      <c r="M3086">
        <v>383</v>
      </c>
      <c r="N3086">
        <v>72</v>
      </c>
      <c r="O3086" t="s">
        <v>7019</v>
      </c>
      <c r="P3086" t="s">
        <v>5399</v>
      </c>
      <c r="Q3086" t="str">
        <f t="shared" si="48"/>
        <v>312_svma_13#Les Masques</v>
      </c>
    </row>
    <row r="3087" spans="1:17">
      <c r="A3087">
        <v>4076</v>
      </c>
      <c r="B3087" t="s">
        <v>4853</v>
      </c>
      <c r="C3087">
        <v>312</v>
      </c>
      <c r="D3087" t="s">
        <v>4846</v>
      </c>
      <c r="E3087" t="s">
        <v>7075</v>
      </c>
      <c r="F3087">
        <v>875</v>
      </c>
      <c r="G3087" t="s">
        <v>4847</v>
      </c>
      <c r="H3087" t="s">
        <v>91</v>
      </c>
      <c r="I3087" t="s">
        <v>92</v>
      </c>
      <c r="J3087" t="s">
        <v>4838</v>
      </c>
      <c r="K3087" t="s">
        <v>4812</v>
      </c>
      <c r="L3087" t="s">
        <v>4813</v>
      </c>
      <c r="M3087">
        <v>383</v>
      </c>
      <c r="N3087">
        <v>72</v>
      </c>
      <c r="O3087" t="s">
        <v>7019</v>
      </c>
      <c r="P3087" t="s">
        <v>5399</v>
      </c>
      <c r="Q3087" t="str">
        <f t="shared" si="48"/>
        <v>312_svma_13#Les Masques</v>
      </c>
    </row>
    <row r="3088" spans="1:17">
      <c r="A3088">
        <v>4081</v>
      </c>
      <c r="B3088" t="s">
        <v>4858</v>
      </c>
      <c r="C3088">
        <v>312</v>
      </c>
      <c r="D3088" t="s">
        <v>4846</v>
      </c>
      <c r="E3088" t="s">
        <v>7075</v>
      </c>
      <c r="F3088">
        <v>875</v>
      </c>
      <c r="G3088" t="s">
        <v>4847</v>
      </c>
      <c r="H3088" t="s">
        <v>91</v>
      </c>
      <c r="I3088" t="s">
        <v>92</v>
      </c>
      <c r="J3088" t="s">
        <v>4838</v>
      </c>
      <c r="K3088" t="s">
        <v>4812</v>
      </c>
      <c r="L3088" t="s">
        <v>4813</v>
      </c>
      <c r="M3088">
        <v>383</v>
      </c>
      <c r="N3088">
        <v>72</v>
      </c>
      <c r="O3088" t="s">
        <v>7019</v>
      </c>
      <c r="P3088" t="s">
        <v>5399</v>
      </c>
      <c r="Q3088" t="str">
        <f t="shared" si="48"/>
        <v>312_svma_13#Les Masques</v>
      </c>
    </row>
    <row r="3089" spans="1:17">
      <c r="A3089">
        <v>4082</v>
      </c>
      <c r="B3089" t="s">
        <v>4859</v>
      </c>
      <c r="C3089">
        <v>312</v>
      </c>
      <c r="D3089" t="s">
        <v>4846</v>
      </c>
      <c r="E3089" t="s">
        <v>7075</v>
      </c>
      <c r="F3089">
        <v>875</v>
      </c>
      <c r="G3089" t="s">
        <v>4847</v>
      </c>
      <c r="H3089" t="s">
        <v>91</v>
      </c>
      <c r="I3089" t="s">
        <v>92</v>
      </c>
      <c r="J3089" t="s">
        <v>4838</v>
      </c>
      <c r="K3089" t="s">
        <v>4812</v>
      </c>
      <c r="L3089" t="s">
        <v>4813</v>
      </c>
      <c r="M3089">
        <v>383</v>
      </c>
      <c r="N3089">
        <v>72</v>
      </c>
      <c r="O3089" t="s">
        <v>7019</v>
      </c>
      <c r="P3089" t="s">
        <v>5399</v>
      </c>
      <c r="Q3089" t="str">
        <f t="shared" si="48"/>
        <v>312_svma_13#Les Masques</v>
      </c>
    </row>
    <row r="3090" spans="1:17">
      <c r="A3090">
        <v>4085</v>
      </c>
      <c r="B3090" t="s">
        <v>4851</v>
      </c>
      <c r="C3090">
        <v>312</v>
      </c>
      <c r="D3090" t="s">
        <v>4846</v>
      </c>
      <c r="E3090" t="s">
        <v>7075</v>
      </c>
      <c r="F3090">
        <v>875</v>
      </c>
      <c r="G3090" t="s">
        <v>4847</v>
      </c>
      <c r="H3090" t="s">
        <v>91</v>
      </c>
      <c r="I3090" t="s">
        <v>92</v>
      </c>
      <c r="J3090" t="s">
        <v>4838</v>
      </c>
      <c r="K3090" t="s">
        <v>4812</v>
      </c>
      <c r="L3090" t="s">
        <v>4813</v>
      </c>
      <c r="M3090">
        <v>383</v>
      </c>
      <c r="N3090">
        <v>72</v>
      </c>
      <c r="O3090" t="s">
        <v>7019</v>
      </c>
      <c r="P3090" t="s">
        <v>5399</v>
      </c>
      <c r="Q3090" t="str">
        <f t="shared" si="48"/>
        <v>312_svma_13#Les Masques</v>
      </c>
    </row>
    <row r="3091" spans="1:17">
      <c r="A3091">
        <v>4084</v>
      </c>
      <c r="B3091" t="s">
        <v>4850</v>
      </c>
      <c r="C3091">
        <v>312</v>
      </c>
      <c r="D3091" t="s">
        <v>4846</v>
      </c>
      <c r="E3091" t="s">
        <v>7075</v>
      </c>
      <c r="F3091">
        <v>875</v>
      </c>
      <c r="G3091" t="s">
        <v>4847</v>
      </c>
      <c r="H3091" t="s">
        <v>91</v>
      </c>
      <c r="I3091" t="s">
        <v>92</v>
      </c>
      <c r="J3091" t="s">
        <v>4838</v>
      </c>
      <c r="K3091" t="s">
        <v>4812</v>
      </c>
      <c r="L3091" t="s">
        <v>4813</v>
      </c>
      <c r="M3091">
        <v>383</v>
      </c>
      <c r="N3091">
        <v>72</v>
      </c>
      <c r="O3091" t="s">
        <v>7019</v>
      </c>
      <c r="P3091" t="s">
        <v>5399</v>
      </c>
      <c r="Q3091" t="str">
        <f t="shared" si="48"/>
        <v>312_svma_13#Les Masques</v>
      </c>
    </row>
    <row r="3092" spans="1:17">
      <c r="A3092">
        <v>4086</v>
      </c>
      <c r="B3092" t="s">
        <v>4860</v>
      </c>
      <c r="C3092">
        <v>312</v>
      </c>
      <c r="D3092" t="s">
        <v>4846</v>
      </c>
      <c r="E3092" t="s">
        <v>7075</v>
      </c>
      <c r="F3092">
        <v>876</v>
      </c>
      <c r="G3092" t="s">
        <v>4861</v>
      </c>
      <c r="H3092" t="s">
        <v>91</v>
      </c>
      <c r="I3092" t="s">
        <v>92</v>
      </c>
      <c r="J3092" t="s">
        <v>4838</v>
      </c>
      <c r="K3092" t="s">
        <v>4812</v>
      </c>
      <c r="L3092" t="s">
        <v>4813</v>
      </c>
      <c r="M3092">
        <v>383</v>
      </c>
      <c r="N3092">
        <v>72</v>
      </c>
      <c r="O3092" t="s">
        <v>7019</v>
      </c>
      <c r="P3092" t="s">
        <v>5399</v>
      </c>
      <c r="Q3092" t="str">
        <f t="shared" si="48"/>
        <v>312_svma_13#Les Masques</v>
      </c>
    </row>
    <row r="3093" spans="1:17">
      <c r="A3093">
        <v>4087</v>
      </c>
      <c r="B3093" t="s">
        <v>4862</v>
      </c>
      <c r="C3093">
        <v>312</v>
      </c>
      <c r="D3093" t="s">
        <v>4846</v>
      </c>
      <c r="E3093" t="s">
        <v>7075</v>
      </c>
      <c r="F3093">
        <v>876</v>
      </c>
      <c r="G3093" t="s">
        <v>4861</v>
      </c>
      <c r="H3093" t="s">
        <v>91</v>
      </c>
      <c r="I3093" t="s">
        <v>92</v>
      </c>
      <c r="J3093" t="s">
        <v>4838</v>
      </c>
      <c r="K3093" t="s">
        <v>4812</v>
      </c>
      <c r="L3093" t="s">
        <v>4813</v>
      </c>
      <c r="M3093">
        <v>383</v>
      </c>
      <c r="N3093">
        <v>72</v>
      </c>
      <c r="O3093" t="s">
        <v>7019</v>
      </c>
      <c r="P3093" t="s">
        <v>5399</v>
      </c>
      <c r="Q3093" t="str">
        <f t="shared" si="48"/>
        <v>312_svma_13#Les Masques</v>
      </c>
    </row>
    <row r="3094" spans="1:17">
      <c r="A3094">
        <v>4088</v>
      </c>
      <c r="B3094" t="s">
        <v>4863</v>
      </c>
      <c r="C3094">
        <v>312</v>
      </c>
      <c r="D3094" t="s">
        <v>4846</v>
      </c>
      <c r="E3094" t="s">
        <v>7075</v>
      </c>
      <c r="F3094">
        <v>876</v>
      </c>
      <c r="G3094" t="s">
        <v>4861</v>
      </c>
      <c r="H3094" t="s">
        <v>91</v>
      </c>
      <c r="I3094" t="s">
        <v>92</v>
      </c>
      <c r="J3094" t="s">
        <v>4838</v>
      </c>
      <c r="K3094" t="s">
        <v>4812</v>
      </c>
      <c r="L3094" t="s">
        <v>4813</v>
      </c>
      <c r="M3094">
        <v>383</v>
      </c>
      <c r="N3094">
        <v>72</v>
      </c>
      <c r="O3094" t="s">
        <v>7019</v>
      </c>
      <c r="P3094" t="s">
        <v>5399</v>
      </c>
      <c r="Q3094" t="str">
        <f t="shared" si="48"/>
        <v>312_svma_13#Les Masques</v>
      </c>
    </row>
    <row r="3095" spans="1:17">
      <c r="A3095">
        <v>4089</v>
      </c>
      <c r="B3095" t="s">
        <v>4864</v>
      </c>
      <c r="C3095">
        <v>312</v>
      </c>
      <c r="D3095" t="s">
        <v>4846</v>
      </c>
      <c r="E3095" t="s">
        <v>7075</v>
      </c>
      <c r="F3095">
        <v>876</v>
      </c>
      <c r="G3095" t="s">
        <v>4861</v>
      </c>
      <c r="H3095" t="s">
        <v>91</v>
      </c>
      <c r="I3095" t="s">
        <v>92</v>
      </c>
      <c r="J3095" t="s">
        <v>4838</v>
      </c>
      <c r="K3095" t="s">
        <v>4812</v>
      </c>
      <c r="L3095" t="s">
        <v>4813</v>
      </c>
      <c r="M3095">
        <v>383</v>
      </c>
      <c r="N3095">
        <v>72</v>
      </c>
      <c r="O3095" t="s">
        <v>7019</v>
      </c>
      <c r="P3095" t="s">
        <v>5399</v>
      </c>
      <c r="Q3095" t="str">
        <f t="shared" si="48"/>
        <v>312_svma_13#Les Masques</v>
      </c>
    </row>
    <row r="3096" spans="1:17">
      <c r="A3096">
        <v>4090</v>
      </c>
      <c r="B3096" t="s">
        <v>4865</v>
      </c>
      <c r="C3096">
        <v>312</v>
      </c>
      <c r="D3096" t="s">
        <v>4846</v>
      </c>
      <c r="E3096" t="s">
        <v>7075</v>
      </c>
      <c r="F3096">
        <v>876</v>
      </c>
      <c r="G3096" t="s">
        <v>4861</v>
      </c>
      <c r="H3096" t="s">
        <v>91</v>
      </c>
      <c r="I3096" t="s">
        <v>92</v>
      </c>
      <c r="J3096" t="s">
        <v>4838</v>
      </c>
      <c r="K3096" t="s">
        <v>4812</v>
      </c>
      <c r="L3096" t="s">
        <v>4813</v>
      </c>
      <c r="M3096">
        <v>383</v>
      </c>
      <c r="N3096">
        <v>72</v>
      </c>
      <c r="O3096" t="s">
        <v>7019</v>
      </c>
      <c r="P3096" t="s">
        <v>5399</v>
      </c>
      <c r="Q3096" t="str">
        <f t="shared" si="48"/>
        <v>312_svma_13#Les Masques</v>
      </c>
    </row>
    <row r="3097" spans="1:17">
      <c r="A3097">
        <v>2100</v>
      </c>
      <c r="B3097" t="s">
        <v>4510</v>
      </c>
      <c r="C3097">
        <v>313</v>
      </c>
      <c r="D3097" t="s">
        <v>4499</v>
      </c>
      <c r="E3097" t="s">
        <v>6969</v>
      </c>
      <c r="F3097">
        <v>412</v>
      </c>
      <c r="G3097">
        <v>1</v>
      </c>
      <c r="H3097" t="s">
        <v>91</v>
      </c>
      <c r="I3097" t="s">
        <v>92</v>
      </c>
      <c r="J3097" t="s">
        <v>4500</v>
      </c>
      <c r="K3097" t="s">
        <v>4501</v>
      </c>
      <c r="L3097" t="s">
        <v>4502</v>
      </c>
      <c r="M3097">
        <v>160</v>
      </c>
      <c r="N3097">
        <v>133</v>
      </c>
      <c r="O3097" t="s">
        <v>6969</v>
      </c>
      <c r="P3097" t="s">
        <v>4499</v>
      </c>
      <c r="Q3097" t="str">
        <f t="shared" si="48"/>
        <v>313_saragousse_13#Saragousse</v>
      </c>
    </row>
    <row r="3098" spans="1:17">
      <c r="A3098">
        <v>2104</v>
      </c>
      <c r="B3098" t="s">
        <v>4506</v>
      </c>
      <c r="C3098">
        <v>313</v>
      </c>
      <c r="D3098" t="s">
        <v>4499</v>
      </c>
      <c r="E3098" t="s">
        <v>6969</v>
      </c>
      <c r="F3098">
        <v>412</v>
      </c>
      <c r="G3098">
        <v>1</v>
      </c>
      <c r="H3098" t="s">
        <v>91</v>
      </c>
      <c r="I3098" t="s">
        <v>92</v>
      </c>
      <c r="J3098" t="s">
        <v>4500</v>
      </c>
      <c r="K3098" t="s">
        <v>4501</v>
      </c>
      <c r="L3098" t="s">
        <v>4502</v>
      </c>
      <c r="M3098">
        <v>160</v>
      </c>
      <c r="N3098">
        <v>133</v>
      </c>
      <c r="O3098" t="s">
        <v>6969</v>
      </c>
      <c r="P3098" t="s">
        <v>4499</v>
      </c>
      <c r="Q3098" t="str">
        <f t="shared" si="48"/>
        <v>313_saragousse_13#Saragousse</v>
      </c>
    </row>
    <row r="3099" spans="1:17">
      <c r="A3099">
        <v>2457</v>
      </c>
      <c r="B3099" t="s">
        <v>4503</v>
      </c>
      <c r="C3099">
        <v>313</v>
      </c>
      <c r="D3099" t="s">
        <v>4499</v>
      </c>
      <c r="E3099" t="s">
        <v>6969</v>
      </c>
      <c r="F3099">
        <v>412</v>
      </c>
      <c r="G3099">
        <v>1</v>
      </c>
      <c r="H3099" t="s">
        <v>91</v>
      </c>
      <c r="I3099" t="s">
        <v>92</v>
      </c>
      <c r="J3099" t="s">
        <v>4500</v>
      </c>
      <c r="K3099" t="s">
        <v>4501</v>
      </c>
      <c r="L3099" t="s">
        <v>4502</v>
      </c>
      <c r="M3099">
        <v>160</v>
      </c>
      <c r="N3099">
        <v>133</v>
      </c>
      <c r="O3099" t="s">
        <v>6969</v>
      </c>
      <c r="P3099" t="s">
        <v>4499</v>
      </c>
      <c r="Q3099" t="str">
        <f t="shared" si="48"/>
        <v>313_saragousse_13#Saragousse</v>
      </c>
    </row>
    <row r="3100" spans="1:17">
      <c r="A3100">
        <v>2536</v>
      </c>
      <c r="B3100" t="s">
        <v>4505</v>
      </c>
      <c r="C3100">
        <v>313</v>
      </c>
      <c r="D3100" t="s">
        <v>4499</v>
      </c>
      <c r="E3100" t="s">
        <v>6969</v>
      </c>
      <c r="F3100">
        <v>412</v>
      </c>
      <c r="G3100">
        <v>1</v>
      </c>
      <c r="H3100" t="s">
        <v>91</v>
      </c>
      <c r="I3100" t="s">
        <v>92</v>
      </c>
      <c r="J3100" t="s">
        <v>4500</v>
      </c>
      <c r="K3100" t="s">
        <v>4501</v>
      </c>
      <c r="L3100" t="s">
        <v>4502</v>
      </c>
      <c r="M3100">
        <v>160</v>
      </c>
      <c r="N3100">
        <v>133</v>
      </c>
      <c r="O3100" t="s">
        <v>6969</v>
      </c>
      <c r="P3100" t="s">
        <v>4499</v>
      </c>
      <c r="Q3100" t="str">
        <f t="shared" si="48"/>
        <v>313_saragousse_13#Saragousse</v>
      </c>
    </row>
    <row r="3101" spans="1:17">
      <c r="A3101">
        <v>812</v>
      </c>
      <c r="B3101" t="s">
        <v>4509</v>
      </c>
      <c r="C3101">
        <v>313</v>
      </c>
      <c r="D3101" t="s">
        <v>4499</v>
      </c>
      <c r="E3101" t="s">
        <v>6969</v>
      </c>
      <c r="F3101">
        <v>412</v>
      </c>
      <c r="G3101">
        <v>1</v>
      </c>
      <c r="H3101" t="s">
        <v>91</v>
      </c>
      <c r="I3101" t="s">
        <v>92</v>
      </c>
      <c r="J3101" t="s">
        <v>4500</v>
      </c>
      <c r="K3101" t="s">
        <v>4501</v>
      </c>
      <c r="L3101" t="s">
        <v>4502</v>
      </c>
      <c r="M3101">
        <v>160</v>
      </c>
      <c r="N3101">
        <v>133</v>
      </c>
      <c r="O3101" t="s">
        <v>6969</v>
      </c>
      <c r="P3101" t="s">
        <v>4499</v>
      </c>
      <c r="Q3101" t="str">
        <f t="shared" si="48"/>
        <v>313_saragousse_13#Saragousse</v>
      </c>
    </row>
    <row r="3102" spans="1:17">
      <c r="A3102">
        <v>1395</v>
      </c>
      <c r="B3102" t="s">
        <v>4498</v>
      </c>
      <c r="C3102">
        <v>313</v>
      </c>
      <c r="D3102" t="s">
        <v>4499</v>
      </c>
      <c r="E3102" t="s">
        <v>6969</v>
      </c>
      <c r="F3102">
        <v>412</v>
      </c>
      <c r="G3102">
        <v>1</v>
      </c>
      <c r="H3102" t="s">
        <v>91</v>
      </c>
      <c r="I3102" t="s">
        <v>92</v>
      </c>
      <c r="J3102" t="s">
        <v>4500</v>
      </c>
      <c r="K3102" t="s">
        <v>4501</v>
      </c>
      <c r="L3102" t="s">
        <v>4502</v>
      </c>
      <c r="M3102">
        <v>160</v>
      </c>
      <c r="N3102">
        <v>133</v>
      </c>
      <c r="O3102" t="s">
        <v>6969</v>
      </c>
      <c r="P3102" t="s">
        <v>4499</v>
      </c>
      <c r="Q3102" t="str">
        <f t="shared" si="48"/>
        <v>313_saragousse_13#Saragousse</v>
      </c>
    </row>
    <row r="3103" spans="1:17">
      <c r="A3103">
        <v>1398</v>
      </c>
      <c r="B3103" t="s">
        <v>4507</v>
      </c>
      <c r="C3103">
        <v>313</v>
      </c>
      <c r="D3103" t="s">
        <v>4499</v>
      </c>
      <c r="E3103" t="s">
        <v>6969</v>
      </c>
      <c r="F3103">
        <v>412</v>
      </c>
      <c r="G3103">
        <v>1</v>
      </c>
      <c r="H3103" t="s">
        <v>91</v>
      </c>
      <c r="I3103" t="s">
        <v>92</v>
      </c>
      <c r="J3103" t="s">
        <v>4500</v>
      </c>
      <c r="K3103" t="s">
        <v>4501</v>
      </c>
      <c r="L3103" t="s">
        <v>4502</v>
      </c>
      <c r="M3103">
        <v>160</v>
      </c>
      <c r="N3103">
        <v>133</v>
      </c>
      <c r="O3103" t="s">
        <v>6969</v>
      </c>
      <c r="P3103" t="s">
        <v>4499</v>
      </c>
      <c r="Q3103" t="str">
        <f t="shared" si="48"/>
        <v>313_saragousse_13#Saragousse</v>
      </c>
    </row>
    <row r="3104" spans="1:17">
      <c r="A3104">
        <v>1737</v>
      </c>
      <c r="B3104" t="s">
        <v>4504</v>
      </c>
      <c r="C3104">
        <v>313</v>
      </c>
      <c r="D3104" t="s">
        <v>4499</v>
      </c>
      <c r="E3104" t="s">
        <v>6969</v>
      </c>
      <c r="F3104">
        <v>412</v>
      </c>
      <c r="G3104">
        <v>1</v>
      </c>
      <c r="H3104" t="s">
        <v>91</v>
      </c>
      <c r="I3104" t="s">
        <v>92</v>
      </c>
      <c r="J3104" t="s">
        <v>4500</v>
      </c>
      <c r="K3104" t="s">
        <v>4501</v>
      </c>
      <c r="L3104" t="s">
        <v>4502</v>
      </c>
      <c r="M3104">
        <v>160</v>
      </c>
      <c r="N3104">
        <v>133</v>
      </c>
      <c r="O3104" t="s">
        <v>6969</v>
      </c>
      <c r="P3104" t="s">
        <v>4499</v>
      </c>
      <c r="Q3104" t="str">
        <f t="shared" si="48"/>
        <v>313_saragousse_13#Saragousse</v>
      </c>
    </row>
    <row r="3105" spans="1:17">
      <c r="A3105">
        <v>4811</v>
      </c>
      <c r="B3105" t="s">
        <v>4508</v>
      </c>
      <c r="C3105">
        <v>313</v>
      </c>
      <c r="D3105" t="s">
        <v>4499</v>
      </c>
      <c r="E3105" t="s">
        <v>6969</v>
      </c>
      <c r="F3105">
        <v>412</v>
      </c>
      <c r="G3105">
        <v>1</v>
      </c>
      <c r="H3105" t="s">
        <v>91</v>
      </c>
      <c r="I3105" t="s">
        <v>92</v>
      </c>
      <c r="J3105" t="s">
        <v>4500</v>
      </c>
      <c r="K3105" t="s">
        <v>4501</v>
      </c>
      <c r="L3105" t="s">
        <v>4502</v>
      </c>
      <c r="M3105">
        <v>160</v>
      </c>
      <c r="N3105">
        <v>133</v>
      </c>
      <c r="O3105" t="s">
        <v>6969</v>
      </c>
      <c r="P3105" t="s">
        <v>4499</v>
      </c>
      <c r="Q3105" t="str">
        <f t="shared" si="48"/>
        <v>313_saragousse_13#Saragousse</v>
      </c>
    </row>
    <row r="3106" spans="1:17">
      <c r="A3106">
        <v>434</v>
      </c>
      <c r="B3106" t="s">
        <v>4913</v>
      </c>
      <c r="C3106">
        <v>314</v>
      </c>
      <c r="D3106" t="s">
        <v>4836</v>
      </c>
      <c r="E3106" t="s">
        <v>4811</v>
      </c>
      <c r="F3106">
        <v>408</v>
      </c>
      <c r="G3106" t="s">
        <v>4908</v>
      </c>
      <c r="H3106" t="s">
        <v>91</v>
      </c>
      <c r="I3106" t="s">
        <v>92</v>
      </c>
      <c r="J3106" t="s">
        <v>4811</v>
      </c>
      <c r="K3106" t="s">
        <v>4812</v>
      </c>
      <c r="L3106" t="s">
        <v>4813</v>
      </c>
      <c r="M3106">
        <v>383</v>
      </c>
      <c r="N3106">
        <v>72</v>
      </c>
      <c r="O3106" t="s">
        <v>7019</v>
      </c>
      <c r="P3106" t="s">
        <v>5399</v>
      </c>
      <c r="Q3106" t="str">
        <f t="shared" si="48"/>
        <v>314_svbrc_13#Beaurecueil</v>
      </c>
    </row>
    <row r="3107" spans="1:17">
      <c r="A3107">
        <v>717</v>
      </c>
      <c r="B3107" t="s">
        <v>4917</v>
      </c>
      <c r="C3107">
        <v>314</v>
      </c>
      <c r="D3107" t="s">
        <v>4836</v>
      </c>
      <c r="E3107" t="s">
        <v>4811</v>
      </c>
      <c r="F3107">
        <v>408</v>
      </c>
      <c r="G3107" t="s">
        <v>4908</v>
      </c>
      <c r="H3107" t="s">
        <v>91</v>
      </c>
      <c r="I3107" t="s">
        <v>92</v>
      </c>
      <c r="J3107" t="s">
        <v>4811</v>
      </c>
      <c r="K3107" t="s">
        <v>4812</v>
      </c>
      <c r="L3107" t="s">
        <v>4813</v>
      </c>
      <c r="M3107">
        <v>383</v>
      </c>
      <c r="N3107">
        <v>72</v>
      </c>
      <c r="O3107" t="s">
        <v>7019</v>
      </c>
      <c r="P3107" t="s">
        <v>5399</v>
      </c>
      <c r="Q3107" t="str">
        <f t="shared" si="48"/>
        <v>314_svbrc_13#Beaurecueil</v>
      </c>
    </row>
    <row r="3108" spans="1:17">
      <c r="A3108">
        <v>376</v>
      </c>
      <c r="B3108" t="s">
        <v>4907</v>
      </c>
      <c r="C3108">
        <v>314</v>
      </c>
      <c r="D3108" t="s">
        <v>4836</v>
      </c>
      <c r="E3108" t="s">
        <v>4811</v>
      </c>
      <c r="F3108">
        <v>408</v>
      </c>
      <c r="G3108" t="s">
        <v>4908</v>
      </c>
      <c r="H3108" t="s">
        <v>91</v>
      </c>
      <c r="I3108" t="s">
        <v>92</v>
      </c>
      <c r="J3108" t="s">
        <v>4838</v>
      </c>
      <c r="K3108" t="s">
        <v>4812</v>
      </c>
      <c r="L3108" t="s">
        <v>4813</v>
      </c>
      <c r="M3108">
        <v>383</v>
      </c>
      <c r="N3108">
        <v>72</v>
      </c>
      <c r="O3108" t="s">
        <v>7019</v>
      </c>
      <c r="P3108" t="s">
        <v>5399</v>
      </c>
      <c r="Q3108" t="str">
        <f t="shared" si="48"/>
        <v>314_svbrc_13#Beaurecueil</v>
      </c>
    </row>
    <row r="3109" spans="1:17">
      <c r="A3109">
        <v>716</v>
      </c>
      <c r="B3109" t="s">
        <v>4916</v>
      </c>
      <c r="C3109">
        <v>314</v>
      </c>
      <c r="D3109" t="s">
        <v>4836</v>
      </c>
      <c r="E3109" t="s">
        <v>4811</v>
      </c>
      <c r="F3109">
        <v>408</v>
      </c>
      <c r="G3109" t="s">
        <v>4908</v>
      </c>
      <c r="H3109" t="s">
        <v>91</v>
      </c>
      <c r="I3109" t="s">
        <v>92</v>
      </c>
      <c r="J3109" t="s">
        <v>4811</v>
      </c>
      <c r="K3109" t="s">
        <v>4812</v>
      </c>
      <c r="L3109" t="s">
        <v>4813</v>
      </c>
      <c r="M3109">
        <v>383</v>
      </c>
      <c r="N3109">
        <v>72</v>
      </c>
      <c r="O3109" t="s">
        <v>7019</v>
      </c>
      <c r="P3109" t="s">
        <v>5399</v>
      </c>
      <c r="Q3109" t="str">
        <f t="shared" si="48"/>
        <v>314_svbrc_13#Beaurecueil</v>
      </c>
    </row>
    <row r="3110" spans="1:17">
      <c r="A3110">
        <v>715</v>
      </c>
      <c r="B3110" t="s">
        <v>4915</v>
      </c>
      <c r="C3110">
        <v>314</v>
      </c>
      <c r="D3110" t="s">
        <v>4836</v>
      </c>
      <c r="E3110" t="s">
        <v>4811</v>
      </c>
      <c r="F3110">
        <v>408</v>
      </c>
      <c r="G3110" t="s">
        <v>4908</v>
      </c>
      <c r="H3110" t="s">
        <v>91</v>
      </c>
      <c r="I3110" t="s">
        <v>92</v>
      </c>
      <c r="J3110" t="s">
        <v>4811</v>
      </c>
      <c r="K3110" t="s">
        <v>4812</v>
      </c>
      <c r="L3110" t="s">
        <v>4813</v>
      </c>
      <c r="M3110">
        <v>383</v>
      </c>
      <c r="N3110">
        <v>72</v>
      </c>
      <c r="O3110" t="s">
        <v>7019</v>
      </c>
      <c r="P3110" t="s">
        <v>5399</v>
      </c>
      <c r="Q3110" t="str">
        <f t="shared" si="48"/>
        <v>314_svbrc_13#Beaurecueil</v>
      </c>
    </row>
    <row r="3111" spans="1:17">
      <c r="A3111">
        <v>714</v>
      </c>
      <c r="B3111" t="s">
        <v>4914</v>
      </c>
      <c r="C3111">
        <v>314</v>
      </c>
      <c r="D3111" t="s">
        <v>4836</v>
      </c>
      <c r="E3111" t="s">
        <v>4811</v>
      </c>
      <c r="F3111">
        <v>408</v>
      </c>
      <c r="G3111" t="s">
        <v>4908</v>
      </c>
      <c r="H3111" t="s">
        <v>91</v>
      </c>
      <c r="I3111" t="s">
        <v>92</v>
      </c>
      <c r="J3111" t="s">
        <v>4811</v>
      </c>
      <c r="K3111" t="s">
        <v>4812</v>
      </c>
      <c r="L3111" t="s">
        <v>4813</v>
      </c>
      <c r="M3111">
        <v>383</v>
      </c>
      <c r="N3111">
        <v>72</v>
      </c>
      <c r="O3111" t="s">
        <v>7019</v>
      </c>
      <c r="P3111" t="s">
        <v>5399</v>
      </c>
      <c r="Q3111" t="str">
        <f t="shared" si="48"/>
        <v>314_svbrc_13#Beaurecueil</v>
      </c>
    </row>
    <row r="3112" spans="1:17">
      <c r="A3112">
        <v>433</v>
      </c>
      <c r="B3112" t="s">
        <v>4912</v>
      </c>
      <c r="C3112">
        <v>314</v>
      </c>
      <c r="D3112" t="s">
        <v>4836</v>
      </c>
      <c r="E3112" t="s">
        <v>4811</v>
      </c>
      <c r="F3112">
        <v>408</v>
      </c>
      <c r="G3112" t="s">
        <v>4908</v>
      </c>
      <c r="H3112" t="s">
        <v>91</v>
      </c>
      <c r="I3112" t="s">
        <v>92</v>
      </c>
      <c r="J3112" t="s">
        <v>4811</v>
      </c>
      <c r="K3112" t="s">
        <v>4812</v>
      </c>
      <c r="L3112" t="s">
        <v>4813</v>
      </c>
      <c r="M3112">
        <v>383</v>
      </c>
      <c r="N3112">
        <v>72</v>
      </c>
      <c r="O3112" t="s">
        <v>7019</v>
      </c>
      <c r="P3112" t="s">
        <v>5399</v>
      </c>
      <c r="Q3112" t="str">
        <f t="shared" si="48"/>
        <v>314_svbrc_13#Beaurecueil</v>
      </c>
    </row>
    <row r="3113" spans="1:17">
      <c r="A3113">
        <v>4565</v>
      </c>
      <c r="B3113" t="s">
        <v>4919</v>
      </c>
      <c r="C3113">
        <v>314</v>
      </c>
      <c r="D3113" t="s">
        <v>4836</v>
      </c>
      <c r="E3113" t="s">
        <v>4811</v>
      </c>
      <c r="F3113">
        <v>408</v>
      </c>
      <c r="G3113" t="s">
        <v>4908</v>
      </c>
      <c r="H3113" t="s">
        <v>91</v>
      </c>
      <c r="I3113" t="s">
        <v>92</v>
      </c>
      <c r="J3113" t="s">
        <v>4811</v>
      </c>
      <c r="K3113" t="s">
        <v>4812</v>
      </c>
      <c r="L3113" t="s">
        <v>4813</v>
      </c>
      <c r="M3113">
        <v>383</v>
      </c>
      <c r="N3113">
        <v>72</v>
      </c>
      <c r="O3113" t="s">
        <v>7019</v>
      </c>
      <c r="P3113" t="s">
        <v>5399</v>
      </c>
      <c r="Q3113" t="str">
        <f t="shared" si="48"/>
        <v>314_svbrc_13#Beaurecueil</v>
      </c>
    </row>
    <row r="3114" spans="1:17">
      <c r="A3114">
        <v>4564</v>
      </c>
      <c r="B3114" t="s">
        <v>4918</v>
      </c>
      <c r="C3114">
        <v>314</v>
      </c>
      <c r="D3114" t="s">
        <v>4836</v>
      </c>
      <c r="E3114" t="s">
        <v>4811</v>
      </c>
      <c r="F3114">
        <v>408</v>
      </c>
      <c r="G3114" t="s">
        <v>4908</v>
      </c>
      <c r="H3114" t="s">
        <v>91</v>
      </c>
      <c r="I3114" t="s">
        <v>92</v>
      </c>
      <c r="J3114" t="s">
        <v>4811</v>
      </c>
      <c r="K3114" t="s">
        <v>4812</v>
      </c>
      <c r="L3114" t="s">
        <v>4813</v>
      </c>
      <c r="M3114">
        <v>383</v>
      </c>
      <c r="N3114">
        <v>72</v>
      </c>
      <c r="O3114" t="s">
        <v>7019</v>
      </c>
      <c r="P3114" t="s">
        <v>5399</v>
      </c>
      <c r="Q3114" t="str">
        <f t="shared" si="48"/>
        <v>314_svbrc_13#Beaurecueil</v>
      </c>
    </row>
    <row r="3115" spans="1:17">
      <c r="A3115">
        <v>4818</v>
      </c>
      <c r="B3115" t="s">
        <v>4909</v>
      </c>
      <c r="C3115">
        <v>314</v>
      </c>
      <c r="D3115" t="s">
        <v>4836</v>
      </c>
      <c r="E3115" t="s">
        <v>4811</v>
      </c>
      <c r="F3115">
        <v>408</v>
      </c>
      <c r="G3115" t="s">
        <v>4908</v>
      </c>
      <c r="H3115" t="s">
        <v>91</v>
      </c>
      <c r="I3115" t="s">
        <v>92</v>
      </c>
      <c r="J3115" t="s">
        <v>4838</v>
      </c>
      <c r="K3115" t="s">
        <v>4812</v>
      </c>
      <c r="L3115" t="s">
        <v>4813</v>
      </c>
      <c r="M3115">
        <v>383</v>
      </c>
      <c r="N3115">
        <v>72</v>
      </c>
      <c r="O3115" t="s">
        <v>7019</v>
      </c>
      <c r="P3115" t="s">
        <v>5399</v>
      </c>
      <c r="Q3115" t="str">
        <f t="shared" si="48"/>
        <v>314_svbrc_13#Beaurecueil</v>
      </c>
    </row>
    <row r="3116" spans="1:17">
      <c r="A3116">
        <v>4819</v>
      </c>
      <c r="B3116" t="s">
        <v>4910</v>
      </c>
      <c r="C3116">
        <v>314</v>
      </c>
      <c r="D3116" t="s">
        <v>4836</v>
      </c>
      <c r="E3116" t="s">
        <v>4811</v>
      </c>
      <c r="F3116">
        <v>408</v>
      </c>
      <c r="G3116" t="s">
        <v>4908</v>
      </c>
      <c r="H3116" t="s">
        <v>91</v>
      </c>
      <c r="I3116" t="s">
        <v>92</v>
      </c>
      <c r="J3116" t="s">
        <v>4838</v>
      </c>
      <c r="K3116" t="s">
        <v>4812</v>
      </c>
      <c r="L3116" t="s">
        <v>4813</v>
      </c>
      <c r="M3116">
        <v>383</v>
      </c>
      <c r="N3116">
        <v>72</v>
      </c>
      <c r="O3116" t="s">
        <v>7019</v>
      </c>
      <c r="P3116" t="s">
        <v>5399</v>
      </c>
      <c r="Q3116" t="str">
        <f t="shared" si="48"/>
        <v>314_svbrc_13#Beaurecueil</v>
      </c>
    </row>
    <row r="3117" spans="1:17">
      <c r="A3117">
        <v>4820</v>
      </c>
      <c r="B3117" t="s">
        <v>4911</v>
      </c>
      <c r="C3117">
        <v>314</v>
      </c>
      <c r="D3117" t="s">
        <v>4836</v>
      </c>
      <c r="E3117" t="s">
        <v>4811</v>
      </c>
      <c r="F3117">
        <v>408</v>
      </c>
      <c r="G3117" t="s">
        <v>4908</v>
      </c>
      <c r="H3117" t="s">
        <v>91</v>
      </c>
      <c r="I3117" t="s">
        <v>92</v>
      </c>
      <c r="J3117" t="s">
        <v>4838</v>
      </c>
      <c r="K3117" t="s">
        <v>4812</v>
      </c>
      <c r="L3117" t="s">
        <v>4813</v>
      </c>
      <c r="M3117">
        <v>383</v>
      </c>
      <c r="N3117">
        <v>72</v>
      </c>
      <c r="O3117" t="s">
        <v>7019</v>
      </c>
      <c r="P3117" t="s">
        <v>5399</v>
      </c>
      <c r="Q3117" t="str">
        <f t="shared" si="48"/>
        <v>314_svbrc_13#Beaurecueil</v>
      </c>
    </row>
    <row r="3118" spans="1:17">
      <c r="A3118">
        <v>4058</v>
      </c>
      <c r="B3118" t="s">
        <v>4835</v>
      </c>
      <c r="C3118">
        <v>314</v>
      </c>
      <c r="D3118" t="s">
        <v>4836</v>
      </c>
      <c r="E3118" t="s">
        <v>4811</v>
      </c>
      <c r="F3118">
        <v>874</v>
      </c>
      <c r="G3118" t="s">
        <v>4837</v>
      </c>
      <c r="H3118" t="s">
        <v>91</v>
      </c>
      <c r="I3118" t="s">
        <v>92</v>
      </c>
      <c r="J3118" t="s">
        <v>4838</v>
      </c>
      <c r="K3118" t="s">
        <v>4812</v>
      </c>
      <c r="L3118" t="s">
        <v>4813</v>
      </c>
      <c r="M3118">
        <v>383</v>
      </c>
      <c r="N3118">
        <v>72</v>
      </c>
      <c r="O3118" t="s">
        <v>7019</v>
      </c>
      <c r="P3118" t="s">
        <v>5399</v>
      </c>
      <c r="Q3118" t="str">
        <f t="shared" si="48"/>
        <v>314_svbrc_13#Beaurecueil</v>
      </c>
    </row>
    <row r="3119" spans="1:17">
      <c r="A3119">
        <v>4059</v>
      </c>
      <c r="B3119" t="s">
        <v>4839</v>
      </c>
      <c r="C3119">
        <v>314</v>
      </c>
      <c r="D3119" t="s">
        <v>4836</v>
      </c>
      <c r="E3119" t="s">
        <v>4811</v>
      </c>
      <c r="F3119">
        <v>874</v>
      </c>
      <c r="G3119" t="s">
        <v>4837</v>
      </c>
      <c r="H3119" t="s">
        <v>91</v>
      </c>
      <c r="I3119" t="s">
        <v>92</v>
      </c>
      <c r="J3119" t="s">
        <v>4811</v>
      </c>
      <c r="K3119" t="s">
        <v>4812</v>
      </c>
      <c r="L3119" t="s">
        <v>4813</v>
      </c>
      <c r="M3119">
        <v>383</v>
      </c>
      <c r="N3119">
        <v>72</v>
      </c>
      <c r="O3119" t="s">
        <v>7019</v>
      </c>
      <c r="P3119" t="s">
        <v>5399</v>
      </c>
      <c r="Q3119" t="str">
        <f t="shared" si="48"/>
        <v>314_svbrc_13#Beaurecueil</v>
      </c>
    </row>
    <row r="3120" spans="1:17">
      <c r="A3120">
        <v>4060</v>
      </c>
      <c r="B3120" t="s">
        <v>4840</v>
      </c>
      <c r="C3120">
        <v>314</v>
      </c>
      <c r="D3120" t="s">
        <v>4836</v>
      </c>
      <c r="E3120" t="s">
        <v>4811</v>
      </c>
      <c r="F3120">
        <v>874</v>
      </c>
      <c r="G3120" t="s">
        <v>4837</v>
      </c>
      <c r="H3120" t="s">
        <v>91</v>
      </c>
      <c r="I3120" t="s">
        <v>92</v>
      </c>
      <c r="J3120" t="s">
        <v>4811</v>
      </c>
      <c r="K3120" t="s">
        <v>4812</v>
      </c>
      <c r="L3120" t="s">
        <v>4813</v>
      </c>
      <c r="M3120">
        <v>383</v>
      </c>
      <c r="N3120">
        <v>72</v>
      </c>
      <c r="O3120" t="s">
        <v>7019</v>
      </c>
      <c r="P3120" t="s">
        <v>5399</v>
      </c>
      <c r="Q3120" t="str">
        <f t="shared" si="48"/>
        <v>314_svbrc_13#Beaurecueil</v>
      </c>
    </row>
    <row r="3121" spans="1:17">
      <c r="A3121">
        <v>4062</v>
      </c>
      <c r="B3121" t="s">
        <v>4842</v>
      </c>
      <c r="C3121">
        <v>314</v>
      </c>
      <c r="D3121" t="s">
        <v>4836</v>
      </c>
      <c r="E3121" t="s">
        <v>4811</v>
      </c>
      <c r="F3121">
        <v>874</v>
      </c>
      <c r="G3121" t="s">
        <v>4837</v>
      </c>
      <c r="H3121" t="s">
        <v>91</v>
      </c>
      <c r="I3121" t="s">
        <v>92</v>
      </c>
      <c r="J3121" t="s">
        <v>4811</v>
      </c>
      <c r="K3121" t="s">
        <v>4812</v>
      </c>
      <c r="L3121" t="s">
        <v>4813</v>
      </c>
      <c r="M3121">
        <v>383</v>
      </c>
      <c r="N3121">
        <v>72</v>
      </c>
      <c r="O3121" t="s">
        <v>7019</v>
      </c>
      <c r="P3121" t="s">
        <v>5399</v>
      </c>
      <c r="Q3121" t="str">
        <f t="shared" si="48"/>
        <v>314_svbrc_13#Beaurecueil</v>
      </c>
    </row>
    <row r="3122" spans="1:17">
      <c r="A3122">
        <v>4063</v>
      </c>
      <c r="B3122" t="s">
        <v>4843</v>
      </c>
      <c r="C3122">
        <v>314</v>
      </c>
      <c r="D3122" t="s">
        <v>4836</v>
      </c>
      <c r="E3122" t="s">
        <v>4811</v>
      </c>
      <c r="F3122">
        <v>874</v>
      </c>
      <c r="G3122" t="s">
        <v>4837</v>
      </c>
      <c r="H3122" t="s">
        <v>91</v>
      </c>
      <c r="I3122" t="s">
        <v>92</v>
      </c>
      <c r="J3122" t="s">
        <v>4811</v>
      </c>
      <c r="K3122" t="s">
        <v>4812</v>
      </c>
      <c r="L3122" t="s">
        <v>4813</v>
      </c>
      <c r="M3122">
        <v>383</v>
      </c>
      <c r="N3122">
        <v>72</v>
      </c>
      <c r="O3122" t="s">
        <v>7019</v>
      </c>
      <c r="P3122" t="s">
        <v>5399</v>
      </c>
      <c r="Q3122" t="str">
        <f t="shared" si="48"/>
        <v>314_svbrc_13#Beaurecueil</v>
      </c>
    </row>
    <row r="3123" spans="1:17">
      <c r="A3123">
        <v>4064</v>
      </c>
      <c r="B3123" t="s">
        <v>4844</v>
      </c>
      <c r="C3123">
        <v>314</v>
      </c>
      <c r="D3123" t="s">
        <v>4836</v>
      </c>
      <c r="E3123" t="s">
        <v>4811</v>
      </c>
      <c r="F3123">
        <v>874</v>
      </c>
      <c r="G3123" t="s">
        <v>4837</v>
      </c>
      <c r="H3123" t="s">
        <v>91</v>
      </c>
      <c r="I3123" t="s">
        <v>92</v>
      </c>
      <c r="J3123" t="s">
        <v>4811</v>
      </c>
      <c r="K3123" t="s">
        <v>4812</v>
      </c>
      <c r="L3123" t="s">
        <v>4813</v>
      </c>
      <c r="M3123">
        <v>383</v>
      </c>
      <c r="N3123">
        <v>72</v>
      </c>
      <c r="O3123" t="s">
        <v>7019</v>
      </c>
      <c r="P3123" t="s">
        <v>5399</v>
      </c>
      <c r="Q3123" t="str">
        <f t="shared" si="48"/>
        <v>314_svbrc_13#Beaurecueil</v>
      </c>
    </row>
    <row r="3124" spans="1:17">
      <c r="A3124">
        <v>4061</v>
      </c>
      <c r="B3124" t="s">
        <v>4841</v>
      </c>
      <c r="C3124">
        <v>314</v>
      </c>
      <c r="D3124" t="s">
        <v>4836</v>
      </c>
      <c r="E3124" t="s">
        <v>4811</v>
      </c>
      <c r="F3124">
        <v>874</v>
      </c>
      <c r="G3124" t="s">
        <v>4837</v>
      </c>
      <c r="H3124" t="s">
        <v>91</v>
      </c>
      <c r="I3124" t="s">
        <v>92</v>
      </c>
      <c r="J3124" t="s">
        <v>4811</v>
      </c>
      <c r="K3124" t="s">
        <v>4812</v>
      </c>
      <c r="L3124" t="s">
        <v>4813</v>
      </c>
      <c r="M3124">
        <v>383</v>
      </c>
      <c r="N3124">
        <v>72</v>
      </c>
      <c r="O3124" t="s">
        <v>7019</v>
      </c>
      <c r="P3124" t="s">
        <v>5399</v>
      </c>
      <c r="Q3124" t="str">
        <f t="shared" si="48"/>
        <v>314_svbrc_13#Beaurecueil</v>
      </c>
    </row>
    <row r="3125" spans="1:17">
      <c r="A3125">
        <v>1114</v>
      </c>
      <c r="B3125" t="s">
        <v>3543</v>
      </c>
      <c r="C3125">
        <v>315</v>
      </c>
      <c r="D3125" t="s">
        <v>3544</v>
      </c>
      <c r="E3125" t="s">
        <v>3545</v>
      </c>
      <c r="F3125">
        <v>454</v>
      </c>
      <c r="G3125">
        <v>1</v>
      </c>
      <c r="H3125" t="s">
        <v>30</v>
      </c>
      <c r="I3125" t="s">
        <v>64</v>
      </c>
      <c r="J3125" t="s">
        <v>3545</v>
      </c>
      <c r="K3125" t="s">
        <v>3546</v>
      </c>
      <c r="L3125" t="s">
        <v>3547</v>
      </c>
      <c r="M3125">
        <v>141</v>
      </c>
      <c r="N3125">
        <v>105</v>
      </c>
      <c r="O3125" t="s">
        <v>3545</v>
      </c>
      <c r="P3125" t="s">
        <v>3544</v>
      </c>
      <c r="Q3125" t="str">
        <f t="shared" si="48"/>
        <v>315_montpezat_30#Montpezat</v>
      </c>
    </row>
    <row r="3126" spans="1:17">
      <c r="A3126">
        <v>233</v>
      </c>
      <c r="B3126" t="s">
        <v>3548</v>
      </c>
      <c r="C3126">
        <v>315</v>
      </c>
      <c r="D3126" t="s">
        <v>3544</v>
      </c>
      <c r="E3126" t="s">
        <v>3545</v>
      </c>
      <c r="F3126">
        <v>454</v>
      </c>
      <c r="G3126">
        <v>1</v>
      </c>
      <c r="H3126" t="s">
        <v>30</v>
      </c>
      <c r="I3126" t="s">
        <v>64</v>
      </c>
      <c r="J3126" t="s">
        <v>3545</v>
      </c>
      <c r="K3126" t="s">
        <v>3546</v>
      </c>
      <c r="L3126" t="s">
        <v>3547</v>
      </c>
      <c r="M3126">
        <v>141</v>
      </c>
      <c r="N3126">
        <v>105</v>
      </c>
      <c r="O3126" t="s">
        <v>3545</v>
      </c>
      <c r="P3126" t="s">
        <v>3544</v>
      </c>
      <c r="Q3126" t="str">
        <f t="shared" si="48"/>
        <v>315_montpezat_30#Montpezat</v>
      </c>
    </row>
    <row r="3127" spans="1:17">
      <c r="A3127">
        <v>1790</v>
      </c>
      <c r="B3127" t="s">
        <v>3549</v>
      </c>
      <c r="C3127">
        <v>315</v>
      </c>
      <c r="D3127" t="s">
        <v>3544</v>
      </c>
      <c r="E3127" t="s">
        <v>3545</v>
      </c>
      <c r="F3127">
        <v>454</v>
      </c>
      <c r="G3127">
        <v>1</v>
      </c>
      <c r="H3127" t="s">
        <v>30</v>
      </c>
      <c r="I3127" t="s">
        <v>64</v>
      </c>
      <c r="J3127" t="s">
        <v>3545</v>
      </c>
      <c r="K3127" t="s">
        <v>3546</v>
      </c>
      <c r="L3127" t="s">
        <v>3547</v>
      </c>
      <c r="M3127">
        <v>141</v>
      </c>
      <c r="N3127">
        <v>105</v>
      </c>
      <c r="O3127" t="s">
        <v>3545</v>
      </c>
      <c r="P3127" t="s">
        <v>3544</v>
      </c>
      <c r="Q3127" t="str">
        <f t="shared" si="48"/>
        <v>315_montpezat_30#Montpezat</v>
      </c>
    </row>
    <row r="3128" spans="1:17">
      <c r="A3128">
        <v>1670</v>
      </c>
      <c r="B3128" t="s">
        <v>3551</v>
      </c>
      <c r="C3128">
        <v>315</v>
      </c>
      <c r="D3128" t="s">
        <v>3544</v>
      </c>
      <c r="E3128" t="s">
        <v>3545</v>
      </c>
      <c r="F3128">
        <v>454</v>
      </c>
      <c r="G3128">
        <v>1</v>
      </c>
      <c r="H3128" t="s">
        <v>30</v>
      </c>
      <c r="I3128" t="s">
        <v>64</v>
      </c>
      <c r="J3128" t="s">
        <v>3545</v>
      </c>
      <c r="K3128" t="s">
        <v>3546</v>
      </c>
      <c r="L3128" t="s">
        <v>3547</v>
      </c>
      <c r="M3128">
        <v>141</v>
      </c>
      <c r="N3128">
        <v>105</v>
      </c>
      <c r="O3128" t="s">
        <v>3545</v>
      </c>
      <c r="P3128" t="s">
        <v>3544</v>
      </c>
      <c r="Q3128" t="str">
        <f t="shared" si="48"/>
        <v>315_montpezat_30#Montpezat</v>
      </c>
    </row>
    <row r="3129" spans="1:17">
      <c r="A3129">
        <v>1498</v>
      </c>
      <c r="B3129" t="s">
        <v>3553</v>
      </c>
      <c r="C3129">
        <v>315</v>
      </c>
      <c r="D3129" t="s">
        <v>3544</v>
      </c>
      <c r="E3129" t="s">
        <v>3545</v>
      </c>
      <c r="F3129">
        <v>454</v>
      </c>
      <c r="G3129">
        <v>1</v>
      </c>
      <c r="H3129" t="s">
        <v>30</v>
      </c>
      <c r="I3129" t="s">
        <v>64</v>
      </c>
      <c r="J3129" t="s">
        <v>3545</v>
      </c>
      <c r="K3129" t="s">
        <v>3546</v>
      </c>
      <c r="L3129" t="s">
        <v>3547</v>
      </c>
      <c r="M3129">
        <v>141</v>
      </c>
      <c r="N3129">
        <v>105</v>
      </c>
      <c r="O3129" t="s">
        <v>3545</v>
      </c>
      <c r="P3129" t="s">
        <v>3544</v>
      </c>
      <c r="Q3129" t="str">
        <f t="shared" si="48"/>
        <v>315_montpezat_30#Montpezat</v>
      </c>
    </row>
    <row r="3130" spans="1:17">
      <c r="A3130">
        <v>1743</v>
      </c>
      <c r="B3130" t="s">
        <v>3552</v>
      </c>
      <c r="C3130">
        <v>315</v>
      </c>
      <c r="D3130" t="s">
        <v>3544</v>
      </c>
      <c r="E3130" t="s">
        <v>3545</v>
      </c>
      <c r="F3130">
        <v>454</v>
      </c>
      <c r="G3130">
        <v>1</v>
      </c>
      <c r="H3130" t="s">
        <v>30</v>
      </c>
      <c r="I3130" t="s">
        <v>64</v>
      </c>
      <c r="J3130" t="s">
        <v>3545</v>
      </c>
      <c r="K3130" t="s">
        <v>3546</v>
      </c>
      <c r="L3130" t="s">
        <v>3547</v>
      </c>
      <c r="M3130">
        <v>141</v>
      </c>
      <c r="N3130">
        <v>105</v>
      </c>
      <c r="O3130" t="s">
        <v>3545</v>
      </c>
      <c r="P3130" t="s">
        <v>3544</v>
      </c>
      <c r="Q3130" t="str">
        <f t="shared" si="48"/>
        <v>315_montpezat_30#Montpezat</v>
      </c>
    </row>
    <row r="3131" spans="1:17">
      <c r="A3131">
        <v>803</v>
      </c>
      <c r="B3131" t="s">
        <v>3550</v>
      </c>
      <c r="C3131">
        <v>315</v>
      </c>
      <c r="D3131" t="s">
        <v>3544</v>
      </c>
      <c r="E3131" t="s">
        <v>3545</v>
      </c>
      <c r="F3131">
        <v>454</v>
      </c>
      <c r="G3131">
        <v>1</v>
      </c>
      <c r="H3131" t="s">
        <v>30</v>
      </c>
      <c r="I3131" t="s">
        <v>64</v>
      </c>
      <c r="J3131" t="s">
        <v>3545</v>
      </c>
      <c r="K3131" t="s">
        <v>3546</v>
      </c>
      <c r="L3131" t="s">
        <v>3547</v>
      </c>
      <c r="M3131">
        <v>141</v>
      </c>
      <c r="N3131">
        <v>105</v>
      </c>
      <c r="O3131" t="s">
        <v>3545</v>
      </c>
      <c r="P3131" t="s">
        <v>3544</v>
      </c>
      <c r="Q3131" t="str">
        <f t="shared" si="48"/>
        <v>315_montpezat_30#Montpezat</v>
      </c>
    </row>
    <row r="3132" spans="1:17">
      <c r="A3132">
        <v>1622</v>
      </c>
      <c r="B3132" t="s">
        <v>3554</v>
      </c>
      <c r="C3132">
        <v>315</v>
      </c>
      <c r="D3132" t="s">
        <v>3544</v>
      </c>
      <c r="E3132" t="s">
        <v>3545</v>
      </c>
      <c r="F3132">
        <v>454</v>
      </c>
      <c r="G3132">
        <v>1</v>
      </c>
      <c r="H3132" t="s">
        <v>30</v>
      </c>
      <c r="I3132" t="s">
        <v>64</v>
      </c>
      <c r="J3132" t="s">
        <v>3545</v>
      </c>
      <c r="K3132" t="s">
        <v>3546</v>
      </c>
      <c r="L3132" t="s">
        <v>3547</v>
      </c>
      <c r="M3132">
        <v>141</v>
      </c>
      <c r="N3132">
        <v>105</v>
      </c>
      <c r="O3132" t="s">
        <v>3545</v>
      </c>
      <c r="P3132" t="s">
        <v>3544</v>
      </c>
      <c r="Q3132" t="str">
        <f t="shared" si="48"/>
        <v>315_montpezat_30#Montpezat</v>
      </c>
    </row>
    <row r="3133" spans="1:17">
      <c r="A3133">
        <v>2747</v>
      </c>
      <c r="B3133" t="s">
        <v>1776</v>
      </c>
      <c r="C3133">
        <v>332</v>
      </c>
      <c r="D3133" t="s">
        <v>1770</v>
      </c>
      <c r="E3133" t="s">
        <v>7086</v>
      </c>
      <c r="F3133">
        <v>816</v>
      </c>
      <c r="G3133">
        <v>1</v>
      </c>
      <c r="H3133" t="s">
        <v>1771</v>
      </c>
      <c r="I3133" t="s">
        <v>1772</v>
      </c>
      <c r="J3133" t="s">
        <v>1773</v>
      </c>
      <c r="K3133" t="s">
        <v>1774</v>
      </c>
      <c r="L3133" t="s">
        <v>1775</v>
      </c>
      <c r="M3133">
        <v>16</v>
      </c>
      <c r="N3133">
        <v>234</v>
      </c>
      <c r="O3133" t="s">
        <v>7087</v>
      </c>
      <c r="P3133" t="s">
        <v>1770</v>
      </c>
      <c r="Q3133" t="str">
        <f t="shared" si="48"/>
        <v>332_diane_2b#Diane</v>
      </c>
    </row>
    <row r="3134" spans="1:17">
      <c r="A3134">
        <v>2748</v>
      </c>
      <c r="B3134" t="s">
        <v>1777</v>
      </c>
      <c r="C3134">
        <v>332</v>
      </c>
      <c r="D3134" t="s">
        <v>1770</v>
      </c>
      <c r="E3134" t="s">
        <v>7086</v>
      </c>
      <c r="F3134">
        <v>816</v>
      </c>
      <c r="G3134">
        <v>1</v>
      </c>
      <c r="H3134" t="s">
        <v>1771</v>
      </c>
      <c r="I3134" t="s">
        <v>1772</v>
      </c>
      <c r="J3134" t="s">
        <v>1773</v>
      </c>
      <c r="K3134" t="s">
        <v>1774</v>
      </c>
      <c r="L3134" t="s">
        <v>1775</v>
      </c>
      <c r="M3134">
        <v>16</v>
      </c>
      <c r="N3134">
        <v>234</v>
      </c>
      <c r="O3134" t="s">
        <v>7087</v>
      </c>
      <c r="P3134" t="s">
        <v>1770</v>
      </c>
      <c r="Q3134" t="str">
        <f t="shared" si="48"/>
        <v>332_diane_2b#Diane</v>
      </c>
    </row>
    <row r="3135" spans="1:17">
      <c r="A3135">
        <v>2749</v>
      </c>
      <c r="B3135" t="s">
        <v>1778</v>
      </c>
      <c r="C3135">
        <v>332</v>
      </c>
      <c r="D3135" t="s">
        <v>1770</v>
      </c>
      <c r="E3135" t="s">
        <v>7086</v>
      </c>
      <c r="F3135">
        <v>816</v>
      </c>
      <c r="G3135">
        <v>1</v>
      </c>
      <c r="H3135" t="s">
        <v>1771</v>
      </c>
      <c r="I3135" t="s">
        <v>1772</v>
      </c>
      <c r="J3135" t="s">
        <v>1773</v>
      </c>
      <c r="K3135" t="s">
        <v>1774</v>
      </c>
      <c r="L3135" t="s">
        <v>1775</v>
      </c>
      <c r="M3135">
        <v>16</v>
      </c>
      <c r="N3135">
        <v>234</v>
      </c>
      <c r="O3135" t="s">
        <v>7087</v>
      </c>
      <c r="P3135" t="s">
        <v>1770</v>
      </c>
      <c r="Q3135" t="str">
        <f t="shared" si="48"/>
        <v>332_diane_2b#Diane</v>
      </c>
    </row>
    <row r="3136" spans="1:17">
      <c r="A3136">
        <v>2750</v>
      </c>
      <c r="B3136" t="s">
        <v>1779</v>
      </c>
      <c r="C3136">
        <v>332</v>
      </c>
      <c r="D3136" t="s">
        <v>1770</v>
      </c>
      <c r="E3136" t="s">
        <v>7086</v>
      </c>
      <c r="F3136">
        <v>816</v>
      </c>
      <c r="G3136">
        <v>1</v>
      </c>
      <c r="H3136" t="s">
        <v>1771</v>
      </c>
      <c r="I3136" t="s">
        <v>1772</v>
      </c>
      <c r="J3136" t="s">
        <v>1773</v>
      </c>
      <c r="K3136" t="s">
        <v>1774</v>
      </c>
      <c r="L3136" t="s">
        <v>1775</v>
      </c>
      <c r="M3136">
        <v>16</v>
      </c>
      <c r="N3136">
        <v>234</v>
      </c>
      <c r="O3136" t="s">
        <v>7087</v>
      </c>
      <c r="P3136" t="s">
        <v>1770</v>
      </c>
      <c r="Q3136" t="str">
        <f t="shared" si="48"/>
        <v>332_diane_2b#Diane</v>
      </c>
    </row>
    <row r="3137" spans="1:17">
      <c r="A3137">
        <v>2751</v>
      </c>
      <c r="B3137" t="s">
        <v>1780</v>
      </c>
      <c r="C3137">
        <v>332</v>
      </c>
      <c r="D3137" t="s">
        <v>1770</v>
      </c>
      <c r="E3137" t="s">
        <v>7086</v>
      </c>
      <c r="F3137">
        <v>816</v>
      </c>
      <c r="G3137">
        <v>1</v>
      </c>
      <c r="H3137" t="s">
        <v>1771</v>
      </c>
      <c r="I3137" t="s">
        <v>1772</v>
      </c>
      <c r="J3137" t="s">
        <v>1773</v>
      </c>
      <c r="K3137" t="s">
        <v>1774</v>
      </c>
      <c r="L3137" t="s">
        <v>1775</v>
      </c>
      <c r="M3137">
        <v>16</v>
      </c>
      <c r="N3137">
        <v>234</v>
      </c>
      <c r="O3137" t="s">
        <v>7087</v>
      </c>
      <c r="P3137" t="s">
        <v>1770</v>
      </c>
      <c r="Q3137" t="str">
        <f t="shared" si="48"/>
        <v>332_diane_2b#Diane</v>
      </c>
    </row>
    <row r="3138" spans="1:17">
      <c r="A3138">
        <v>2752</v>
      </c>
      <c r="B3138" t="s">
        <v>1781</v>
      </c>
      <c r="C3138">
        <v>332</v>
      </c>
      <c r="D3138" t="s">
        <v>1770</v>
      </c>
      <c r="E3138" t="s">
        <v>7086</v>
      </c>
      <c r="F3138">
        <v>816</v>
      </c>
      <c r="G3138">
        <v>1</v>
      </c>
      <c r="H3138" t="s">
        <v>1771</v>
      </c>
      <c r="I3138" t="s">
        <v>1772</v>
      </c>
      <c r="J3138" t="s">
        <v>1773</v>
      </c>
      <c r="K3138" t="s">
        <v>1774</v>
      </c>
      <c r="L3138" t="s">
        <v>1775</v>
      </c>
      <c r="M3138">
        <v>16</v>
      </c>
      <c r="N3138">
        <v>234</v>
      </c>
      <c r="O3138" t="s">
        <v>7087</v>
      </c>
      <c r="P3138" t="s">
        <v>1770</v>
      </c>
      <c r="Q3138" t="str">
        <f t="shared" ref="Q3138:Q3201" si="49">CONCATENATE(C3138,"_",D3138,"#",E3138)</f>
        <v>332_diane_2b#Diane</v>
      </c>
    </row>
    <row r="3139" spans="1:17">
      <c r="A3139">
        <v>2753</v>
      </c>
      <c r="B3139" t="s">
        <v>1782</v>
      </c>
      <c r="C3139">
        <v>332</v>
      </c>
      <c r="D3139" t="s">
        <v>1770</v>
      </c>
      <c r="E3139" t="s">
        <v>7086</v>
      </c>
      <c r="F3139">
        <v>816</v>
      </c>
      <c r="G3139">
        <v>1</v>
      </c>
      <c r="H3139" t="s">
        <v>1771</v>
      </c>
      <c r="I3139" t="s">
        <v>1772</v>
      </c>
      <c r="J3139" t="s">
        <v>1773</v>
      </c>
      <c r="K3139" t="s">
        <v>1774</v>
      </c>
      <c r="L3139" t="s">
        <v>1775</v>
      </c>
      <c r="M3139">
        <v>16</v>
      </c>
      <c r="N3139">
        <v>234</v>
      </c>
      <c r="O3139" t="s">
        <v>7087</v>
      </c>
      <c r="P3139" t="s">
        <v>1770</v>
      </c>
      <c r="Q3139" t="str">
        <f t="shared" si="49"/>
        <v>332_diane_2b#Diane</v>
      </c>
    </row>
    <row r="3140" spans="1:17">
      <c r="A3140">
        <v>2746</v>
      </c>
      <c r="B3140" t="s">
        <v>1769</v>
      </c>
      <c r="C3140">
        <v>332</v>
      </c>
      <c r="D3140" t="s">
        <v>1770</v>
      </c>
      <c r="E3140" t="s">
        <v>7086</v>
      </c>
      <c r="F3140">
        <v>816</v>
      </c>
      <c r="G3140">
        <v>1</v>
      </c>
      <c r="H3140" t="s">
        <v>1771</v>
      </c>
      <c r="I3140" t="s">
        <v>1772</v>
      </c>
      <c r="J3140" t="s">
        <v>1773</v>
      </c>
      <c r="K3140" t="s">
        <v>1774</v>
      </c>
      <c r="L3140" t="s">
        <v>1775</v>
      </c>
      <c r="M3140">
        <v>16</v>
      </c>
      <c r="N3140">
        <v>234</v>
      </c>
      <c r="O3140" t="s">
        <v>7087</v>
      </c>
      <c r="P3140" t="s">
        <v>1770</v>
      </c>
      <c r="Q3140" t="str">
        <f t="shared" si="49"/>
        <v>332_diane_2b#Diane</v>
      </c>
    </row>
    <row r="3141" spans="1:17">
      <c r="A3141">
        <v>3757</v>
      </c>
      <c r="B3141" t="s">
        <v>1187</v>
      </c>
      <c r="C3141">
        <v>333</v>
      </c>
      <c r="D3141" t="s">
        <v>1180</v>
      </c>
      <c r="E3141" t="s">
        <v>7129</v>
      </c>
      <c r="F3141">
        <v>812</v>
      </c>
      <c r="G3141">
        <v>1</v>
      </c>
      <c r="H3141" t="s">
        <v>30</v>
      </c>
      <c r="I3141" t="s">
        <v>160</v>
      </c>
      <c r="J3141" t="s">
        <v>1181</v>
      </c>
      <c r="K3141" t="s">
        <v>1182</v>
      </c>
      <c r="L3141" t="s">
        <v>1183</v>
      </c>
      <c r="M3141">
        <v>128</v>
      </c>
      <c r="N3141">
        <v>235</v>
      </c>
      <c r="O3141" t="s">
        <v>7130</v>
      </c>
      <c r="P3141" t="s">
        <v>1180</v>
      </c>
      <c r="Q3141" t="str">
        <f t="shared" si="49"/>
        <v>333_cases_66#cases</v>
      </c>
    </row>
    <row r="3142" spans="1:17">
      <c r="A3142">
        <v>3758</v>
      </c>
      <c r="B3142" t="s">
        <v>1186</v>
      </c>
      <c r="C3142">
        <v>333</v>
      </c>
      <c r="D3142" t="s">
        <v>1180</v>
      </c>
      <c r="E3142" t="s">
        <v>7129</v>
      </c>
      <c r="F3142">
        <v>812</v>
      </c>
      <c r="G3142">
        <v>1</v>
      </c>
      <c r="H3142" t="s">
        <v>30</v>
      </c>
      <c r="I3142" t="s">
        <v>160</v>
      </c>
      <c r="J3142" t="s">
        <v>1181</v>
      </c>
      <c r="K3142" t="s">
        <v>1182</v>
      </c>
      <c r="L3142" t="s">
        <v>1183</v>
      </c>
      <c r="M3142">
        <v>128</v>
      </c>
      <c r="N3142">
        <v>235</v>
      </c>
      <c r="O3142" t="s">
        <v>7130</v>
      </c>
      <c r="P3142" t="s">
        <v>1180</v>
      </c>
      <c r="Q3142" t="str">
        <f t="shared" si="49"/>
        <v>333_cases_66#cases</v>
      </c>
    </row>
    <row r="3143" spans="1:17">
      <c r="A3143">
        <v>3759</v>
      </c>
      <c r="B3143" t="s">
        <v>1188</v>
      </c>
      <c r="C3143">
        <v>333</v>
      </c>
      <c r="D3143" t="s">
        <v>1180</v>
      </c>
      <c r="E3143" t="s">
        <v>7129</v>
      </c>
      <c r="F3143">
        <v>812</v>
      </c>
      <c r="G3143">
        <v>1</v>
      </c>
      <c r="H3143" t="s">
        <v>30</v>
      </c>
      <c r="I3143" t="s">
        <v>160</v>
      </c>
      <c r="J3143" t="s">
        <v>1181</v>
      </c>
      <c r="K3143" t="s">
        <v>1182</v>
      </c>
      <c r="L3143" t="s">
        <v>1183</v>
      </c>
      <c r="M3143">
        <v>128</v>
      </c>
      <c r="N3143">
        <v>235</v>
      </c>
      <c r="O3143" t="s">
        <v>7130</v>
      </c>
      <c r="P3143" t="s">
        <v>1180</v>
      </c>
      <c r="Q3143" t="str">
        <f t="shared" si="49"/>
        <v>333_cases_66#cases</v>
      </c>
    </row>
    <row r="3144" spans="1:17">
      <c r="A3144">
        <v>3760</v>
      </c>
      <c r="B3144" t="s">
        <v>1185</v>
      </c>
      <c r="C3144">
        <v>333</v>
      </c>
      <c r="D3144" t="s">
        <v>1180</v>
      </c>
      <c r="E3144" t="s">
        <v>7129</v>
      </c>
      <c r="F3144">
        <v>812</v>
      </c>
      <c r="G3144">
        <v>1</v>
      </c>
      <c r="H3144" t="s">
        <v>30</v>
      </c>
      <c r="I3144" t="s">
        <v>160</v>
      </c>
      <c r="J3144" t="s">
        <v>1181</v>
      </c>
      <c r="K3144" t="s">
        <v>1182</v>
      </c>
      <c r="L3144" t="s">
        <v>1183</v>
      </c>
      <c r="M3144">
        <v>128</v>
      </c>
      <c r="N3144">
        <v>235</v>
      </c>
      <c r="O3144" t="s">
        <v>7130</v>
      </c>
      <c r="P3144" t="s">
        <v>1180</v>
      </c>
      <c r="Q3144" t="str">
        <f t="shared" si="49"/>
        <v>333_cases_66#cases</v>
      </c>
    </row>
    <row r="3145" spans="1:17">
      <c r="A3145">
        <v>3762</v>
      </c>
      <c r="B3145" t="s">
        <v>1189</v>
      </c>
      <c r="C3145">
        <v>333</v>
      </c>
      <c r="D3145" t="s">
        <v>1180</v>
      </c>
      <c r="E3145" t="s">
        <v>7129</v>
      </c>
      <c r="F3145">
        <v>813</v>
      </c>
      <c r="G3145">
        <v>2</v>
      </c>
      <c r="H3145" t="s">
        <v>30</v>
      </c>
      <c r="I3145" t="s">
        <v>160</v>
      </c>
      <c r="J3145" t="s">
        <v>1181</v>
      </c>
      <c r="K3145" t="s">
        <v>1182</v>
      </c>
      <c r="L3145" t="s">
        <v>1183</v>
      </c>
      <c r="M3145">
        <v>128</v>
      </c>
      <c r="N3145">
        <v>235</v>
      </c>
      <c r="O3145" t="s">
        <v>7130</v>
      </c>
      <c r="P3145" t="s">
        <v>1180</v>
      </c>
      <c r="Q3145" t="str">
        <f t="shared" si="49"/>
        <v>333_cases_66#cases</v>
      </c>
    </row>
    <row r="3146" spans="1:17">
      <c r="A3146">
        <v>3763</v>
      </c>
      <c r="B3146" t="s">
        <v>1179</v>
      </c>
      <c r="C3146">
        <v>333</v>
      </c>
      <c r="D3146" t="s">
        <v>1180</v>
      </c>
      <c r="E3146" t="s">
        <v>7129</v>
      </c>
      <c r="F3146">
        <v>813</v>
      </c>
      <c r="G3146">
        <v>2</v>
      </c>
      <c r="H3146" t="s">
        <v>30</v>
      </c>
      <c r="I3146" t="s">
        <v>160</v>
      </c>
      <c r="J3146" t="s">
        <v>1181</v>
      </c>
      <c r="K3146" t="s">
        <v>1182</v>
      </c>
      <c r="L3146" t="s">
        <v>1183</v>
      </c>
      <c r="M3146">
        <v>128</v>
      </c>
      <c r="N3146">
        <v>235</v>
      </c>
      <c r="O3146" t="s">
        <v>7130</v>
      </c>
      <c r="P3146" t="s">
        <v>1180</v>
      </c>
      <c r="Q3146" t="str">
        <f t="shared" si="49"/>
        <v>333_cases_66#cases</v>
      </c>
    </row>
    <row r="3147" spans="1:17">
      <c r="A3147">
        <v>3761</v>
      </c>
      <c r="B3147" t="s">
        <v>1184</v>
      </c>
      <c r="C3147">
        <v>333</v>
      </c>
      <c r="D3147" t="s">
        <v>1180</v>
      </c>
      <c r="E3147" t="s">
        <v>7129</v>
      </c>
      <c r="F3147">
        <v>813</v>
      </c>
      <c r="G3147">
        <v>2</v>
      </c>
      <c r="H3147" t="s">
        <v>30</v>
      </c>
      <c r="I3147" t="s">
        <v>160</v>
      </c>
      <c r="J3147" t="s">
        <v>1181</v>
      </c>
      <c r="K3147" t="s">
        <v>1182</v>
      </c>
      <c r="L3147" t="s">
        <v>1183</v>
      </c>
      <c r="M3147">
        <v>128</v>
      </c>
      <c r="N3147">
        <v>235</v>
      </c>
      <c r="O3147" t="s">
        <v>7130</v>
      </c>
      <c r="P3147" t="s">
        <v>1180</v>
      </c>
      <c r="Q3147" t="str">
        <f t="shared" si="49"/>
        <v>333_cases_66#cases</v>
      </c>
    </row>
    <row r="3148" spans="1:17">
      <c r="A3148">
        <v>3764</v>
      </c>
      <c r="B3148" t="s">
        <v>1190</v>
      </c>
      <c r="C3148">
        <v>333</v>
      </c>
      <c r="D3148" t="s">
        <v>1180</v>
      </c>
      <c r="E3148" t="s">
        <v>7129</v>
      </c>
      <c r="F3148">
        <v>813</v>
      </c>
      <c r="G3148">
        <v>2</v>
      </c>
      <c r="H3148" t="s">
        <v>30</v>
      </c>
      <c r="I3148" t="s">
        <v>160</v>
      </c>
      <c r="J3148" t="s">
        <v>1181</v>
      </c>
      <c r="K3148" t="s">
        <v>1182</v>
      </c>
      <c r="L3148" t="s">
        <v>1183</v>
      </c>
      <c r="M3148">
        <v>128</v>
      </c>
      <c r="N3148">
        <v>235</v>
      </c>
      <c r="O3148" t="s">
        <v>7130</v>
      </c>
      <c r="P3148" t="s">
        <v>1180</v>
      </c>
      <c r="Q3148" t="str">
        <f t="shared" si="49"/>
        <v>333_cases_66#cases</v>
      </c>
    </row>
    <row r="3149" spans="1:17">
      <c r="A3149">
        <v>3866</v>
      </c>
      <c r="B3149" t="s">
        <v>1191</v>
      </c>
      <c r="C3149">
        <v>333</v>
      </c>
      <c r="D3149" t="s">
        <v>1180</v>
      </c>
      <c r="E3149" t="s">
        <v>7129</v>
      </c>
      <c r="F3149">
        <v>813</v>
      </c>
      <c r="G3149">
        <v>2</v>
      </c>
      <c r="H3149" t="s">
        <v>30</v>
      </c>
      <c r="I3149" t="s">
        <v>160</v>
      </c>
      <c r="J3149" t="s">
        <v>1181</v>
      </c>
      <c r="K3149" t="s">
        <v>1182</v>
      </c>
      <c r="L3149" t="s">
        <v>1183</v>
      </c>
      <c r="M3149">
        <v>128</v>
      </c>
      <c r="N3149">
        <v>235</v>
      </c>
      <c r="O3149" t="s">
        <v>7130</v>
      </c>
      <c r="P3149" t="s">
        <v>1180</v>
      </c>
      <c r="Q3149" t="str">
        <f t="shared" si="49"/>
        <v>333_cases_66#cases</v>
      </c>
    </row>
    <row r="3150" spans="1:17">
      <c r="A3150">
        <v>3765</v>
      </c>
      <c r="B3150" t="s">
        <v>1338</v>
      </c>
      <c r="C3150">
        <v>334</v>
      </c>
      <c r="D3150" t="s">
        <v>1339</v>
      </c>
      <c r="E3150" t="s">
        <v>7081</v>
      </c>
      <c r="F3150">
        <v>793</v>
      </c>
      <c r="G3150">
        <v>1</v>
      </c>
      <c r="H3150" t="s">
        <v>30</v>
      </c>
      <c r="I3150" t="s">
        <v>160</v>
      </c>
      <c r="J3150" t="s">
        <v>1340</v>
      </c>
      <c r="K3150" t="s">
        <v>1341</v>
      </c>
      <c r="L3150" t="s">
        <v>1342</v>
      </c>
      <c r="M3150">
        <v>191</v>
      </c>
      <c r="N3150">
        <v>236</v>
      </c>
      <c r="O3150" t="s">
        <v>7082</v>
      </c>
      <c r="P3150" t="s">
        <v>1339</v>
      </c>
      <c r="Q3150" t="str">
        <f t="shared" si="49"/>
        <v>334_cerbe_66#cerbere</v>
      </c>
    </row>
    <row r="3151" spans="1:17">
      <c r="A3151">
        <v>3767</v>
      </c>
      <c r="B3151" t="s">
        <v>1344</v>
      </c>
      <c r="C3151">
        <v>334</v>
      </c>
      <c r="D3151" t="s">
        <v>1339</v>
      </c>
      <c r="E3151" t="s">
        <v>7081</v>
      </c>
      <c r="F3151">
        <v>793</v>
      </c>
      <c r="G3151">
        <v>1</v>
      </c>
      <c r="H3151" t="s">
        <v>30</v>
      </c>
      <c r="I3151" t="s">
        <v>160</v>
      </c>
      <c r="J3151" t="s">
        <v>1340</v>
      </c>
      <c r="K3151" t="s">
        <v>1341</v>
      </c>
      <c r="L3151" t="s">
        <v>1342</v>
      </c>
      <c r="M3151">
        <v>191</v>
      </c>
      <c r="N3151">
        <v>236</v>
      </c>
      <c r="O3151" t="s">
        <v>7082</v>
      </c>
      <c r="P3151" t="s">
        <v>1339</v>
      </c>
      <c r="Q3151" t="str">
        <f t="shared" si="49"/>
        <v>334_cerbe_66#cerbere</v>
      </c>
    </row>
    <row r="3152" spans="1:17">
      <c r="A3152">
        <v>3768</v>
      </c>
      <c r="B3152" t="s">
        <v>1345</v>
      </c>
      <c r="C3152">
        <v>334</v>
      </c>
      <c r="D3152" t="s">
        <v>1339</v>
      </c>
      <c r="E3152" t="s">
        <v>7081</v>
      </c>
      <c r="F3152">
        <v>793</v>
      </c>
      <c r="G3152">
        <v>1</v>
      </c>
      <c r="H3152" t="s">
        <v>30</v>
      </c>
      <c r="I3152" t="s">
        <v>160</v>
      </c>
      <c r="J3152" t="s">
        <v>1340</v>
      </c>
      <c r="K3152" t="s">
        <v>1341</v>
      </c>
      <c r="L3152" t="s">
        <v>1342</v>
      </c>
      <c r="M3152">
        <v>191</v>
      </c>
      <c r="N3152">
        <v>236</v>
      </c>
      <c r="O3152" t="s">
        <v>7082</v>
      </c>
      <c r="P3152" t="s">
        <v>1339</v>
      </c>
      <c r="Q3152" t="str">
        <f t="shared" si="49"/>
        <v>334_cerbe_66#cerbere</v>
      </c>
    </row>
    <row r="3153" spans="1:17">
      <c r="A3153">
        <v>3770</v>
      </c>
      <c r="B3153" t="s">
        <v>1347</v>
      </c>
      <c r="C3153">
        <v>334</v>
      </c>
      <c r="D3153" t="s">
        <v>1339</v>
      </c>
      <c r="E3153" t="s">
        <v>7081</v>
      </c>
      <c r="F3153">
        <v>793</v>
      </c>
      <c r="G3153">
        <v>1</v>
      </c>
      <c r="H3153" t="s">
        <v>30</v>
      </c>
      <c r="I3153" t="s">
        <v>160</v>
      </c>
      <c r="J3153" t="s">
        <v>1340</v>
      </c>
      <c r="K3153" t="s">
        <v>1341</v>
      </c>
      <c r="L3153" t="s">
        <v>1342</v>
      </c>
      <c r="M3153">
        <v>191</v>
      </c>
      <c r="N3153">
        <v>236</v>
      </c>
      <c r="O3153" t="s">
        <v>7082</v>
      </c>
      <c r="P3153" t="s">
        <v>1339</v>
      </c>
      <c r="Q3153" t="str">
        <f t="shared" si="49"/>
        <v>334_cerbe_66#cerbere</v>
      </c>
    </row>
    <row r="3154" spans="1:17">
      <c r="A3154">
        <v>3771</v>
      </c>
      <c r="B3154" t="s">
        <v>1348</v>
      </c>
      <c r="C3154">
        <v>334</v>
      </c>
      <c r="D3154" t="s">
        <v>1339</v>
      </c>
      <c r="E3154" t="s">
        <v>7081</v>
      </c>
      <c r="F3154">
        <v>793</v>
      </c>
      <c r="G3154">
        <v>1</v>
      </c>
      <c r="H3154" t="s">
        <v>30</v>
      </c>
      <c r="I3154" t="s">
        <v>160</v>
      </c>
      <c r="J3154" t="s">
        <v>1340</v>
      </c>
      <c r="K3154" t="s">
        <v>1341</v>
      </c>
      <c r="L3154" t="s">
        <v>1342</v>
      </c>
      <c r="M3154">
        <v>191</v>
      </c>
      <c r="N3154">
        <v>236</v>
      </c>
      <c r="O3154" t="s">
        <v>7082</v>
      </c>
      <c r="P3154" t="s">
        <v>1339</v>
      </c>
      <c r="Q3154" t="str">
        <f t="shared" si="49"/>
        <v>334_cerbe_66#cerbere</v>
      </c>
    </row>
    <row r="3155" spans="1:17">
      <c r="A3155">
        <v>3766</v>
      </c>
      <c r="B3155" t="s">
        <v>1343</v>
      </c>
      <c r="C3155">
        <v>334</v>
      </c>
      <c r="D3155" t="s">
        <v>1339</v>
      </c>
      <c r="E3155" t="s">
        <v>7081</v>
      </c>
      <c r="F3155">
        <v>793</v>
      </c>
      <c r="G3155">
        <v>1</v>
      </c>
      <c r="H3155" t="s">
        <v>30</v>
      </c>
      <c r="I3155" t="s">
        <v>160</v>
      </c>
      <c r="J3155" t="s">
        <v>1340</v>
      </c>
      <c r="K3155" t="s">
        <v>1341</v>
      </c>
      <c r="L3155" t="s">
        <v>1342</v>
      </c>
      <c r="M3155">
        <v>191</v>
      </c>
      <c r="N3155">
        <v>236</v>
      </c>
      <c r="O3155" t="s">
        <v>7082</v>
      </c>
      <c r="P3155" t="s">
        <v>1339</v>
      </c>
      <c r="Q3155" t="str">
        <f t="shared" si="49"/>
        <v>334_cerbe_66#cerbere</v>
      </c>
    </row>
    <row r="3156" spans="1:17">
      <c r="A3156">
        <v>3769</v>
      </c>
      <c r="B3156" t="s">
        <v>1346</v>
      </c>
      <c r="C3156">
        <v>334</v>
      </c>
      <c r="D3156" t="s">
        <v>1339</v>
      </c>
      <c r="E3156" t="s">
        <v>7081</v>
      </c>
      <c r="F3156">
        <v>793</v>
      </c>
      <c r="G3156">
        <v>1</v>
      </c>
      <c r="H3156" t="s">
        <v>30</v>
      </c>
      <c r="I3156" t="s">
        <v>160</v>
      </c>
      <c r="J3156" t="s">
        <v>1340</v>
      </c>
      <c r="K3156" t="s">
        <v>1341</v>
      </c>
      <c r="L3156" t="s">
        <v>1342</v>
      </c>
      <c r="M3156">
        <v>191</v>
      </c>
      <c r="N3156">
        <v>236</v>
      </c>
      <c r="O3156" t="s">
        <v>7082</v>
      </c>
      <c r="P3156" t="s">
        <v>1339</v>
      </c>
      <c r="Q3156" t="str">
        <f t="shared" si="49"/>
        <v>334_cerbe_66#cerbere</v>
      </c>
    </row>
    <row r="3157" spans="1:17">
      <c r="A3157">
        <v>3775</v>
      </c>
      <c r="B3157" t="s">
        <v>1930</v>
      </c>
      <c r="C3157">
        <v>335</v>
      </c>
      <c r="D3157" t="s">
        <v>1922</v>
      </c>
      <c r="E3157" t="s">
        <v>7088</v>
      </c>
      <c r="F3157">
        <v>794</v>
      </c>
      <c r="G3157" t="s">
        <v>1923</v>
      </c>
      <c r="H3157" t="s">
        <v>30</v>
      </c>
      <c r="I3157" t="s">
        <v>160</v>
      </c>
      <c r="J3157" t="s">
        <v>1924</v>
      </c>
      <c r="K3157" t="s">
        <v>1925</v>
      </c>
      <c r="L3157" t="s">
        <v>1926</v>
      </c>
      <c r="M3157">
        <v>1893</v>
      </c>
      <c r="N3157">
        <v>237</v>
      </c>
      <c r="O3157" t="s">
        <v>7088</v>
      </c>
      <c r="P3157" t="s">
        <v>5466</v>
      </c>
      <c r="Q3157" t="str">
        <f t="shared" si="49"/>
        <v>335_env_66#Enveigt</v>
      </c>
    </row>
    <row r="3158" spans="1:17">
      <c r="A3158">
        <v>3777</v>
      </c>
      <c r="B3158" t="s">
        <v>1929</v>
      </c>
      <c r="C3158">
        <v>335</v>
      </c>
      <c r="D3158" t="s">
        <v>1922</v>
      </c>
      <c r="E3158" t="s">
        <v>7088</v>
      </c>
      <c r="F3158">
        <v>794</v>
      </c>
      <c r="G3158" t="s">
        <v>1923</v>
      </c>
      <c r="H3158" t="s">
        <v>30</v>
      </c>
      <c r="I3158" t="s">
        <v>160</v>
      </c>
      <c r="J3158" t="s">
        <v>1924</v>
      </c>
      <c r="K3158" t="s">
        <v>1925</v>
      </c>
      <c r="L3158" t="s">
        <v>1926</v>
      </c>
      <c r="M3158">
        <v>1893</v>
      </c>
      <c r="N3158">
        <v>237</v>
      </c>
      <c r="O3158" t="s">
        <v>7088</v>
      </c>
      <c r="P3158" t="s">
        <v>5466</v>
      </c>
      <c r="Q3158" t="str">
        <f t="shared" si="49"/>
        <v>335_env_66#Enveigt</v>
      </c>
    </row>
    <row r="3159" spans="1:17">
      <c r="A3159">
        <v>3773</v>
      </c>
      <c r="B3159" t="s">
        <v>1927</v>
      </c>
      <c r="C3159">
        <v>335</v>
      </c>
      <c r="D3159" t="s">
        <v>1922</v>
      </c>
      <c r="E3159" t="s">
        <v>7088</v>
      </c>
      <c r="F3159">
        <v>794</v>
      </c>
      <c r="G3159" t="s">
        <v>1923</v>
      </c>
      <c r="H3159" t="s">
        <v>30</v>
      </c>
      <c r="I3159" t="s">
        <v>160</v>
      </c>
      <c r="J3159" t="s">
        <v>1924</v>
      </c>
      <c r="K3159" t="s">
        <v>1925</v>
      </c>
      <c r="L3159" t="s">
        <v>1926</v>
      </c>
      <c r="M3159">
        <v>1893</v>
      </c>
      <c r="N3159">
        <v>237</v>
      </c>
      <c r="O3159" t="s">
        <v>7088</v>
      </c>
      <c r="P3159" t="s">
        <v>5466</v>
      </c>
      <c r="Q3159" t="str">
        <f t="shared" si="49"/>
        <v>335_env_66#Enveigt</v>
      </c>
    </row>
    <row r="3160" spans="1:17">
      <c r="A3160">
        <v>3774</v>
      </c>
      <c r="B3160" t="s">
        <v>1921</v>
      </c>
      <c r="C3160">
        <v>335</v>
      </c>
      <c r="D3160" t="s">
        <v>1922</v>
      </c>
      <c r="E3160" t="s">
        <v>7088</v>
      </c>
      <c r="F3160">
        <v>794</v>
      </c>
      <c r="G3160" t="s">
        <v>1923</v>
      </c>
      <c r="H3160" t="s">
        <v>30</v>
      </c>
      <c r="I3160" t="s">
        <v>160</v>
      </c>
      <c r="J3160" t="s">
        <v>1924</v>
      </c>
      <c r="K3160" t="s">
        <v>1925</v>
      </c>
      <c r="L3160" t="s">
        <v>1926</v>
      </c>
      <c r="M3160">
        <v>1893</v>
      </c>
      <c r="N3160">
        <v>237</v>
      </c>
      <c r="O3160" t="s">
        <v>7088</v>
      </c>
      <c r="P3160" t="s">
        <v>5466</v>
      </c>
      <c r="Q3160" t="str">
        <f t="shared" si="49"/>
        <v>335_env_66#Enveigt</v>
      </c>
    </row>
    <row r="3161" spans="1:17">
      <c r="A3161">
        <v>3776</v>
      </c>
      <c r="B3161" t="s">
        <v>1928</v>
      </c>
      <c r="C3161">
        <v>335</v>
      </c>
      <c r="D3161" t="s">
        <v>1922</v>
      </c>
      <c r="E3161" t="s">
        <v>7088</v>
      </c>
      <c r="F3161">
        <v>794</v>
      </c>
      <c r="G3161" t="s">
        <v>1923</v>
      </c>
      <c r="H3161" t="s">
        <v>30</v>
      </c>
      <c r="I3161" t="s">
        <v>160</v>
      </c>
      <c r="J3161" t="s">
        <v>1924</v>
      </c>
      <c r="K3161" t="s">
        <v>1925</v>
      </c>
      <c r="L3161" t="s">
        <v>1926</v>
      </c>
      <c r="M3161">
        <v>1893</v>
      </c>
      <c r="N3161">
        <v>237</v>
      </c>
      <c r="O3161" t="s">
        <v>7088</v>
      </c>
      <c r="P3161" t="s">
        <v>5466</v>
      </c>
      <c r="Q3161" t="str">
        <f t="shared" si="49"/>
        <v>335_env_66#Enveigt</v>
      </c>
    </row>
    <row r="3162" spans="1:17">
      <c r="A3162">
        <v>3396</v>
      </c>
      <c r="B3162" t="s">
        <v>1958</v>
      </c>
      <c r="C3162">
        <v>336</v>
      </c>
      <c r="D3162" t="s">
        <v>1954</v>
      </c>
      <c r="E3162" t="s">
        <v>7089</v>
      </c>
      <c r="F3162">
        <v>810</v>
      </c>
      <c r="G3162">
        <v>1</v>
      </c>
      <c r="H3162" t="s">
        <v>30</v>
      </c>
      <c r="I3162" t="s">
        <v>160</v>
      </c>
      <c r="J3162" t="s">
        <v>1955</v>
      </c>
      <c r="K3162" t="s">
        <v>1956</v>
      </c>
      <c r="L3162" t="s">
        <v>1957</v>
      </c>
      <c r="M3162">
        <v>111</v>
      </c>
      <c r="N3162">
        <v>238</v>
      </c>
      <c r="O3162" t="s">
        <v>7090</v>
      </c>
      <c r="P3162" t="s">
        <v>1954</v>
      </c>
      <c r="Q3162" t="str">
        <f t="shared" si="49"/>
        <v>336_espiagly_66#espiagly</v>
      </c>
    </row>
    <row r="3163" spans="1:17">
      <c r="A3163">
        <v>3397</v>
      </c>
      <c r="B3163" t="s">
        <v>1959</v>
      </c>
      <c r="C3163">
        <v>336</v>
      </c>
      <c r="D3163" t="s">
        <v>1954</v>
      </c>
      <c r="E3163" t="s">
        <v>7089</v>
      </c>
      <c r="F3163">
        <v>810</v>
      </c>
      <c r="G3163">
        <v>1</v>
      </c>
      <c r="H3163" t="s">
        <v>30</v>
      </c>
      <c r="I3163" t="s">
        <v>160</v>
      </c>
      <c r="J3163" t="s">
        <v>1955</v>
      </c>
      <c r="K3163" t="s">
        <v>1956</v>
      </c>
      <c r="L3163" t="s">
        <v>1957</v>
      </c>
      <c r="M3163">
        <v>111</v>
      </c>
      <c r="N3163">
        <v>238</v>
      </c>
      <c r="O3163" t="s">
        <v>7090</v>
      </c>
      <c r="P3163" t="s">
        <v>1954</v>
      </c>
      <c r="Q3163" t="str">
        <f t="shared" si="49"/>
        <v>336_espiagly_66#espiagly</v>
      </c>
    </row>
    <row r="3164" spans="1:17">
      <c r="A3164">
        <v>3395</v>
      </c>
      <c r="B3164" t="s">
        <v>1953</v>
      </c>
      <c r="C3164">
        <v>336</v>
      </c>
      <c r="D3164" t="s">
        <v>1954</v>
      </c>
      <c r="E3164" t="s">
        <v>7089</v>
      </c>
      <c r="F3164">
        <v>810</v>
      </c>
      <c r="G3164">
        <v>1</v>
      </c>
      <c r="H3164" t="s">
        <v>30</v>
      </c>
      <c r="I3164" t="s">
        <v>160</v>
      </c>
      <c r="J3164" t="s">
        <v>1955</v>
      </c>
      <c r="K3164" t="s">
        <v>1956</v>
      </c>
      <c r="L3164" t="s">
        <v>1957</v>
      </c>
      <c r="M3164">
        <v>111</v>
      </c>
      <c r="N3164">
        <v>238</v>
      </c>
      <c r="O3164" t="s">
        <v>7090</v>
      </c>
      <c r="P3164" t="s">
        <v>1954</v>
      </c>
      <c r="Q3164" t="str">
        <f t="shared" si="49"/>
        <v>336_espiagly_66#espiagly</v>
      </c>
    </row>
    <row r="3165" spans="1:17">
      <c r="A3165">
        <v>3400</v>
      </c>
      <c r="B3165" t="s">
        <v>1962</v>
      </c>
      <c r="C3165">
        <v>336</v>
      </c>
      <c r="D3165" t="s">
        <v>1954</v>
      </c>
      <c r="E3165" t="s">
        <v>7089</v>
      </c>
      <c r="F3165">
        <v>810</v>
      </c>
      <c r="G3165">
        <v>1</v>
      </c>
      <c r="H3165" t="s">
        <v>30</v>
      </c>
      <c r="I3165" t="s">
        <v>160</v>
      </c>
      <c r="J3165" t="s">
        <v>1955</v>
      </c>
      <c r="K3165" t="s">
        <v>1956</v>
      </c>
      <c r="L3165" t="s">
        <v>1957</v>
      </c>
      <c r="M3165">
        <v>111</v>
      </c>
      <c r="N3165">
        <v>238</v>
      </c>
      <c r="O3165" t="s">
        <v>7090</v>
      </c>
      <c r="P3165" t="s">
        <v>1954</v>
      </c>
      <c r="Q3165" t="str">
        <f t="shared" si="49"/>
        <v>336_espiagly_66#espiagly</v>
      </c>
    </row>
    <row r="3166" spans="1:17">
      <c r="A3166">
        <v>3401</v>
      </c>
      <c r="B3166" t="s">
        <v>1960</v>
      </c>
      <c r="C3166">
        <v>336</v>
      </c>
      <c r="D3166" t="s">
        <v>1954</v>
      </c>
      <c r="E3166" t="s">
        <v>7089</v>
      </c>
      <c r="F3166">
        <v>810</v>
      </c>
      <c r="G3166">
        <v>1</v>
      </c>
      <c r="H3166" t="s">
        <v>30</v>
      </c>
      <c r="I3166" t="s">
        <v>160</v>
      </c>
      <c r="J3166" t="s">
        <v>1955</v>
      </c>
      <c r="K3166" t="s">
        <v>1956</v>
      </c>
      <c r="L3166" t="s">
        <v>1957</v>
      </c>
      <c r="M3166">
        <v>111</v>
      </c>
      <c r="N3166">
        <v>238</v>
      </c>
      <c r="O3166" t="s">
        <v>7090</v>
      </c>
      <c r="P3166" t="s">
        <v>1954</v>
      </c>
      <c r="Q3166" t="str">
        <f t="shared" si="49"/>
        <v>336_espiagly_66#espiagly</v>
      </c>
    </row>
    <row r="3167" spans="1:17">
      <c r="A3167">
        <v>3398</v>
      </c>
      <c r="B3167" t="s">
        <v>1963</v>
      </c>
      <c r="C3167">
        <v>336</v>
      </c>
      <c r="D3167" t="s">
        <v>1954</v>
      </c>
      <c r="E3167" t="s">
        <v>7089</v>
      </c>
      <c r="F3167">
        <v>811</v>
      </c>
      <c r="G3167">
        <v>2</v>
      </c>
      <c r="H3167" t="s">
        <v>30</v>
      </c>
      <c r="I3167" t="s">
        <v>160</v>
      </c>
      <c r="J3167" t="s">
        <v>1955</v>
      </c>
      <c r="K3167" t="s">
        <v>1956</v>
      </c>
      <c r="L3167" t="s">
        <v>1957</v>
      </c>
      <c r="M3167">
        <v>111</v>
      </c>
      <c r="N3167">
        <v>238</v>
      </c>
      <c r="O3167" t="s">
        <v>7090</v>
      </c>
      <c r="P3167" t="s">
        <v>1954</v>
      </c>
      <c r="Q3167" t="str">
        <f t="shared" si="49"/>
        <v>336_espiagly_66#espiagly</v>
      </c>
    </row>
    <row r="3168" spans="1:17">
      <c r="A3168">
        <v>3399</v>
      </c>
      <c r="B3168" t="s">
        <v>1964</v>
      </c>
      <c r="C3168">
        <v>336</v>
      </c>
      <c r="D3168" t="s">
        <v>1954</v>
      </c>
      <c r="E3168" t="s">
        <v>7089</v>
      </c>
      <c r="F3168">
        <v>811</v>
      </c>
      <c r="G3168">
        <v>2</v>
      </c>
      <c r="H3168" t="s">
        <v>30</v>
      </c>
      <c r="I3168" t="s">
        <v>160</v>
      </c>
      <c r="J3168" t="s">
        <v>1955</v>
      </c>
      <c r="K3168" t="s">
        <v>1956</v>
      </c>
      <c r="L3168" t="s">
        <v>1957</v>
      </c>
      <c r="M3168">
        <v>111</v>
      </c>
      <c r="N3168">
        <v>238</v>
      </c>
      <c r="O3168" t="s">
        <v>7090</v>
      </c>
      <c r="P3168" t="s">
        <v>1954</v>
      </c>
      <c r="Q3168" t="str">
        <f t="shared" si="49"/>
        <v>336_espiagly_66#espiagly</v>
      </c>
    </row>
    <row r="3169" spans="1:17">
      <c r="A3169">
        <v>3402</v>
      </c>
      <c r="B3169" t="s">
        <v>1961</v>
      </c>
      <c r="C3169">
        <v>336</v>
      </c>
      <c r="D3169" t="s">
        <v>1954</v>
      </c>
      <c r="E3169" t="s">
        <v>7089</v>
      </c>
      <c r="F3169">
        <v>811</v>
      </c>
      <c r="G3169">
        <v>2</v>
      </c>
      <c r="H3169" t="s">
        <v>30</v>
      </c>
      <c r="I3169" t="s">
        <v>160</v>
      </c>
      <c r="J3169" t="s">
        <v>1955</v>
      </c>
      <c r="K3169" t="s">
        <v>1956</v>
      </c>
      <c r="L3169" t="s">
        <v>1957</v>
      </c>
      <c r="M3169">
        <v>111</v>
      </c>
      <c r="N3169">
        <v>238</v>
      </c>
      <c r="O3169" t="s">
        <v>7090</v>
      </c>
      <c r="P3169" t="s">
        <v>1954</v>
      </c>
      <c r="Q3169" t="str">
        <f t="shared" si="49"/>
        <v>336_espiagly_66#espiagly</v>
      </c>
    </row>
    <row r="3170" spans="1:17">
      <c r="A3170">
        <v>3865</v>
      </c>
      <c r="B3170" t="s">
        <v>1965</v>
      </c>
      <c r="C3170">
        <v>336</v>
      </c>
      <c r="D3170" t="s">
        <v>1954</v>
      </c>
      <c r="E3170" t="s">
        <v>7089</v>
      </c>
      <c r="F3170">
        <v>811</v>
      </c>
      <c r="G3170">
        <v>2</v>
      </c>
      <c r="H3170" t="s">
        <v>30</v>
      </c>
      <c r="I3170" t="s">
        <v>160</v>
      </c>
      <c r="J3170" t="s">
        <v>1955</v>
      </c>
      <c r="K3170" t="s">
        <v>1956</v>
      </c>
      <c r="L3170" t="s">
        <v>1957</v>
      </c>
      <c r="M3170">
        <v>111</v>
      </c>
      <c r="N3170">
        <v>238</v>
      </c>
      <c r="O3170" t="s">
        <v>7090</v>
      </c>
      <c r="P3170" t="s">
        <v>1954</v>
      </c>
      <c r="Q3170" t="str">
        <f t="shared" si="49"/>
        <v>336_espiagly_66#espiagly</v>
      </c>
    </row>
    <row r="3171" spans="1:17">
      <c r="A3171">
        <v>3392</v>
      </c>
      <c r="B3171" t="s">
        <v>1985</v>
      </c>
      <c r="C3171">
        <v>337</v>
      </c>
      <c r="D3171" t="s">
        <v>1981</v>
      </c>
      <c r="E3171" t="s">
        <v>1982</v>
      </c>
      <c r="F3171">
        <v>808</v>
      </c>
      <c r="G3171">
        <v>1</v>
      </c>
      <c r="H3171" t="s">
        <v>30</v>
      </c>
      <c r="I3171" t="s">
        <v>160</v>
      </c>
      <c r="J3171" t="s">
        <v>1982</v>
      </c>
      <c r="K3171" t="s">
        <v>1983</v>
      </c>
      <c r="L3171" t="s">
        <v>1984</v>
      </c>
      <c r="M3171">
        <v>153</v>
      </c>
      <c r="N3171">
        <v>239</v>
      </c>
      <c r="O3171" t="s">
        <v>1982</v>
      </c>
      <c r="P3171" t="s">
        <v>1981</v>
      </c>
      <c r="Q3171" t="str">
        <f t="shared" si="49"/>
        <v>337_estag_66#Estagel</v>
      </c>
    </row>
    <row r="3172" spans="1:17">
      <c r="A3172">
        <v>3393</v>
      </c>
      <c r="B3172" t="s">
        <v>1986</v>
      </c>
      <c r="C3172">
        <v>337</v>
      </c>
      <c r="D3172" t="s">
        <v>1981</v>
      </c>
      <c r="E3172" t="s">
        <v>1982</v>
      </c>
      <c r="F3172">
        <v>808</v>
      </c>
      <c r="G3172">
        <v>1</v>
      </c>
      <c r="H3172" t="s">
        <v>30</v>
      </c>
      <c r="I3172" t="s">
        <v>160</v>
      </c>
      <c r="J3172" t="s">
        <v>1982</v>
      </c>
      <c r="K3172" t="s">
        <v>1983</v>
      </c>
      <c r="L3172" t="s">
        <v>1984</v>
      </c>
      <c r="M3172">
        <v>153</v>
      </c>
      <c r="N3172">
        <v>239</v>
      </c>
      <c r="O3172" t="s">
        <v>1982</v>
      </c>
      <c r="P3172" t="s">
        <v>1981</v>
      </c>
      <c r="Q3172" t="str">
        <f t="shared" si="49"/>
        <v>337_estag_66#Estagel</v>
      </c>
    </row>
    <row r="3173" spans="1:17">
      <c r="A3173">
        <v>3394</v>
      </c>
      <c r="B3173" t="s">
        <v>1980</v>
      </c>
      <c r="C3173">
        <v>337</v>
      </c>
      <c r="D3173" t="s">
        <v>1981</v>
      </c>
      <c r="E3173" t="s">
        <v>1982</v>
      </c>
      <c r="F3173">
        <v>808</v>
      </c>
      <c r="G3173">
        <v>1</v>
      </c>
      <c r="H3173" t="s">
        <v>30</v>
      </c>
      <c r="I3173" t="s">
        <v>160</v>
      </c>
      <c r="J3173" t="s">
        <v>1982</v>
      </c>
      <c r="K3173" t="s">
        <v>1983</v>
      </c>
      <c r="L3173" t="s">
        <v>1984</v>
      </c>
      <c r="M3173">
        <v>153</v>
      </c>
      <c r="N3173">
        <v>239</v>
      </c>
      <c r="O3173" t="s">
        <v>1982</v>
      </c>
      <c r="P3173" t="s">
        <v>1981</v>
      </c>
      <c r="Q3173" t="str">
        <f t="shared" si="49"/>
        <v>337_estag_66#Estagel</v>
      </c>
    </row>
    <row r="3174" spans="1:17">
      <c r="A3174">
        <v>3387</v>
      </c>
      <c r="B3174" t="s">
        <v>1991</v>
      </c>
      <c r="C3174">
        <v>337</v>
      </c>
      <c r="D3174" t="s">
        <v>1981</v>
      </c>
      <c r="E3174" t="s">
        <v>1982</v>
      </c>
      <c r="F3174">
        <v>808</v>
      </c>
      <c r="G3174">
        <v>1</v>
      </c>
      <c r="H3174" t="s">
        <v>30</v>
      </c>
      <c r="I3174" t="s">
        <v>160</v>
      </c>
      <c r="J3174" t="s">
        <v>1982</v>
      </c>
      <c r="K3174" t="s">
        <v>1983</v>
      </c>
      <c r="L3174" t="s">
        <v>1984</v>
      </c>
      <c r="M3174">
        <v>153</v>
      </c>
      <c r="N3174">
        <v>239</v>
      </c>
      <c r="O3174" t="s">
        <v>1982</v>
      </c>
      <c r="P3174" t="s">
        <v>1981</v>
      </c>
      <c r="Q3174" t="str">
        <f t="shared" si="49"/>
        <v>337_estag_66#Estagel</v>
      </c>
    </row>
    <row r="3175" spans="1:17">
      <c r="A3175">
        <v>3388</v>
      </c>
      <c r="B3175" t="s">
        <v>1987</v>
      </c>
      <c r="C3175">
        <v>337</v>
      </c>
      <c r="D3175" t="s">
        <v>1981</v>
      </c>
      <c r="E3175" t="s">
        <v>1982</v>
      </c>
      <c r="F3175">
        <v>809</v>
      </c>
      <c r="G3175">
        <v>2</v>
      </c>
      <c r="H3175" t="s">
        <v>30</v>
      </c>
      <c r="I3175" t="s">
        <v>160</v>
      </c>
      <c r="J3175" t="s">
        <v>1982</v>
      </c>
      <c r="K3175" t="s">
        <v>1983</v>
      </c>
      <c r="L3175" t="s">
        <v>1984</v>
      </c>
      <c r="M3175">
        <v>153</v>
      </c>
      <c r="N3175">
        <v>239</v>
      </c>
      <c r="O3175" t="s">
        <v>1982</v>
      </c>
      <c r="P3175" t="s">
        <v>1981</v>
      </c>
      <c r="Q3175" t="str">
        <f t="shared" si="49"/>
        <v>337_estag_66#Estagel</v>
      </c>
    </row>
    <row r="3176" spans="1:17">
      <c r="A3176">
        <v>3389</v>
      </c>
      <c r="B3176" t="s">
        <v>1988</v>
      </c>
      <c r="C3176">
        <v>337</v>
      </c>
      <c r="D3176" t="s">
        <v>1981</v>
      </c>
      <c r="E3176" t="s">
        <v>1982</v>
      </c>
      <c r="F3176">
        <v>809</v>
      </c>
      <c r="G3176">
        <v>2</v>
      </c>
      <c r="H3176" t="s">
        <v>30</v>
      </c>
      <c r="I3176" t="s">
        <v>160</v>
      </c>
      <c r="J3176" t="s">
        <v>1982</v>
      </c>
      <c r="K3176" t="s">
        <v>1983</v>
      </c>
      <c r="L3176" t="s">
        <v>1984</v>
      </c>
      <c r="M3176">
        <v>153</v>
      </c>
      <c r="N3176">
        <v>239</v>
      </c>
      <c r="O3176" t="s">
        <v>1982</v>
      </c>
      <c r="P3176" t="s">
        <v>1981</v>
      </c>
      <c r="Q3176" t="str">
        <f t="shared" si="49"/>
        <v>337_estag_66#Estagel</v>
      </c>
    </row>
    <row r="3177" spans="1:17">
      <c r="A3177">
        <v>3390</v>
      </c>
      <c r="B3177" t="s">
        <v>1989</v>
      </c>
      <c r="C3177">
        <v>337</v>
      </c>
      <c r="D3177" t="s">
        <v>1981</v>
      </c>
      <c r="E3177" t="s">
        <v>1982</v>
      </c>
      <c r="F3177">
        <v>809</v>
      </c>
      <c r="G3177">
        <v>2</v>
      </c>
      <c r="H3177" t="s">
        <v>30</v>
      </c>
      <c r="I3177" t="s">
        <v>160</v>
      </c>
      <c r="J3177" t="s">
        <v>1982</v>
      </c>
      <c r="K3177" t="s">
        <v>1983</v>
      </c>
      <c r="L3177" t="s">
        <v>1984</v>
      </c>
      <c r="M3177">
        <v>153</v>
      </c>
      <c r="N3177">
        <v>239</v>
      </c>
      <c r="O3177" t="s">
        <v>1982</v>
      </c>
      <c r="P3177" t="s">
        <v>1981</v>
      </c>
      <c r="Q3177" t="str">
        <f t="shared" si="49"/>
        <v>337_estag_66#Estagel</v>
      </c>
    </row>
    <row r="3178" spans="1:17">
      <c r="A3178">
        <v>3391</v>
      </c>
      <c r="B3178" t="s">
        <v>1990</v>
      </c>
      <c r="C3178">
        <v>337</v>
      </c>
      <c r="D3178" t="s">
        <v>1981</v>
      </c>
      <c r="E3178" t="s">
        <v>1982</v>
      </c>
      <c r="F3178">
        <v>809</v>
      </c>
      <c r="G3178">
        <v>2</v>
      </c>
      <c r="H3178" t="s">
        <v>30</v>
      </c>
      <c r="I3178" t="s">
        <v>160</v>
      </c>
      <c r="J3178" t="s">
        <v>1982</v>
      </c>
      <c r="K3178" t="s">
        <v>1983</v>
      </c>
      <c r="L3178" t="s">
        <v>1984</v>
      </c>
      <c r="M3178">
        <v>153</v>
      </c>
      <c r="N3178">
        <v>239</v>
      </c>
      <c r="O3178" t="s">
        <v>1982</v>
      </c>
      <c r="P3178" t="s">
        <v>1981</v>
      </c>
      <c r="Q3178" t="str">
        <f t="shared" si="49"/>
        <v>337_estag_66#Estagel</v>
      </c>
    </row>
    <row r="3179" spans="1:17">
      <c r="A3179">
        <v>3353</v>
      </c>
      <c r="B3179" t="s">
        <v>3943</v>
      </c>
      <c r="C3179">
        <v>339</v>
      </c>
      <c r="D3179" t="s">
        <v>3944</v>
      </c>
      <c r="E3179" t="s">
        <v>6931</v>
      </c>
      <c r="F3179">
        <v>743</v>
      </c>
      <c r="G3179" t="s">
        <v>3945</v>
      </c>
      <c r="H3179" t="s">
        <v>30</v>
      </c>
      <c r="I3179" t="s">
        <v>160</v>
      </c>
      <c r="J3179" t="s">
        <v>3946</v>
      </c>
      <c r="K3179" t="s">
        <v>3947</v>
      </c>
      <c r="L3179" t="s">
        <v>3948</v>
      </c>
      <c r="M3179">
        <v>58</v>
      </c>
      <c r="N3179">
        <v>241</v>
      </c>
      <c r="O3179" t="s">
        <v>3946</v>
      </c>
      <c r="P3179" t="s">
        <v>3944</v>
      </c>
      <c r="Q3179" t="str">
        <f t="shared" si="49"/>
        <v>339_peyrest_66#peyrest</v>
      </c>
    </row>
    <row r="3180" spans="1:17">
      <c r="A3180">
        <v>3354</v>
      </c>
      <c r="B3180" t="s">
        <v>3949</v>
      </c>
      <c r="C3180">
        <v>339</v>
      </c>
      <c r="D3180" t="s">
        <v>3944</v>
      </c>
      <c r="E3180" t="s">
        <v>6931</v>
      </c>
      <c r="F3180">
        <v>743</v>
      </c>
      <c r="G3180" t="s">
        <v>3945</v>
      </c>
      <c r="H3180" t="s">
        <v>30</v>
      </c>
      <c r="I3180" t="s">
        <v>160</v>
      </c>
      <c r="J3180" t="s">
        <v>3946</v>
      </c>
      <c r="K3180" t="s">
        <v>3947</v>
      </c>
      <c r="L3180" t="s">
        <v>3948</v>
      </c>
      <c r="M3180">
        <v>58</v>
      </c>
      <c r="N3180">
        <v>241</v>
      </c>
      <c r="O3180" t="s">
        <v>3946</v>
      </c>
      <c r="P3180" t="s">
        <v>3944</v>
      </c>
      <c r="Q3180" t="str">
        <f t="shared" si="49"/>
        <v>339_peyrest_66#peyrest</v>
      </c>
    </row>
    <row r="3181" spans="1:17">
      <c r="A3181">
        <v>3355</v>
      </c>
      <c r="B3181" t="s">
        <v>3950</v>
      </c>
      <c r="C3181">
        <v>339</v>
      </c>
      <c r="D3181" t="s">
        <v>3944</v>
      </c>
      <c r="E3181" t="s">
        <v>6931</v>
      </c>
      <c r="F3181">
        <v>743</v>
      </c>
      <c r="G3181" t="s">
        <v>3945</v>
      </c>
      <c r="H3181" t="s">
        <v>30</v>
      </c>
      <c r="I3181" t="s">
        <v>160</v>
      </c>
      <c r="J3181" t="s">
        <v>3946</v>
      </c>
      <c r="K3181" t="s">
        <v>3947</v>
      </c>
      <c r="L3181" t="s">
        <v>3948</v>
      </c>
      <c r="M3181">
        <v>58</v>
      </c>
      <c r="N3181">
        <v>241</v>
      </c>
      <c r="O3181" t="s">
        <v>3946</v>
      </c>
      <c r="P3181" t="s">
        <v>3944</v>
      </c>
      <c r="Q3181" t="str">
        <f t="shared" si="49"/>
        <v>339_peyrest_66#peyrest</v>
      </c>
    </row>
    <row r="3182" spans="1:17">
      <c r="A3182">
        <v>3356</v>
      </c>
      <c r="B3182" t="s">
        <v>3951</v>
      </c>
      <c r="C3182">
        <v>339</v>
      </c>
      <c r="D3182" t="s">
        <v>3944</v>
      </c>
      <c r="E3182" t="s">
        <v>6931</v>
      </c>
      <c r="F3182">
        <v>743</v>
      </c>
      <c r="G3182" t="s">
        <v>3945</v>
      </c>
      <c r="H3182" t="s">
        <v>30</v>
      </c>
      <c r="I3182" t="s">
        <v>160</v>
      </c>
      <c r="J3182" t="s">
        <v>3946</v>
      </c>
      <c r="K3182" t="s">
        <v>3947</v>
      </c>
      <c r="L3182" t="s">
        <v>3948</v>
      </c>
      <c r="M3182">
        <v>58</v>
      </c>
      <c r="N3182">
        <v>241</v>
      </c>
      <c r="O3182" t="s">
        <v>3946</v>
      </c>
      <c r="P3182" t="s">
        <v>3944</v>
      </c>
      <c r="Q3182" t="str">
        <f t="shared" si="49"/>
        <v>339_peyrest_66#peyrest</v>
      </c>
    </row>
    <row r="3183" spans="1:17">
      <c r="A3183">
        <v>3357</v>
      </c>
      <c r="B3183" t="s">
        <v>3952</v>
      </c>
      <c r="C3183">
        <v>339</v>
      </c>
      <c r="D3183" t="s">
        <v>3944</v>
      </c>
      <c r="E3183" t="s">
        <v>6931</v>
      </c>
      <c r="F3183">
        <v>743</v>
      </c>
      <c r="G3183" t="s">
        <v>3945</v>
      </c>
      <c r="H3183" t="s">
        <v>30</v>
      </c>
      <c r="I3183" t="s">
        <v>160</v>
      </c>
      <c r="J3183" t="s">
        <v>3946</v>
      </c>
      <c r="K3183" t="s">
        <v>3947</v>
      </c>
      <c r="L3183" t="s">
        <v>3948</v>
      </c>
      <c r="M3183">
        <v>58</v>
      </c>
      <c r="N3183">
        <v>241</v>
      </c>
      <c r="O3183" t="s">
        <v>3946</v>
      </c>
      <c r="P3183" t="s">
        <v>3944</v>
      </c>
      <c r="Q3183" t="str">
        <f t="shared" si="49"/>
        <v>339_peyrest_66#peyrest</v>
      </c>
    </row>
    <row r="3184" spans="1:17">
      <c r="A3184">
        <v>3337</v>
      </c>
      <c r="B3184" t="s">
        <v>3963</v>
      </c>
      <c r="C3184">
        <v>340</v>
      </c>
      <c r="D3184" t="s">
        <v>3954</v>
      </c>
      <c r="E3184" t="s">
        <v>7101</v>
      </c>
      <c r="F3184">
        <v>741</v>
      </c>
      <c r="G3184" t="s">
        <v>3955</v>
      </c>
      <c r="H3184" t="s">
        <v>30</v>
      </c>
      <c r="I3184" t="s">
        <v>160</v>
      </c>
      <c r="J3184" t="s">
        <v>3956</v>
      </c>
      <c r="K3184" t="s">
        <v>3957</v>
      </c>
      <c r="L3184" t="s">
        <v>3958</v>
      </c>
      <c r="M3184">
        <v>107</v>
      </c>
      <c r="N3184">
        <v>242</v>
      </c>
      <c r="O3184" t="s">
        <v>7101</v>
      </c>
      <c r="P3184" t="s">
        <v>3954</v>
      </c>
      <c r="Q3184" t="str">
        <f t="shared" si="49"/>
        <v>340_peziriv_66#Pezilla_La_Riviere</v>
      </c>
    </row>
    <row r="3185" spans="1:17">
      <c r="A3185">
        <v>3333</v>
      </c>
      <c r="B3185" t="s">
        <v>3959</v>
      </c>
      <c r="C3185">
        <v>340</v>
      </c>
      <c r="D3185" t="s">
        <v>3954</v>
      </c>
      <c r="E3185" t="s">
        <v>7101</v>
      </c>
      <c r="F3185">
        <v>741</v>
      </c>
      <c r="G3185" t="s">
        <v>3955</v>
      </c>
      <c r="H3185" t="s">
        <v>30</v>
      </c>
      <c r="I3185" t="s">
        <v>160</v>
      </c>
      <c r="J3185" t="s">
        <v>3956</v>
      </c>
      <c r="K3185" t="s">
        <v>3957</v>
      </c>
      <c r="L3185" t="s">
        <v>3958</v>
      </c>
      <c r="M3185">
        <v>107</v>
      </c>
      <c r="N3185">
        <v>242</v>
      </c>
      <c r="O3185" t="s">
        <v>7101</v>
      </c>
      <c r="P3185" t="s">
        <v>3954</v>
      </c>
      <c r="Q3185" t="str">
        <f t="shared" si="49"/>
        <v>340_peziriv_66#Pezilla_La_Riviere</v>
      </c>
    </row>
    <row r="3186" spans="1:17">
      <c r="A3186">
        <v>3334</v>
      </c>
      <c r="B3186" t="s">
        <v>3953</v>
      </c>
      <c r="C3186">
        <v>340</v>
      </c>
      <c r="D3186" t="s">
        <v>3954</v>
      </c>
      <c r="E3186" t="s">
        <v>7101</v>
      </c>
      <c r="F3186">
        <v>741</v>
      </c>
      <c r="G3186" t="s">
        <v>3955</v>
      </c>
      <c r="H3186" t="s">
        <v>30</v>
      </c>
      <c r="I3186" t="s">
        <v>160</v>
      </c>
      <c r="J3186" t="s">
        <v>3956</v>
      </c>
      <c r="K3186" t="s">
        <v>3957</v>
      </c>
      <c r="L3186" t="s">
        <v>3958</v>
      </c>
      <c r="M3186">
        <v>107</v>
      </c>
      <c r="N3186">
        <v>242</v>
      </c>
      <c r="O3186" t="s">
        <v>7101</v>
      </c>
      <c r="P3186" t="s">
        <v>3954</v>
      </c>
      <c r="Q3186" t="str">
        <f t="shared" si="49"/>
        <v>340_peziriv_66#Pezilla_La_Riviere</v>
      </c>
    </row>
    <row r="3187" spans="1:17">
      <c r="A3187">
        <v>3335</v>
      </c>
      <c r="B3187" t="s">
        <v>3960</v>
      </c>
      <c r="C3187">
        <v>340</v>
      </c>
      <c r="D3187" t="s">
        <v>3954</v>
      </c>
      <c r="E3187" t="s">
        <v>7101</v>
      </c>
      <c r="F3187">
        <v>741</v>
      </c>
      <c r="G3187" t="s">
        <v>3955</v>
      </c>
      <c r="H3187" t="s">
        <v>30</v>
      </c>
      <c r="I3187" t="s">
        <v>160</v>
      </c>
      <c r="J3187" t="s">
        <v>3956</v>
      </c>
      <c r="K3187" t="s">
        <v>3957</v>
      </c>
      <c r="L3187" t="s">
        <v>3958</v>
      </c>
      <c r="M3187">
        <v>107</v>
      </c>
      <c r="N3187">
        <v>242</v>
      </c>
      <c r="O3187" t="s">
        <v>7101</v>
      </c>
      <c r="P3187" t="s">
        <v>3954</v>
      </c>
      <c r="Q3187" t="str">
        <f t="shared" si="49"/>
        <v>340_peziriv_66#Pezilla_La_Riviere</v>
      </c>
    </row>
    <row r="3188" spans="1:17">
      <c r="A3188">
        <v>3336</v>
      </c>
      <c r="B3188" t="s">
        <v>3962</v>
      </c>
      <c r="C3188">
        <v>340</v>
      </c>
      <c r="D3188" t="s">
        <v>3954</v>
      </c>
      <c r="E3188" t="s">
        <v>7101</v>
      </c>
      <c r="F3188">
        <v>741</v>
      </c>
      <c r="G3188" t="s">
        <v>3955</v>
      </c>
      <c r="H3188" t="s">
        <v>30</v>
      </c>
      <c r="I3188" t="s">
        <v>160</v>
      </c>
      <c r="J3188" t="s">
        <v>3956</v>
      </c>
      <c r="K3188" t="s">
        <v>3957</v>
      </c>
      <c r="L3188" t="s">
        <v>3958</v>
      </c>
      <c r="M3188">
        <v>107</v>
      </c>
      <c r="N3188">
        <v>242</v>
      </c>
      <c r="O3188" t="s">
        <v>7101</v>
      </c>
      <c r="P3188" t="s">
        <v>3954</v>
      </c>
      <c r="Q3188" t="str">
        <f t="shared" si="49"/>
        <v>340_peziriv_66#Pezilla_La_Riviere</v>
      </c>
    </row>
    <row r="3189" spans="1:17">
      <c r="A3189">
        <v>3338</v>
      </c>
      <c r="B3189" t="s">
        <v>3964</v>
      </c>
      <c r="C3189">
        <v>340</v>
      </c>
      <c r="D3189" t="s">
        <v>3954</v>
      </c>
      <c r="E3189" t="s">
        <v>7101</v>
      </c>
      <c r="F3189">
        <v>741</v>
      </c>
      <c r="G3189" t="s">
        <v>3955</v>
      </c>
      <c r="H3189" t="s">
        <v>30</v>
      </c>
      <c r="I3189" t="s">
        <v>160</v>
      </c>
      <c r="J3189" t="s">
        <v>3956</v>
      </c>
      <c r="K3189" t="s">
        <v>3957</v>
      </c>
      <c r="L3189" t="s">
        <v>3958</v>
      </c>
      <c r="M3189">
        <v>107</v>
      </c>
      <c r="N3189">
        <v>242</v>
      </c>
      <c r="O3189" t="s">
        <v>7101</v>
      </c>
      <c r="P3189" t="s">
        <v>3954</v>
      </c>
      <c r="Q3189" t="str">
        <f t="shared" si="49"/>
        <v>340_peziriv_66#Pezilla_La_Riviere</v>
      </c>
    </row>
    <row r="3190" spans="1:17">
      <c r="A3190">
        <v>3339</v>
      </c>
      <c r="B3190" t="s">
        <v>3961</v>
      </c>
      <c r="C3190">
        <v>340</v>
      </c>
      <c r="D3190" t="s">
        <v>3954</v>
      </c>
      <c r="E3190" t="s">
        <v>7101</v>
      </c>
      <c r="F3190">
        <v>741</v>
      </c>
      <c r="G3190" t="s">
        <v>3955</v>
      </c>
      <c r="H3190" t="s">
        <v>30</v>
      </c>
      <c r="I3190" t="s">
        <v>160</v>
      </c>
      <c r="J3190" t="s">
        <v>3956</v>
      </c>
      <c r="K3190" t="s">
        <v>3957</v>
      </c>
      <c r="L3190" t="s">
        <v>3958</v>
      </c>
      <c r="M3190">
        <v>107</v>
      </c>
      <c r="N3190">
        <v>242</v>
      </c>
      <c r="O3190" t="s">
        <v>7101</v>
      </c>
      <c r="P3190" t="s">
        <v>3954</v>
      </c>
      <c r="Q3190" t="str">
        <f t="shared" si="49"/>
        <v>340_peziriv_66#Pezilla_La_Riviere</v>
      </c>
    </row>
    <row r="3191" spans="1:17">
      <c r="A3191">
        <v>3872</v>
      </c>
      <c r="B3191" t="s">
        <v>3818</v>
      </c>
      <c r="C3191">
        <v>341</v>
      </c>
      <c r="D3191" t="s">
        <v>3808</v>
      </c>
      <c r="E3191" t="s">
        <v>7115</v>
      </c>
      <c r="F3191">
        <v>815</v>
      </c>
      <c r="G3191">
        <v>1</v>
      </c>
      <c r="H3191" t="s">
        <v>30</v>
      </c>
      <c r="I3191" t="s">
        <v>160</v>
      </c>
      <c r="J3191" t="s">
        <v>3809</v>
      </c>
      <c r="K3191" t="s">
        <v>3810</v>
      </c>
      <c r="L3191" t="s">
        <v>3811</v>
      </c>
      <c r="M3191">
        <v>27</v>
      </c>
      <c r="N3191">
        <v>243</v>
      </c>
      <c r="O3191" t="s">
        <v>7116</v>
      </c>
      <c r="P3191" t="s">
        <v>5452</v>
      </c>
      <c r="Q3191" t="str">
        <f t="shared" si="49"/>
        <v>341_palau_66#Palau</v>
      </c>
    </row>
    <row r="3192" spans="1:17">
      <c r="A3192">
        <v>3341</v>
      </c>
      <c r="B3192" t="s">
        <v>3807</v>
      </c>
      <c r="C3192">
        <v>341</v>
      </c>
      <c r="D3192" t="s">
        <v>3808</v>
      </c>
      <c r="E3192" t="s">
        <v>7115</v>
      </c>
      <c r="F3192">
        <v>815</v>
      </c>
      <c r="G3192">
        <v>1</v>
      </c>
      <c r="H3192" t="s">
        <v>30</v>
      </c>
      <c r="I3192" t="s">
        <v>160</v>
      </c>
      <c r="J3192" t="s">
        <v>3809</v>
      </c>
      <c r="K3192" t="s">
        <v>3810</v>
      </c>
      <c r="L3192" t="s">
        <v>3811</v>
      </c>
      <c r="M3192">
        <v>27</v>
      </c>
      <c r="N3192">
        <v>243</v>
      </c>
      <c r="O3192" t="s">
        <v>7116</v>
      </c>
      <c r="P3192" t="s">
        <v>5452</v>
      </c>
      <c r="Q3192" t="str">
        <f t="shared" si="49"/>
        <v>341_palau_66#Palau</v>
      </c>
    </row>
    <row r="3193" spans="1:17">
      <c r="A3193">
        <v>3343</v>
      </c>
      <c r="B3193" t="s">
        <v>3813</v>
      </c>
      <c r="C3193">
        <v>341</v>
      </c>
      <c r="D3193" t="s">
        <v>3808</v>
      </c>
      <c r="E3193" t="s">
        <v>7115</v>
      </c>
      <c r="F3193">
        <v>815</v>
      </c>
      <c r="G3193">
        <v>1</v>
      </c>
      <c r="H3193" t="s">
        <v>30</v>
      </c>
      <c r="I3193" t="s">
        <v>160</v>
      </c>
      <c r="J3193" t="s">
        <v>3809</v>
      </c>
      <c r="K3193" t="s">
        <v>3810</v>
      </c>
      <c r="L3193" t="s">
        <v>3811</v>
      </c>
      <c r="M3193">
        <v>27</v>
      </c>
      <c r="N3193">
        <v>243</v>
      </c>
      <c r="O3193" t="s">
        <v>7116</v>
      </c>
      <c r="P3193" t="s">
        <v>5452</v>
      </c>
      <c r="Q3193" t="str">
        <f t="shared" si="49"/>
        <v>341_palau_66#Palau</v>
      </c>
    </row>
    <row r="3194" spans="1:17">
      <c r="A3194">
        <v>3344</v>
      </c>
      <c r="B3194" t="s">
        <v>3814</v>
      </c>
      <c r="C3194">
        <v>341</v>
      </c>
      <c r="D3194" t="s">
        <v>3808</v>
      </c>
      <c r="E3194" t="s">
        <v>7115</v>
      </c>
      <c r="F3194">
        <v>815</v>
      </c>
      <c r="G3194">
        <v>1</v>
      </c>
      <c r="H3194" t="s">
        <v>30</v>
      </c>
      <c r="I3194" t="s">
        <v>160</v>
      </c>
      <c r="J3194" t="s">
        <v>3809</v>
      </c>
      <c r="K3194" t="s">
        <v>3810</v>
      </c>
      <c r="L3194" t="s">
        <v>3811</v>
      </c>
      <c r="M3194">
        <v>27</v>
      </c>
      <c r="N3194">
        <v>243</v>
      </c>
      <c r="O3194" t="s">
        <v>7116</v>
      </c>
      <c r="P3194" t="s">
        <v>5452</v>
      </c>
      <c r="Q3194" t="str">
        <f t="shared" si="49"/>
        <v>341_palau_66#Palau</v>
      </c>
    </row>
    <row r="3195" spans="1:17">
      <c r="A3195">
        <v>3346</v>
      </c>
      <c r="B3195" t="s">
        <v>3816</v>
      </c>
      <c r="C3195">
        <v>341</v>
      </c>
      <c r="D3195" t="s">
        <v>3808</v>
      </c>
      <c r="E3195" t="s">
        <v>7115</v>
      </c>
      <c r="F3195">
        <v>815</v>
      </c>
      <c r="G3195">
        <v>1</v>
      </c>
      <c r="H3195" t="s">
        <v>30</v>
      </c>
      <c r="I3195" t="s">
        <v>160</v>
      </c>
      <c r="J3195" t="s">
        <v>3809</v>
      </c>
      <c r="K3195" t="s">
        <v>3810</v>
      </c>
      <c r="L3195" t="s">
        <v>3811</v>
      </c>
      <c r="M3195">
        <v>27</v>
      </c>
      <c r="N3195">
        <v>243</v>
      </c>
      <c r="O3195" t="s">
        <v>7116</v>
      </c>
      <c r="P3195" t="s">
        <v>5452</v>
      </c>
      <c r="Q3195" t="str">
        <f t="shared" si="49"/>
        <v>341_palau_66#Palau</v>
      </c>
    </row>
    <row r="3196" spans="1:17">
      <c r="A3196">
        <v>3347</v>
      </c>
      <c r="B3196" t="s">
        <v>3817</v>
      </c>
      <c r="C3196">
        <v>341</v>
      </c>
      <c r="D3196" t="s">
        <v>3808</v>
      </c>
      <c r="E3196" t="s">
        <v>7115</v>
      </c>
      <c r="F3196">
        <v>815</v>
      </c>
      <c r="G3196">
        <v>1</v>
      </c>
      <c r="H3196" t="s">
        <v>30</v>
      </c>
      <c r="I3196" t="s">
        <v>160</v>
      </c>
      <c r="J3196" t="s">
        <v>3809</v>
      </c>
      <c r="K3196" t="s">
        <v>3810</v>
      </c>
      <c r="L3196" t="s">
        <v>3811</v>
      </c>
      <c r="M3196">
        <v>27</v>
      </c>
      <c r="N3196">
        <v>243</v>
      </c>
      <c r="O3196" t="s">
        <v>7116</v>
      </c>
      <c r="P3196" t="s">
        <v>5452</v>
      </c>
      <c r="Q3196" t="str">
        <f t="shared" si="49"/>
        <v>341_palau_66#Palau</v>
      </c>
    </row>
    <row r="3197" spans="1:17">
      <c r="A3197">
        <v>3345</v>
      </c>
      <c r="B3197" t="s">
        <v>3815</v>
      </c>
      <c r="C3197">
        <v>341</v>
      </c>
      <c r="D3197" t="s">
        <v>3808</v>
      </c>
      <c r="E3197" t="s">
        <v>7115</v>
      </c>
      <c r="F3197">
        <v>815</v>
      </c>
      <c r="G3197">
        <v>1</v>
      </c>
      <c r="H3197" t="s">
        <v>30</v>
      </c>
      <c r="I3197" t="s">
        <v>160</v>
      </c>
      <c r="J3197" t="s">
        <v>3809</v>
      </c>
      <c r="K3197" t="s">
        <v>3810</v>
      </c>
      <c r="L3197" t="s">
        <v>3811</v>
      </c>
      <c r="M3197">
        <v>27</v>
      </c>
      <c r="N3197">
        <v>243</v>
      </c>
      <c r="O3197" t="s">
        <v>7116</v>
      </c>
      <c r="P3197" t="s">
        <v>5452</v>
      </c>
      <c r="Q3197" t="str">
        <f t="shared" si="49"/>
        <v>341_palau_66#Palau</v>
      </c>
    </row>
    <row r="3198" spans="1:17">
      <c r="A3198">
        <v>3873</v>
      </c>
      <c r="B3198" t="s">
        <v>3819</v>
      </c>
      <c r="C3198">
        <v>341</v>
      </c>
      <c r="D3198" t="s">
        <v>3808</v>
      </c>
      <c r="E3198" t="s">
        <v>7115</v>
      </c>
      <c r="F3198">
        <v>815</v>
      </c>
      <c r="G3198">
        <v>1</v>
      </c>
      <c r="H3198" t="s">
        <v>30</v>
      </c>
      <c r="I3198" t="s">
        <v>160</v>
      </c>
      <c r="J3198" t="s">
        <v>3809</v>
      </c>
      <c r="K3198" t="s">
        <v>3810</v>
      </c>
      <c r="L3198" t="s">
        <v>3811</v>
      </c>
      <c r="M3198">
        <v>27</v>
      </c>
      <c r="N3198">
        <v>243</v>
      </c>
      <c r="O3198" t="s">
        <v>7116</v>
      </c>
      <c r="P3198" t="s">
        <v>5452</v>
      </c>
      <c r="Q3198" t="str">
        <f t="shared" si="49"/>
        <v>341_palau_66#Palau</v>
      </c>
    </row>
    <row r="3199" spans="1:17">
      <c r="A3199">
        <v>3342</v>
      </c>
      <c r="B3199" t="s">
        <v>3812</v>
      </c>
      <c r="C3199">
        <v>341</v>
      </c>
      <c r="D3199" t="s">
        <v>3808</v>
      </c>
      <c r="E3199" t="s">
        <v>7115</v>
      </c>
      <c r="F3199">
        <v>815</v>
      </c>
      <c r="G3199">
        <v>1</v>
      </c>
      <c r="H3199" t="s">
        <v>30</v>
      </c>
      <c r="I3199" t="s">
        <v>160</v>
      </c>
      <c r="J3199" t="s">
        <v>3809</v>
      </c>
      <c r="K3199" t="s">
        <v>3810</v>
      </c>
      <c r="L3199" t="s">
        <v>3811</v>
      </c>
      <c r="M3199">
        <v>27</v>
      </c>
      <c r="N3199">
        <v>243</v>
      </c>
      <c r="O3199" t="s">
        <v>7116</v>
      </c>
      <c r="P3199" t="s">
        <v>5452</v>
      </c>
      <c r="Q3199" t="str">
        <f t="shared" si="49"/>
        <v>341_palau_66#Palau</v>
      </c>
    </row>
    <row r="3200" spans="1:17">
      <c r="A3200">
        <v>3358</v>
      </c>
      <c r="B3200" t="s">
        <v>3533</v>
      </c>
      <c r="C3200">
        <v>342</v>
      </c>
      <c r="D3200" t="s">
        <v>3534</v>
      </c>
      <c r="E3200" t="s">
        <v>7140</v>
      </c>
      <c r="F3200">
        <v>744</v>
      </c>
      <c r="G3200" t="s">
        <v>3535</v>
      </c>
      <c r="H3200" t="s">
        <v>30</v>
      </c>
      <c r="I3200" t="s">
        <v>160</v>
      </c>
      <c r="J3200" t="s">
        <v>3536</v>
      </c>
      <c r="K3200" t="s">
        <v>3537</v>
      </c>
      <c r="L3200" t="s">
        <v>3538</v>
      </c>
      <c r="M3200">
        <v>17</v>
      </c>
      <c r="N3200">
        <v>244</v>
      </c>
      <c r="O3200" t="s">
        <v>3536</v>
      </c>
      <c r="P3200" t="s">
        <v>5448</v>
      </c>
      <c r="Q3200" t="str">
        <f t="shared" si="49"/>
        <v>342_monte_66#monte</v>
      </c>
    </row>
    <row r="3201" spans="1:17">
      <c r="A3201">
        <v>3359</v>
      </c>
      <c r="B3201" t="s">
        <v>3539</v>
      </c>
      <c r="C3201">
        <v>342</v>
      </c>
      <c r="D3201" t="s">
        <v>3534</v>
      </c>
      <c r="E3201" t="s">
        <v>7140</v>
      </c>
      <c r="F3201">
        <v>744</v>
      </c>
      <c r="G3201" t="s">
        <v>3535</v>
      </c>
      <c r="H3201" t="s">
        <v>30</v>
      </c>
      <c r="I3201" t="s">
        <v>160</v>
      </c>
      <c r="J3201" t="s">
        <v>3536</v>
      </c>
      <c r="K3201" t="s">
        <v>3537</v>
      </c>
      <c r="L3201" t="s">
        <v>3538</v>
      </c>
      <c r="M3201">
        <v>17</v>
      </c>
      <c r="N3201">
        <v>244</v>
      </c>
      <c r="O3201" t="s">
        <v>3536</v>
      </c>
      <c r="P3201" t="s">
        <v>5448</v>
      </c>
      <c r="Q3201" t="str">
        <f t="shared" si="49"/>
        <v>342_monte_66#monte</v>
      </c>
    </row>
    <row r="3202" spans="1:17">
      <c r="A3202">
        <v>3360</v>
      </c>
      <c r="B3202" t="s">
        <v>3540</v>
      </c>
      <c r="C3202">
        <v>342</v>
      </c>
      <c r="D3202" t="s">
        <v>3534</v>
      </c>
      <c r="E3202" t="s">
        <v>7140</v>
      </c>
      <c r="F3202">
        <v>744</v>
      </c>
      <c r="G3202" t="s">
        <v>3535</v>
      </c>
      <c r="H3202" t="s">
        <v>30</v>
      </c>
      <c r="I3202" t="s">
        <v>160</v>
      </c>
      <c r="J3202" t="s">
        <v>3536</v>
      </c>
      <c r="K3202" t="s">
        <v>3537</v>
      </c>
      <c r="L3202" t="s">
        <v>3538</v>
      </c>
      <c r="M3202">
        <v>17</v>
      </c>
      <c r="N3202">
        <v>244</v>
      </c>
      <c r="O3202" t="s">
        <v>3536</v>
      </c>
      <c r="P3202" t="s">
        <v>5448</v>
      </c>
      <c r="Q3202" t="str">
        <f t="shared" ref="Q3202:Q3265" si="50">CONCATENATE(C3202,"_",D3202,"#",E3202)</f>
        <v>342_monte_66#monte</v>
      </c>
    </row>
    <row r="3203" spans="1:17">
      <c r="A3203">
        <v>3361</v>
      </c>
      <c r="B3203" t="s">
        <v>3541</v>
      </c>
      <c r="C3203">
        <v>342</v>
      </c>
      <c r="D3203" t="s">
        <v>3534</v>
      </c>
      <c r="E3203" t="s">
        <v>7140</v>
      </c>
      <c r="F3203">
        <v>744</v>
      </c>
      <c r="G3203" t="s">
        <v>3535</v>
      </c>
      <c r="H3203" t="s">
        <v>30</v>
      </c>
      <c r="I3203" t="s">
        <v>160</v>
      </c>
      <c r="J3203" t="s">
        <v>3536</v>
      </c>
      <c r="K3203" t="s">
        <v>3537</v>
      </c>
      <c r="L3203" t="s">
        <v>3538</v>
      </c>
      <c r="M3203">
        <v>17</v>
      </c>
      <c r="N3203">
        <v>244</v>
      </c>
      <c r="O3203" t="s">
        <v>3536</v>
      </c>
      <c r="P3203" t="s">
        <v>5448</v>
      </c>
      <c r="Q3203" t="str">
        <f t="shared" si="50"/>
        <v>342_monte_66#monte</v>
      </c>
    </row>
    <row r="3204" spans="1:17">
      <c r="A3204">
        <v>3362</v>
      </c>
      <c r="B3204" t="s">
        <v>3542</v>
      </c>
      <c r="C3204">
        <v>342</v>
      </c>
      <c r="D3204" t="s">
        <v>3534</v>
      </c>
      <c r="E3204" t="s">
        <v>7140</v>
      </c>
      <c r="F3204">
        <v>744</v>
      </c>
      <c r="G3204" t="s">
        <v>3535</v>
      </c>
      <c r="H3204" t="s">
        <v>30</v>
      </c>
      <c r="I3204" t="s">
        <v>160</v>
      </c>
      <c r="J3204" t="s">
        <v>3536</v>
      </c>
      <c r="K3204" t="s">
        <v>3537</v>
      </c>
      <c r="L3204" t="s">
        <v>3538</v>
      </c>
      <c r="M3204">
        <v>17</v>
      </c>
      <c r="N3204">
        <v>244</v>
      </c>
      <c r="O3204" t="s">
        <v>3536</v>
      </c>
      <c r="P3204" t="s">
        <v>5448</v>
      </c>
      <c r="Q3204" t="str">
        <f t="shared" si="50"/>
        <v>342_monte_66#monte</v>
      </c>
    </row>
    <row r="3205" spans="1:17">
      <c r="A3205">
        <v>3363</v>
      </c>
      <c r="B3205" t="s">
        <v>3179</v>
      </c>
      <c r="C3205">
        <v>343</v>
      </c>
      <c r="D3205" t="s">
        <v>3180</v>
      </c>
      <c r="E3205" t="s">
        <v>7139</v>
      </c>
      <c r="F3205">
        <v>745</v>
      </c>
      <c r="G3205" t="s">
        <v>3181</v>
      </c>
      <c r="H3205" t="s">
        <v>30</v>
      </c>
      <c r="I3205" t="s">
        <v>160</v>
      </c>
      <c r="J3205" t="s">
        <v>3182</v>
      </c>
      <c r="K3205" t="s">
        <v>3183</v>
      </c>
      <c r="L3205" t="s">
        <v>3184</v>
      </c>
      <c r="M3205">
        <v>249</v>
      </c>
      <c r="N3205">
        <v>245</v>
      </c>
      <c r="O3205" t="s">
        <v>3182</v>
      </c>
      <c r="P3205" t="s">
        <v>5454</v>
      </c>
      <c r="Q3205" t="str">
        <f t="shared" si="50"/>
        <v>343_maury1_66#maury_ouest</v>
      </c>
    </row>
    <row r="3206" spans="1:17">
      <c r="A3206">
        <v>3364</v>
      </c>
      <c r="B3206" t="s">
        <v>3199</v>
      </c>
      <c r="C3206">
        <v>343</v>
      </c>
      <c r="D3206" t="s">
        <v>3180</v>
      </c>
      <c r="E3206" t="s">
        <v>7139</v>
      </c>
      <c r="F3206">
        <v>745</v>
      </c>
      <c r="G3206" t="s">
        <v>3181</v>
      </c>
      <c r="H3206" t="s">
        <v>30</v>
      </c>
      <c r="I3206" t="s">
        <v>160</v>
      </c>
      <c r="J3206" t="s">
        <v>3182</v>
      </c>
      <c r="K3206" t="s">
        <v>3183</v>
      </c>
      <c r="L3206" t="s">
        <v>3184</v>
      </c>
      <c r="M3206">
        <v>249</v>
      </c>
      <c r="N3206">
        <v>245</v>
      </c>
      <c r="O3206" t="s">
        <v>3182</v>
      </c>
      <c r="P3206" t="s">
        <v>5454</v>
      </c>
      <c r="Q3206" t="str">
        <f t="shared" si="50"/>
        <v>343_maury1_66#maury_ouest</v>
      </c>
    </row>
    <row r="3207" spans="1:17">
      <c r="A3207">
        <v>3365</v>
      </c>
      <c r="B3207" t="s">
        <v>3194</v>
      </c>
      <c r="C3207">
        <v>343</v>
      </c>
      <c r="D3207" t="s">
        <v>3180</v>
      </c>
      <c r="E3207" t="s">
        <v>7139</v>
      </c>
      <c r="F3207">
        <v>745</v>
      </c>
      <c r="G3207" t="s">
        <v>3181</v>
      </c>
      <c r="H3207" t="s">
        <v>30</v>
      </c>
      <c r="I3207" t="s">
        <v>160</v>
      </c>
      <c r="J3207" t="s">
        <v>3182</v>
      </c>
      <c r="K3207" t="s">
        <v>3183</v>
      </c>
      <c r="L3207" t="s">
        <v>3184</v>
      </c>
      <c r="M3207">
        <v>249</v>
      </c>
      <c r="N3207">
        <v>245</v>
      </c>
      <c r="O3207" t="s">
        <v>3182</v>
      </c>
      <c r="P3207" t="s">
        <v>5454</v>
      </c>
      <c r="Q3207" t="str">
        <f t="shared" si="50"/>
        <v>343_maury1_66#maury_ouest</v>
      </c>
    </row>
    <row r="3208" spans="1:17">
      <c r="A3208">
        <v>3367</v>
      </c>
      <c r="B3208" t="s">
        <v>3197</v>
      </c>
      <c r="C3208">
        <v>343</v>
      </c>
      <c r="D3208" t="s">
        <v>3180</v>
      </c>
      <c r="E3208" t="s">
        <v>7139</v>
      </c>
      <c r="F3208">
        <v>745</v>
      </c>
      <c r="G3208" t="s">
        <v>3181</v>
      </c>
      <c r="H3208" t="s">
        <v>30</v>
      </c>
      <c r="I3208" t="s">
        <v>160</v>
      </c>
      <c r="J3208" t="s">
        <v>3182</v>
      </c>
      <c r="K3208" t="s">
        <v>3183</v>
      </c>
      <c r="L3208" t="s">
        <v>3184</v>
      </c>
      <c r="M3208">
        <v>249</v>
      </c>
      <c r="N3208">
        <v>245</v>
      </c>
      <c r="O3208" t="s">
        <v>3182</v>
      </c>
      <c r="P3208" t="s">
        <v>5454</v>
      </c>
      <c r="Q3208" t="str">
        <f t="shared" si="50"/>
        <v>343_maury1_66#maury_ouest</v>
      </c>
    </row>
    <row r="3209" spans="1:17">
      <c r="A3209">
        <v>3368</v>
      </c>
      <c r="B3209" t="s">
        <v>3200</v>
      </c>
      <c r="C3209">
        <v>343</v>
      </c>
      <c r="D3209" t="s">
        <v>3180</v>
      </c>
      <c r="E3209" t="s">
        <v>7139</v>
      </c>
      <c r="F3209">
        <v>745</v>
      </c>
      <c r="G3209" t="s">
        <v>3181</v>
      </c>
      <c r="H3209" t="s">
        <v>30</v>
      </c>
      <c r="I3209" t="s">
        <v>160</v>
      </c>
      <c r="J3209" t="s">
        <v>3182</v>
      </c>
      <c r="K3209" t="s">
        <v>3183</v>
      </c>
      <c r="L3209" t="s">
        <v>3184</v>
      </c>
      <c r="M3209">
        <v>249</v>
      </c>
      <c r="N3209">
        <v>245</v>
      </c>
      <c r="O3209" t="s">
        <v>3182</v>
      </c>
      <c r="P3209" t="s">
        <v>5454</v>
      </c>
      <c r="Q3209" t="str">
        <f t="shared" si="50"/>
        <v>343_maury1_66#maury_ouest</v>
      </c>
    </row>
    <row r="3210" spans="1:17">
      <c r="A3210">
        <v>3369</v>
      </c>
      <c r="B3210" t="s">
        <v>3198</v>
      </c>
      <c r="C3210">
        <v>343</v>
      </c>
      <c r="D3210" t="s">
        <v>3180</v>
      </c>
      <c r="E3210" t="s">
        <v>7139</v>
      </c>
      <c r="F3210">
        <v>745</v>
      </c>
      <c r="G3210" t="s">
        <v>3181</v>
      </c>
      <c r="H3210" t="s">
        <v>30</v>
      </c>
      <c r="I3210" t="s">
        <v>160</v>
      </c>
      <c r="J3210" t="s">
        <v>3182</v>
      </c>
      <c r="K3210" t="s">
        <v>3183</v>
      </c>
      <c r="L3210" t="s">
        <v>3184</v>
      </c>
      <c r="M3210">
        <v>249</v>
      </c>
      <c r="N3210">
        <v>245</v>
      </c>
      <c r="O3210" t="s">
        <v>3182</v>
      </c>
      <c r="P3210" t="s">
        <v>5454</v>
      </c>
      <c r="Q3210" t="str">
        <f t="shared" si="50"/>
        <v>343_maury1_66#maury_ouest</v>
      </c>
    </row>
    <row r="3211" spans="1:17">
      <c r="A3211">
        <v>3370</v>
      </c>
      <c r="B3211" t="s">
        <v>3196</v>
      </c>
      <c r="C3211">
        <v>343</v>
      </c>
      <c r="D3211" t="s">
        <v>3180</v>
      </c>
      <c r="E3211" t="s">
        <v>7139</v>
      </c>
      <c r="F3211">
        <v>745</v>
      </c>
      <c r="G3211" t="s">
        <v>3181</v>
      </c>
      <c r="H3211" t="s">
        <v>30</v>
      </c>
      <c r="I3211" t="s">
        <v>160</v>
      </c>
      <c r="J3211" t="s">
        <v>3182</v>
      </c>
      <c r="K3211" t="s">
        <v>3183</v>
      </c>
      <c r="L3211" t="s">
        <v>3184</v>
      </c>
      <c r="M3211">
        <v>249</v>
      </c>
      <c r="N3211">
        <v>245</v>
      </c>
      <c r="O3211" t="s">
        <v>3182</v>
      </c>
      <c r="P3211" t="s">
        <v>5454</v>
      </c>
      <c r="Q3211" t="str">
        <f t="shared" si="50"/>
        <v>343_maury1_66#maury_ouest</v>
      </c>
    </row>
    <row r="3212" spans="1:17">
      <c r="A3212">
        <v>3366</v>
      </c>
      <c r="B3212" t="s">
        <v>3195</v>
      </c>
      <c r="C3212">
        <v>343</v>
      </c>
      <c r="D3212" t="s">
        <v>3180</v>
      </c>
      <c r="E3212" t="s">
        <v>7139</v>
      </c>
      <c r="F3212">
        <v>745</v>
      </c>
      <c r="G3212" t="s">
        <v>3181</v>
      </c>
      <c r="H3212" t="s">
        <v>30</v>
      </c>
      <c r="I3212" t="s">
        <v>160</v>
      </c>
      <c r="J3212" t="s">
        <v>3182</v>
      </c>
      <c r="K3212" t="s">
        <v>3183</v>
      </c>
      <c r="L3212" t="s">
        <v>3184</v>
      </c>
      <c r="M3212">
        <v>249</v>
      </c>
      <c r="N3212">
        <v>245</v>
      </c>
      <c r="O3212" t="s">
        <v>3182</v>
      </c>
      <c r="P3212" t="s">
        <v>5454</v>
      </c>
      <c r="Q3212" t="str">
        <f t="shared" si="50"/>
        <v>343_maury1_66#maury_ouest</v>
      </c>
    </row>
    <row r="3213" spans="1:17">
      <c r="A3213">
        <v>3376</v>
      </c>
      <c r="B3213" t="s">
        <v>3185</v>
      </c>
      <c r="C3213">
        <v>344</v>
      </c>
      <c r="D3213" t="s">
        <v>3186</v>
      </c>
      <c r="E3213" t="s">
        <v>7085</v>
      </c>
      <c r="F3213">
        <v>746</v>
      </c>
      <c r="G3213" t="s">
        <v>3187</v>
      </c>
      <c r="H3213" t="s">
        <v>30</v>
      </c>
      <c r="I3213" t="s">
        <v>160</v>
      </c>
      <c r="J3213" t="s">
        <v>3182</v>
      </c>
      <c r="K3213" t="s">
        <v>3183</v>
      </c>
      <c r="L3213" t="s">
        <v>3184</v>
      </c>
      <c r="M3213">
        <v>249</v>
      </c>
      <c r="N3213">
        <v>245</v>
      </c>
      <c r="O3213" t="s">
        <v>3182</v>
      </c>
      <c r="P3213" t="s">
        <v>5454</v>
      </c>
      <c r="Q3213" t="str">
        <f t="shared" si="50"/>
        <v>344_maury2_67#maury_est</v>
      </c>
    </row>
    <row r="3214" spans="1:17">
      <c r="A3214">
        <v>3377</v>
      </c>
      <c r="B3214" t="s">
        <v>3188</v>
      </c>
      <c r="C3214">
        <v>344</v>
      </c>
      <c r="D3214" t="s">
        <v>3186</v>
      </c>
      <c r="E3214" t="s">
        <v>7085</v>
      </c>
      <c r="F3214">
        <v>746</v>
      </c>
      <c r="G3214" t="s">
        <v>3187</v>
      </c>
      <c r="H3214" t="s">
        <v>30</v>
      </c>
      <c r="I3214" t="s">
        <v>160</v>
      </c>
      <c r="J3214" t="s">
        <v>3182</v>
      </c>
      <c r="K3214" t="s">
        <v>3183</v>
      </c>
      <c r="L3214" t="s">
        <v>3184</v>
      </c>
      <c r="M3214">
        <v>249</v>
      </c>
      <c r="N3214">
        <v>245</v>
      </c>
      <c r="O3214" t="s">
        <v>3182</v>
      </c>
      <c r="P3214" t="s">
        <v>5454</v>
      </c>
      <c r="Q3214" t="str">
        <f t="shared" si="50"/>
        <v>344_maury2_67#maury_est</v>
      </c>
    </row>
    <row r="3215" spans="1:17">
      <c r="A3215">
        <v>3372</v>
      </c>
      <c r="B3215" t="s">
        <v>3192</v>
      </c>
      <c r="C3215">
        <v>344</v>
      </c>
      <c r="D3215" t="s">
        <v>3186</v>
      </c>
      <c r="E3215" t="s">
        <v>7085</v>
      </c>
      <c r="F3215">
        <v>746</v>
      </c>
      <c r="G3215" t="s">
        <v>3187</v>
      </c>
      <c r="H3215" t="s">
        <v>30</v>
      </c>
      <c r="I3215" t="s">
        <v>160</v>
      </c>
      <c r="J3215" t="s">
        <v>3182</v>
      </c>
      <c r="K3215" t="s">
        <v>3183</v>
      </c>
      <c r="L3215" t="s">
        <v>3184</v>
      </c>
      <c r="M3215">
        <v>249</v>
      </c>
      <c r="N3215">
        <v>245</v>
      </c>
      <c r="O3215" t="s">
        <v>3182</v>
      </c>
      <c r="P3215" t="s">
        <v>5454</v>
      </c>
      <c r="Q3215" t="str">
        <f t="shared" si="50"/>
        <v>344_maury2_67#maury_est</v>
      </c>
    </row>
    <row r="3216" spans="1:17">
      <c r="A3216">
        <v>3374</v>
      </c>
      <c r="B3216" t="s">
        <v>3190</v>
      </c>
      <c r="C3216">
        <v>344</v>
      </c>
      <c r="D3216" t="s">
        <v>3186</v>
      </c>
      <c r="E3216" t="s">
        <v>7085</v>
      </c>
      <c r="F3216">
        <v>746</v>
      </c>
      <c r="G3216" t="s">
        <v>3187</v>
      </c>
      <c r="H3216" t="s">
        <v>30</v>
      </c>
      <c r="I3216" t="s">
        <v>160</v>
      </c>
      <c r="J3216" t="s">
        <v>3182</v>
      </c>
      <c r="K3216" t="s">
        <v>3183</v>
      </c>
      <c r="L3216" t="s">
        <v>3184</v>
      </c>
      <c r="M3216">
        <v>249</v>
      </c>
      <c r="N3216">
        <v>245</v>
      </c>
      <c r="O3216" t="s">
        <v>3182</v>
      </c>
      <c r="P3216" t="s">
        <v>5454</v>
      </c>
      <c r="Q3216" t="str">
        <f t="shared" si="50"/>
        <v>344_maury2_67#maury_est</v>
      </c>
    </row>
    <row r="3217" spans="1:17">
      <c r="A3217">
        <v>3375</v>
      </c>
      <c r="B3217" t="s">
        <v>3189</v>
      </c>
      <c r="C3217">
        <v>344</v>
      </c>
      <c r="D3217" t="s">
        <v>3186</v>
      </c>
      <c r="E3217" t="s">
        <v>7085</v>
      </c>
      <c r="F3217">
        <v>746</v>
      </c>
      <c r="G3217" t="s">
        <v>3187</v>
      </c>
      <c r="H3217" t="s">
        <v>30</v>
      </c>
      <c r="I3217" t="s">
        <v>160</v>
      </c>
      <c r="J3217" t="s">
        <v>3182</v>
      </c>
      <c r="K3217" t="s">
        <v>3183</v>
      </c>
      <c r="L3217" t="s">
        <v>3184</v>
      </c>
      <c r="M3217">
        <v>249</v>
      </c>
      <c r="N3217">
        <v>245</v>
      </c>
      <c r="O3217" t="s">
        <v>3182</v>
      </c>
      <c r="P3217" t="s">
        <v>5454</v>
      </c>
      <c r="Q3217" t="str">
        <f t="shared" si="50"/>
        <v>344_maury2_67#maury_est</v>
      </c>
    </row>
    <row r="3218" spans="1:17">
      <c r="A3218">
        <v>3373</v>
      </c>
      <c r="B3218" t="s">
        <v>3193</v>
      </c>
      <c r="C3218">
        <v>344</v>
      </c>
      <c r="D3218" t="s">
        <v>3186</v>
      </c>
      <c r="E3218" t="s">
        <v>7085</v>
      </c>
      <c r="F3218">
        <v>746</v>
      </c>
      <c r="G3218" t="s">
        <v>3187</v>
      </c>
      <c r="H3218" t="s">
        <v>30</v>
      </c>
      <c r="I3218" t="s">
        <v>160</v>
      </c>
      <c r="J3218" t="s">
        <v>3182</v>
      </c>
      <c r="K3218" t="s">
        <v>3183</v>
      </c>
      <c r="L3218" t="s">
        <v>3184</v>
      </c>
      <c r="M3218">
        <v>249</v>
      </c>
      <c r="N3218">
        <v>245</v>
      </c>
      <c r="O3218" t="s">
        <v>3182</v>
      </c>
      <c r="P3218" t="s">
        <v>5454</v>
      </c>
      <c r="Q3218" t="str">
        <f t="shared" si="50"/>
        <v>344_maury2_67#maury_est</v>
      </c>
    </row>
    <row r="3219" spans="1:17">
      <c r="A3219">
        <v>3378</v>
      </c>
      <c r="B3219" t="s">
        <v>3191</v>
      </c>
      <c r="C3219">
        <v>344</v>
      </c>
      <c r="D3219" t="s">
        <v>3186</v>
      </c>
      <c r="E3219" t="s">
        <v>7085</v>
      </c>
      <c r="F3219">
        <v>746</v>
      </c>
      <c r="G3219" t="s">
        <v>3187</v>
      </c>
      <c r="H3219" t="s">
        <v>30</v>
      </c>
      <c r="I3219" t="s">
        <v>160</v>
      </c>
      <c r="J3219" t="s">
        <v>3182</v>
      </c>
      <c r="K3219" t="s">
        <v>3183</v>
      </c>
      <c r="L3219" t="s">
        <v>3184</v>
      </c>
      <c r="M3219">
        <v>249</v>
      </c>
      <c r="N3219">
        <v>245</v>
      </c>
      <c r="O3219" t="s">
        <v>3182</v>
      </c>
      <c r="P3219" t="s">
        <v>5454</v>
      </c>
      <c r="Q3219" t="str">
        <f t="shared" si="50"/>
        <v>344_maury2_67#maury_est</v>
      </c>
    </row>
    <row r="3220" spans="1:17">
      <c r="A3220">
        <v>3371</v>
      </c>
      <c r="B3220" t="s">
        <v>3201</v>
      </c>
      <c r="C3220">
        <v>344</v>
      </c>
      <c r="D3220" t="s">
        <v>3186</v>
      </c>
      <c r="E3220" t="s">
        <v>7085</v>
      </c>
      <c r="F3220">
        <v>746</v>
      </c>
      <c r="G3220" t="s">
        <v>3187</v>
      </c>
      <c r="H3220" t="s">
        <v>30</v>
      </c>
      <c r="I3220" t="s">
        <v>160</v>
      </c>
      <c r="J3220" t="s">
        <v>3182</v>
      </c>
      <c r="K3220" t="s">
        <v>3183</v>
      </c>
      <c r="L3220" t="s">
        <v>3184</v>
      </c>
      <c r="M3220">
        <v>249</v>
      </c>
      <c r="N3220">
        <v>245</v>
      </c>
      <c r="O3220" t="s">
        <v>3182</v>
      </c>
      <c r="P3220" t="s">
        <v>5454</v>
      </c>
      <c r="Q3220" t="str">
        <f t="shared" si="50"/>
        <v>344_maury2_67#maury_est</v>
      </c>
    </row>
    <row r="3221" spans="1:17">
      <c r="A3221">
        <v>3327</v>
      </c>
      <c r="B3221" t="s">
        <v>4088</v>
      </c>
      <c r="C3221">
        <v>345</v>
      </c>
      <c r="D3221" t="s">
        <v>4089</v>
      </c>
      <c r="E3221" t="s">
        <v>7113</v>
      </c>
      <c r="F3221">
        <v>740</v>
      </c>
      <c r="G3221" t="s">
        <v>4090</v>
      </c>
      <c r="H3221" t="s">
        <v>30</v>
      </c>
      <c r="I3221" t="s">
        <v>160</v>
      </c>
      <c r="J3221" t="s">
        <v>4091</v>
      </c>
      <c r="K3221" t="s">
        <v>4092</v>
      </c>
      <c r="L3221" t="s">
        <v>4093</v>
      </c>
      <c r="M3221">
        <v>637</v>
      </c>
      <c r="N3221">
        <v>246</v>
      </c>
      <c r="O3221" t="s">
        <v>7114</v>
      </c>
      <c r="P3221" t="s">
        <v>5434</v>
      </c>
      <c r="Q3221" t="str">
        <f t="shared" si="50"/>
        <v>345_pratsso_66#pratsso</v>
      </c>
    </row>
    <row r="3222" spans="1:17">
      <c r="A3222">
        <v>3328</v>
      </c>
      <c r="B3222" t="s">
        <v>4094</v>
      </c>
      <c r="C3222">
        <v>345</v>
      </c>
      <c r="D3222" t="s">
        <v>4089</v>
      </c>
      <c r="E3222" t="s">
        <v>7113</v>
      </c>
      <c r="F3222">
        <v>740</v>
      </c>
      <c r="G3222" t="s">
        <v>4090</v>
      </c>
      <c r="H3222" t="s">
        <v>30</v>
      </c>
      <c r="I3222" t="s">
        <v>160</v>
      </c>
      <c r="J3222" t="s">
        <v>4091</v>
      </c>
      <c r="K3222" t="s">
        <v>4092</v>
      </c>
      <c r="L3222" t="s">
        <v>4093</v>
      </c>
      <c r="M3222">
        <v>637</v>
      </c>
      <c r="N3222">
        <v>246</v>
      </c>
      <c r="O3222" t="s">
        <v>7114</v>
      </c>
      <c r="P3222" t="s">
        <v>5434</v>
      </c>
      <c r="Q3222" t="str">
        <f t="shared" si="50"/>
        <v>345_pratsso_66#pratsso</v>
      </c>
    </row>
    <row r="3223" spans="1:17">
      <c r="A3223">
        <v>3329</v>
      </c>
      <c r="B3223" t="s">
        <v>4095</v>
      </c>
      <c r="C3223">
        <v>345</v>
      </c>
      <c r="D3223" t="s">
        <v>4089</v>
      </c>
      <c r="E3223" t="s">
        <v>7113</v>
      </c>
      <c r="F3223">
        <v>740</v>
      </c>
      <c r="G3223" t="s">
        <v>4090</v>
      </c>
      <c r="H3223" t="s">
        <v>30</v>
      </c>
      <c r="I3223" t="s">
        <v>160</v>
      </c>
      <c r="J3223" t="s">
        <v>4091</v>
      </c>
      <c r="K3223" t="s">
        <v>4092</v>
      </c>
      <c r="L3223" t="s">
        <v>4093</v>
      </c>
      <c r="M3223">
        <v>637</v>
      </c>
      <c r="N3223">
        <v>246</v>
      </c>
      <c r="O3223" t="s">
        <v>7114</v>
      </c>
      <c r="P3223" t="s">
        <v>5434</v>
      </c>
      <c r="Q3223" t="str">
        <f t="shared" si="50"/>
        <v>345_pratsso_66#pratsso</v>
      </c>
    </row>
    <row r="3224" spans="1:17">
      <c r="A3224">
        <v>3330</v>
      </c>
      <c r="B3224" t="s">
        <v>4096</v>
      </c>
      <c r="C3224">
        <v>345</v>
      </c>
      <c r="D3224" t="s">
        <v>4089</v>
      </c>
      <c r="E3224" t="s">
        <v>7113</v>
      </c>
      <c r="F3224">
        <v>740</v>
      </c>
      <c r="G3224" t="s">
        <v>4090</v>
      </c>
      <c r="H3224" t="s">
        <v>30</v>
      </c>
      <c r="I3224" t="s">
        <v>160</v>
      </c>
      <c r="J3224" t="s">
        <v>4091</v>
      </c>
      <c r="K3224" t="s">
        <v>4092</v>
      </c>
      <c r="L3224" t="s">
        <v>4093</v>
      </c>
      <c r="M3224">
        <v>637</v>
      </c>
      <c r="N3224">
        <v>246</v>
      </c>
      <c r="O3224" t="s">
        <v>7114</v>
      </c>
      <c r="P3224" t="s">
        <v>5434</v>
      </c>
      <c r="Q3224" t="str">
        <f t="shared" si="50"/>
        <v>345_pratsso_66#pratsso</v>
      </c>
    </row>
    <row r="3225" spans="1:17">
      <c r="A3225">
        <v>3332</v>
      </c>
      <c r="B3225" t="s">
        <v>4098</v>
      </c>
      <c r="C3225">
        <v>345</v>
      </c>
      <c r="D3225" t="s">
        <v>4089</v>
      </c>
      <c r="E3225" t="s">
        <v>7113</v>
      </c>
      <c r="F3225">
        <v>740</v>
      </c>
      <c r="G3225" t="s">
        <v>4090</v>
      </c>
      <c r="H3225" t="s">
        <v>30</v>
      </c>
      <c r="I3225" t="s">
        <v>160</v>
      </c>
      <c r="J3225" t="s">
        <v>4091</v>
      </c>
      <c r="K3225" t="s">
        <v>4092</v>
      </c>
      <c r="L3225" t="s">
        <v>4093</v>
      </c>
      <c r="M3225">
        <v>637</v>
      </c>
      <c r="N3225">
        <v>246</v>
      </c>
      <c r="O3225" t="s">
        <v>7114</v>
      </c>
      <c r="P3225" t="s">
        <v>5434</v>
      </c>
      <c r="Q3225" t="str">
        <f t="shared" si="50"/>
        <v>345_pratsso_66#pratsso</v>
      </c>
    </row>
    <row r="3226" spans="1:17">
      <c r="A3226">
        <v>3331</v>
      </c>
      <c r="B3226" t="s">
        <v>4097</v>
      </c>
      <c r="C3226">
        <v>345</v>
      </c>
      <c r="D3226" t="s">
        <v>4089</v>
      </c>
      <c r="E3226" t="s">
        <v>7113</v>
      </c>
      <c r="F3226">
        <v>740</v>
      </c>
      <c r="G3226" t="s">
        <v>4090</v>
      </c>
      <c r="H3226" t="s">
        <v>30</v>
      </c>
      <c r="I3226" t="s">
        <v>160</v>
      </c>
      <c r="J3226" t="s">
        <v>4091</v>
      </c>
      <c r="K3226" t="s">
        <v>4092</v>
      </c>
      <c r="L3226" t="s">
        <v>4093</v>
      </c>
      <c r="M3226">
        <v>637</v>
      </c>
      <c r="N3226">
        <v>246</v>
      </c>
      <c r="O3226" t="s">
        <v>7114</v>
      </c>
      <c r="P3226" t="s">
        <v>5434</v>
      </c>
      <c r="Q3226" t="str">
        <f t="shared" si="50"/>
        <v>345_pratsso_66#pratsso</v>
      </c>
    </row>
    <row r="3227" spans="1:17">
      <c r="A3227">
        <v>3322</v>
      </c>
      <c r="B3227" t="s">
        <v>4401</v>
      </c>
      <c r="C3227">
        <v>346</v>
      </c>
      <c r="D3227" t="s">
        <v>4393</v>
      </c>
      <c r="E3227" t="s">
        <v>6941</v>
      </c>
      <c r="F3227">
        <v>739</v>
      </c>
      <c r="G3227" t="s">
        <v>4394</v>
      </c>
      <c r="H3227" t="s">
        <v>30</v>
      </c>
      <c r="I3227" t="s">
        <v>160</v>
      </c>
      <c r="J3227" t="s">
        <v>4395</v>
      </c>
      <c r="K3227" t="s">
        <v>4396</v>
      </c>
      <c r="L3227" t="s">
        <v>4397</v>
      </c>
      <c r="M3227">
        <v>349</v>
      </c>
      <c r="N3227">
        <v>247</v>
      </c>
      <c r="O3227" t="s">
        <v>4395</v>
      </c>
      <c r="P3227" t="s">
        <v>4393</v>
      </c>
      <c r="Q3227" t="str">
        <f t="shared" si="50"/>
        <v>346_rigar_66#rigarda</v>
      </c>
    </row>
    <row r="3228" spans="1:17">
      <c r="A3228">
        <v>3324</v>
      </c>
      <c r="B3228" t="s">
        <v>4399</v>
      </c>
      <c r="C3228">
        <v>346</v>
      </c>
      <c r="D3228" t="s">
        <v>4393</v>
      </c>
      <c r="E3228" t="s">
        <v>6941</v>
      </c>
      <c r="F3228">
        <v>739</v>
      </c>
      <c r="G3228" t="s">
        <v>4394</v>
      </c>
      <c r="H3228" t="s">
        <v>30</v>
      </c>
      <c r="I3228" t="s">
        <v>160</v>
      </c>
      <c r="J3228" t="s">
        <v>4395</v>
      </c>
      <c r="K3228" t="s">
        <v>4396</v>
      </c>
      <c r="L3228" t="s">
        <v>4397</v>
      </c>
      <c r="M3228">
        <v>349</v>
      </c>
      <c r="N3228">
        <v>247</v>
      </c>
      <c r="O3228" t="s">
        <v>4395</v>
      </c>
      <c r="P3228" t="s">
        <v>4393</v>
      </c>
      <c r="Q3228" t="str">
        <f t="shared" si="50"/>
        <v>346_rigar_66#rigarda</v>
      </c>
    </row>
    <row r="3229" spans="1:17">
      <c r="A3229">
        <v>3325</v>
      </c>
      <c r="B3229" t="s">
        <v>4392</v>
      </c>
      <c r="C3229">
        <v>346</v>
      </c>
      <c r="D3229" t="s">
        <v>4393</v>
      </c>
      <c r="E3229" t="s">
        <v>6941</v>
      </c>
      <c r="F3229">
        <v>739</v>
      </c>
      <c r="G3229" t="s">
        <v>4394</v>
      </c>
      <c r="H3229" t="s">
        <v>30</v>
      </c>
      <c r="I3229" t="s">
        <v>160</v>
      </c>
      <c r="J3229" t="s">
        <v>4395</v>
      </c>
      <c r="K3229" t="s">
        <v>4396</v>
      </c>
      <c r="L3229" t="s">
        <v>4397</v>
      </c>
      <c r="M3229">
        <v>349</v>
      </c>
      <c r="N3229">
        <v>247</v>
      </c>
      <c r="O3229" t="s">
        <v>4395</v>
      </c>
      <c r="P3229" t="s">
        <v>4393</v>
      </c>
      <c r="Q3229" t="str">
        <f t="shared" si="50"/>
        <v>346_rigar_66#rigarda</v>
      </c>
    </row>
    <row r="3230" spans="1:17">
      <c r="A3230">
        <v>3326</v>
      </c>
      <c r="B3230" t="s">
        <v>4398</v>
      </c>
      <c r="C3230">
        <v>346</v>
      </c>
      <c r="D3230" t="s">
        <v>4393</v>
      </c>
      <c r="E3230" t="s">
        <v>6941</v>
      </c>
      <c r="F3230">
        <v>739</v>
      </c>
      <c r="G3230" t="s">
        <v>4394</v>
      </c>
      <c r="H3230" t="s">
        <v>30</v>
      </c>
      <c r="I3230" t="s">
        <v>160</v>
      </c>
      <c r="J3230" t="s">
        <v>4395</v>
      </c>
      <c r="K3230" t="s">
        <v>4396</v>
      </c>
      <c r="L3230" t="s">
        <v>4397</v>
      </c>
      <c r="M3230">
        <v>349</v>
      </c>
      <c r="N3230">
        <v>247</v>
      </c>
      <c r="O3230" t="s">
        <v>4395</v>
      </c>
      <c r="P3230" t="s">
        <v>4393</v>
      </c>
      <c r="Q3230" t="str">
        <f t="shared" si="50"/>
        <v>346_rigar_66#rigarda</v>
      </c>
    </row>
    <row r="3231" spans="1:17">
      <c r="A3231">
        <v>3323</v>
      </c>
      <c r="B3231" t="s">
        <v>4400</v>
      </c>
      <c r="C3231">
        <v>346</v>
      </c>
      <c r="D3231" t="s">
        <v>4393</v>
      </c>
      <c r="E3231" t="s">
        <v>6941</v>
      </c>
      <c r="F3231">
        <v>739</v>
      </c>
      <c r="G3231" t="s">
        <v>4394</v>
      </c>
      <c r="H3231" t="s">
        <v>30</v>
      </c>
      <c r="I3231" t="s">
        <v>160</v>
      </c>
      <c r="J3231" t="s">
        <v>4395</v>
      </c>
      <c r="K3231" t="s">
        <v>4396</v>
      </c>
      <c r="L3231" t="s">
        <v>4397</v>
      </c>
      <c r="M3231">
        <v>349</v>
      </c>
      <c r="N3231">
        <v>247</v>
      </c>
      <c r="O3231" t="s">
        <v>4395</v>
      </c>
      <c r="P3231" t="s">
        <v>4393</v>
      </c>
      <c r="Q3231" t="str">
        <f t="shared" si="50"/>
        <v>346_rigar_66#rigarda</v>
      </c>
    </row>
    <row r="3232" spans="1:17">
      <c r="A3232">
        <v>3587</v>
      </c>
      <c r="B3232" t="s">
        <v>38</v>
      </c>
      <c r="C3232">
        <v>350</v>
      </c>
      <c r="D3232" t="s">
        <v>29</v>
      </c>
      <c r="E3232" t="s">
        <v>32</v>
      </c>
      <c r="F3232">
        <v>770</v>
      </c>
      <c r="G3232">
        <v>1</v>
      </c>
      <c r="H3232" t="s">
        <v>30</v>
      </c>
      <c r="I3232" t="s">
        <v>31</v>
      </c>
      <c r="J3232" t="s">
        <v>32</v>
      </c>
      <c r="K3232" t="s">
        <v>33</v>
      </c>
      <c r="L3232" t="s">
        <v>34</v>
      </c>
      <c r="M3232">
        <v>254</v>
      </c>
      <c r="N3232">
        <v>254</v>
      </c>
      <c r="O3232" t="s">
        <v>7077</v>
      </c>
      <c r="P3232" t="s">
        <v>29</v>
      </c>
      <c r="Q3232" t="str">
        <f t="shared" si="50"/>
        <v>350_aignes_31#Aignes</v>
      </c>
    </row>
    <row r="3233" spans="1:17">
      <c r="A3233">
        <v>3588</v>
      </c>
      <c r="B3233" t="s">
        <v>41</v>
      </c>
      <c r="C3233">
        <v>350</v>
      </c>
      <c r="D3233" t="s">
        <v>29</v>
      </c>
      <c r="E3233" t="s">
        <v>32</v>
      </c>
      <c r="F3233">
        <v>770</v>
      </c>
      <c r="G3233">
        <v>1</v>
      </c>
      <c r="H3233" t="s">
        <v>30</v>
      </c>
      <c r="I3233" t="s">
        <v>31</v>
      </c>
      <c r="J3233" t="s">
        <v>32</v>
      </c>
      <c r="K3233" t="s">
        <v>33</v>
      </c>
      <c r="L3233" t="s">
        <v>34</v>
      </c>
      <c r="M3233">
        <v>254</v>
      </c>
      <c r="N3233">
        <v>254</v>
      </c>
      <c r="O3233" t="s">
        <v>7077</v>
      </c>
      <c r="P3233" t="s">
        <v>29</v>
      </c>
      <c r="Q3233" t="str">
        <f t="shared" si="50"/>
        <v>350_aignes_31#Aignes</v>
      </c>
    </row>
    <row r="3234" spans="1:17">
      <c r="A3234">
        <v>3582</v>
      </c>
      <c r="B3234" t="s">
        <v>37</v>
      </c>
      <c r="C3234">
        <v>350</v>
      </c>
      <c r="D3234" t="s">
        <v>29</v>
      </c>
      <c r="E3234" t="s">
        <v>32</v>
      </c>
      <c r="F3234">
        <v>770</v>
      </c>
      <c r="G3234">
        <v>1</v>
      </c>
      <c r="H3234" t="s">
        <v>30</v>
      </c>
      <c r="I3234" t="s">
        <v>31</v>
      </c>
      <c r="J3234" t="s">
        <v>32</v>
      </c>
      <c r="K3234" t="s">
        <v>33</v>
      </c>
      <c r="L3234" t="s">
        <v>34</v>
      </c>
      <c r="M3234">
        <v>254</v>
      </c>
      <c r="N3234">
        <v>254</v>
      </c>
      <c r="O3234" t="s">
        <v>7077</v>
      </c>
      <c r="P3234" t="s">
        <v>29</v>
      </c>
      <c r="Q3234" t="str">
        <f t="shared" si="50"/>
        <v>350_aignes_31#Aignes</v>
      </c>
    </row>
    <row r="3235" spans="1:17">
      <c r="A3235">
        <v>3583</v>
      </c>
      <c r="B3235" t="s">
        <v>36</v>
      </c>
      <c r="C3235">
        <v>350</v>
      </c>
      <c r="D3235" t="s">
        <v>29</v>
      </c>
      <c r="E3235" t="s">
        <v>32</v>
      </c>
      <c r="F3235">
        <v>770</v>
      </c>
      <c r="G3235">
        <v>1</v>
      </c>
      <c r="H3235" t="s">
        <v>30</v>
      </c>
      <c r="I3235" t="s">
        <v>31</v>
      </c>
      <c r="J3235" t="s">
        <v>32</v>
      </c>
      <c r="K3235" t="s">
        <v>33</v>
      </c>
      <c r="L3235" t="s">
        <v>34</v>
      </c>
      <c r="M3235">
        <v>254</v>
      </c>
      <c r="N3235">
        <v>254</v>
      </c>
      <c r="O3235" t="s">
        <v>7077</v>
      </c>
      <c r="P3235" t="s">
        <v>29</v>
      </c>
      <c r="Q3235" t="str">
        <f t="shared" si="50"/>
        <v>350_aignes_31#Aignes</v>
      </c>
    </row>
    <row r="3236" spans="1:17">
      <c r="A3236">
        <v>3584</v>
      </c>
      <c r="B3236" t="s">
        <v>35</v>
      </c>
      <c r="C3236">
        <v>350</v>
      </c>
      <c r="D3236" t="s">
        <v>29</v>
      </c>
      <c r="E3236" t="s">
        <v>32</v>
      </c>
      <c r="F3236">
        <v>770</v>
      </c>
      <c r="G3236">
        <v>1</v>
      </c>
      <c r="H3236" t="s">
        <v>30</v>
      </c>
      <c r="I3236" t="s">
        <v>31</v>
      </c>
      <c r="J3236" t="s">
        <v>32</v>
      </c>
      <c r="K3236" t="s">
        <v>33</v>
      </c>
      <c r="L3236" t="s">
        <v>34</v>
      </c>
      <c r="M3236">
        <v>254</v>
      </c>
      <c r="N3236">
        <v>254</v>
      </c>
      <c r="O3236" t="s">
        <v>7077</v>
      </c>
      <c r="P3236" t="s">
        <v>29</v>
      </c>
      <c r="Q3236" t="str">
        <f t="shared" si="50"/>
        <v>350_aignes_31#Aignes</v>
      </c>
    </row>
    <row r="3237" spans="1:17">
      <c r="A3237">
        <v>3586</v>
      </c>
      <c r="B3237" t="s">
        <v>39</v>
      </c>
      <c r="C3237">
        <v>350</v>
      </c>
      <c r="D3237" t="s">
        <v>29</v>
      </c>
      <c r="E3237" t="s">
        <v>32</v>
      </c>
      <c r="F3237">
        <v>770</v>
      </c>
      <c r="G3237">
        <v>1</v>
      </c>
      <c r="H3237" t="s">
        <v>30</v>
      </c>
      <c r="I3237" t="s">
        <v>31</v>
      </c>
      <c r="J3237" t="s">
        <v>32</v>
      </c>
      <c r="K3237" t="s">
        <v>33</v>
      </c>
      <c r="L3237" t="s">
        <v>34</v>
      </c>
      <c r="M3237">
        <v>254</v>
      </c>
      <c r="N3237">
        <v>254</v>
      </c>
      <c r="O3237" t="s">
        <v>7077</v>
      </c>
      <c r="P3237" t="s">
        <v>29</v>
      </c>
      <c r="Q3237" t="str">
        <f t="shared" si="50"/>
        <v>350_aignes_31#Aignes</v>
      </c>
    </row>
    <row r="3238" spans="1:17">
      <c r="A3238">
        <v>3585</v>
      </c>
      <c r="B3238" t="s">
        <v>28</v>
      </c>
      <c r="C3238">
        <v>350</v>
      </c>
      <c r="D3238" t="s">
        <v>29</v>
      </c>
      <c r="E3238" t="s">
        <v>32</v>
      </c>
      <c r="F3238">
        <v>770</v>
      </c>
      <c r="G3238">
        <v>1</v>
      </c>
      <c r="H3238" t="s">
        <v>30</v>
      </c>
      <c r="I3238" t="s">
        <v>31</v>
      </c>
      <c r="J3238" t="s">
        <v>32</v>
      </c>
      <c r="K3238" t="s">
        <v>33</v>
      </c>
      <c r="L3238" t="s">
        <v>34</v>
      </c>
      <c r="M3238">
        <v>254</v>
      </c>
      <c r="N3238">
        <v>254</v>
      </c>
      <c r="O3238" t="s">
        <v>7077</v>
      </c>
      <c r="P3238" t="s">
        <v>29</v>
      </c>
      <c r="Q3238" t="str">
        <f t="shared" si="50"/>
        <v>350_aignes_31#Aignes</v>
      </c>
    </row>
    <row r="3239" spans="1:17">
      <c r="A3239">
        <v>3589</v>
      </c>
      <c r="B3239" t="s">
        <v>40</v>
      </c>
      <c r="C3239">
        <v>350</v>
      </c>
      <c r="D3239" t="s">
        <v>29</v>
      </c>
      <c r="E3239" t="s">
        <v>32</v>
      </c>
      <c r="F3239">
        <v>770</v>
      </c>
      <c r="G3239">
        <v>1</v>
      </c>
      <c r="H3239" t="s">
        <v>30</v>
      </c>
      <c r="I3239" t="s">
        <v>31</v>
      </c>
      <c r="J3239" t="s">
        <v>32</v>
      </c>
      <c r="K3239" t="s">
        <v>33</v>
      </c>
      <c r="L3239" t="s">
        <v>34</v>
      </c>
      <c r="M3239">
        <v>254</v>
      </c>
      <c r="N3239">
        <v>254</v>
      </c>
      <c r="O3239" t="s">
        <v>7077</v>
      </c>
      <c r="P3239" t="s">
        <v>29</v>
      </c>
      <c r="Q3239" t="str">
        <f t="shared" si="50"/>
        <v>350_aignes_31#Aignes</v>
      </c>
    </row>
    <row r="3240" spans="1:17">
      <c r="A3240">
        <v>2853</v>
      </c>
      <c r="B3240" t="s">
        <v>5299</v>
      </c>
      <c r="C3240">
        <v>351</v>
      </c>
      <c r="D3240" t="s">
        <v>5300</v>
      </c>
      <c r="E3240" t="s">
        <v>6967</v>
      </c>
      <c r="F3240">
        <v>673</v>
      </c>
      <c r="G3240" t="s">
        <v>5301</v>
      </c>
      <c r="H3240" t="s">
        <v>30</v>
      </c>
      <c r="I3240" t="s">
        <v>160</v>
      </c>
      <c r="J3240" t="s">
        <v>5302</v>
      </c>
      <c r="K3240" t="s">
        <v>5303</v>
      </c>
      <c r="L3240" t="s">
        <v>5304</v>
      </c>
      <c r="M3240">
        <v>81</v>
      </c>
      <c r="N3240">
        <v>248</v>
      </c>
      <c r="O3240" t="s">
        <v>5302</v>
      </c>
      <c r="P3240" t="s">
        <v>5300</v>
      </c>
      <c r="Q3240" t="str">
        <f t="shared" si="50"/>
        <v>351_villmo_66#villmo</v>
      </c>
    </row>
    <row r="3241" spans="1:17">
      <c r="A3241">
        <v>2854</v>
      </c>
      <c r="B3241" t="s">
        <v>5305</v>
      </c>
      <c r="C3241">
        <v>351</v>
      </c>
      <c r="D3241" t="s">
        <v>5300</v>
      </c>
      <c r="E3241" t="s">
        <v>6967</v>
      </c>
      <c r="F3241">
        <v>673</v>
      </c>
      <c r="G3241" t="s">
        <v>5301</v>
      </c>
      <c r="H3241" t="s">
        <v>30</v>
      </c>
      <c r="I3241" t="s">
        <v>160</v>
      </c>
      <c r="J3241" t="s">
        <v>5302</v>
      </c>
      <c r="K3241" t="s">
        <v>5303</v>
      </c>
      <c r="L3241" t="s">
        <v>5304</v>
      </c>
      <c r="M3241">
        <v>81</v>
      </c>
      <c r="N3241">
        <v>248</v>
      </c>
      <c r="O3241" t="s">
        <v>5302</v>
      </c>
      <c r="P3241" t="s">
        <v>5300</v>
      </c>
      <c r="Q3241" t="str">
        <f t="shared" si="50"/>
        <v>351_villmo_66#villmo</v>
      </c>
    </row>
    <row r="3242" spans="1:17">
      <c r="A3242">
        <v>2856</v>
      </c>
      <c r="B3242" t="s">
        <v>5308</v>
      </c>
      <c r="C3242">
        <v>351</v>
      </c>
      <c r="D3242" t="s">
        <v>5300</v>
      </c>
      <c r="E3242" t="s">
        <v>6967</v>
      </c>
      <c r="F3242">
        <v>673</v>
      </c>
      <c r="G3242" t="s">
        <v>5301</v>
      </c>
      <c r="H3242" t="s">
        <v>30</v>
      </c>
      <c r="I3242" t="s">
        <v>160</v>
      </c>
      <c r="J3242" t="s">
        <v>5302</v>
      </c>
      <c r="K3242" t="s">
        <v>5303</v>
      </c>
      <c r="L3242" t="s">
        <v>5304</v>
      </c>
      <c r="M3242">
        <v>81</v>
      </c>
      <c r="N3242">
        <v>248</v>
      </c>
      <c r="O3242" t="s">
        <v>5302</v>
      </c>
      <c r="P3242" t="s">
        <v>5300</v>
      </c>
      <c r="Q3242" t="str">
        <f t="shared" si="50"/>
        <v>351_villmo_66#villmo</v>
      </c>
    </row>
    <row r="3243" spans="1:17">
      <c r="A3243">
        <v>2857</v>
      </c>
      <c r="B3243" t="s">
        <v>5306</v>
      </c>
      <c r="C3243">
        <v>351</v>
      </c>
      <c r="D3243" t="s">
        <v>5300</v>
      </c>
      <c r="E3243" t="s">
        <v>6967</v>
      </c>
      <c r="F3243">
        <v>673</v>
      </c>
      <c r="G3243" t="s">
        <v>5301</v>
      </c>
      <c r="H3243" t="s">
        <v>30</v>
      </c>
      <c r="I3243" t="s">
        <v>160</v>
      </c>
      <c r="J3243" t="s">
        <v>5302</v>
      </c>
      <c r="K3243" t="s">
        <v>5303</v>
      </c>
      <c r="L3243" t="s">
        <v>5304</v>
      </c>
      <c r="M3243">
        <v>81</v>
      </c>
      <c r="N3243">
        <v>248</v>
      </c>
      <c r="O3243" t="s">
        <v>5302</v>
      </c>
      <c r="P3243" t="s">
        <v>5300</v>
      </c>
      <c r="Q3243" t="str">
        <f t="shared" si="50"/>
        <v>351_villmo_66#villmo</v>
      </c>
    </row>
    <row r="3244" spans="1:17">
      <c r="A3244">
        <v>2855</v>
      </c>
      <c r="B3244" t="s">
        <v>5307</v>
      </c>
      <c r="C3244">
        <v>351</v>
      </c>
      <c r="D3244" t="s">
        <v>5300</v>
      </c>
      <c r="E3244" t="s">
        <v>6967</v>
      </c>
      <c r="F3244">
        <v>673</v>
      </c>
      <c r="G3244" t="s">
        <v>5301</v>
      </c>
      <c r="H3244" t="s">
        <v>30</v>
      </c>
      <c r="I3244" t="s">
        <v>160</v>
      </c>
      <c r="J3244" t="s">
        <v>5302</v>
      </c>
      <c r="K3244" t="s">
        <v>5303</v>
      </c>
      <c r="L3244" t="s">
        <v>5304</v>
      </c>
      <c r="M3244">
        <v>81</v>
      </c>
      <c r="N3244">
        <v>248</v>
      </c>
      <c r="O3244" t="s">
        <v>5302</v>
      </c>
      <c r="P3244" t="s">
        <v>5300</v>
      </c>
      <c r="Q3244" t="str">
        <f t="shared" si="50"/>
        <v>351_villmo_66#villmo</v>
      </c>
    </row>
    <row r="3245" spans="1:17">
      <c r="A3245">
        <v>2858</v>
      </c>
      <c r="B3245" t="s">
        <v>5325</v>
      </c>
      <c r="C3245">
        <v>352</v>
      </c>
      <c r="D3245" t="s">
        <v>5320</v>
      </c>
      <c r="E3245" t="s">
        <v>7010</v>
      </c>
      <c r="F3245">
        <v>674</v>
      </c>
      <c r="G3245" t="s">
        <v>5321</v>
      </c>
      <c r="H3245" t="s">
        <v>30</v>
      </c>
      <c r="I3245" t="s">
        <v>160</v>
      </c>
      <c r="J3245" t="s">
        <v>5322</v>
      </c>
      <c r="K3245" t="s">
        <v>5323</v>
      </c>
      <c r="L3245" t="s">
        <v>5324</v>
      </c>
      <c r="M3245">
        <v>9</v>
      </c>
      <c r="N3245">
        <v>252</v>
      </c>
      <c r="O3245" t="s">
        <v>7011</v>
      </c>
      <c r="P3245" t="s">
        <v>5320</v>
      </c>
      <c r="Q3245" t="str">
        <f t="shared" si="50"/>
        <v>352_villsal_66#Villsal</v>
      </c>
    </row>
    <row r="3246" spans="1:17">
      <c r="A3246">
        <v>2859</v>
      </c>
      <c r="B3246" t="s">
        <v>5327</v>
      </c>
      <c r="C3246">
        <v>352</v>
      </c>
      <c r="D3246" t="s">
        <v>5320</v>
      </c>
      <c r="E3246" t="s">
        <v>7010</v>
      </c>
      <c r="F3246">
        <v>674</v>
      </c>
      <c r="G3246" t="s">
        <v>5321</v>
      </c>
      <c r="H3246" t="s">
        <v>30</v>
      </c>
      <c r="I3246" t="s">
        <v>160</v>
      </c>
      <c r="J3246" t="s">
        <v>5322</v>
      </c>
      <c r="K3246" t="s">
        <v>5323</v>
      </c>
      <c r="L3246" t="s">
        <v>5324</v>
      </c>
      <c r="M3246">
        <v>9</v>
      </c>
      <c r="N3246">
        <v>252</v>
      </c>
      <c r="O3246" t="s">
        <v>7011</v>
      </c>
      <c r="P3246" t="s">
        <v>5320</v>
      </c>
      <c r="Q3246" t="str">
        <f t="shared" si="50"/>
        <v>352_villsal_66#Villsal</v>
      </c>
    </row>
    <row r="3247" spans="1:17">
      <c r="A3247">
        <v>2861</v>
      </c>
      <c r="B3247" t="s">
        <v>5329</v>
      </c>
      <c r="C3247">
        <v>352</v>
      </c>
      <c r="D3247" t="s">
        <v>5320</v>
      </c>
      <c r="E3247" t="s">
        <v>7010</v>
      </c>
      <c r="F3247">
        <v>674</v>
      </c>
      <c r="G3247" t="s">
        <v>5321</v>
      </c>
      <c r="H3247" t="s">
        <v>30</v>
      </c>
      <c r="I3247" t="s">
        <v>160</v>
      </c>
      <c r="J3247" t="s">
        <v>5322</v>
      </c>
      <c r="K3247" t="s">
        <v>5323</v>
      </c>
      <c r="L3247" t="s">
        <v>5324</v>
      </c>
      <c r="M3247">
        <v>9</v>
      </c>
      <c r="N3247">
        <v>252</v>
      </c>
      <c r="O3247" t="s">
        <v>7011</v>
      </c>
      <c r="P3247" t="s">
        <v>5320</v>
      </c>
      <c r="Q3247" t="str">
        <f t="shared" si="50"/>
        <v>352_villsal_66#Villsal</v>
      </c>
    </row>
    <row r="3248" spans="1:17">
      <c r="A3248">
        <v>2862</v>
      </c>
      <c r="B3248" t="s">
        <v>5326</v>
      </c>
      <c r="C3248">
        <v>352</v>
      </c>
      <c r="D3248" t="s">
        <v>5320</v>
      </c>
      <c r="E3248" t="s">
        <v>7010</v>
      </c>
      <c r="F3248">
        <v>674</v>
      </c>
      <c r="G3248" t="s">
        <v>5321</v>
      </c>
      <c r="H3248" t="s">
        <v>30</v>
      </c>
      <c r="I3248" t="s">
        <v>160</v>
      </c>
      <c r="J3248" t="s">
        <v>5322</v>
      </c>
      <c r="K3248" t="s">
        <v>5323</v>
      </c>
      <c r="L3248" t="s">
        <v>5324</v>
      </c>
      <c r="M3248">
        <v>9</v>
      </c>
      <c r="N3248">
        <v>252</v>
      </c>
      <c r="O3248" t="s">
        <v>7011</v>
      </c>
      <c r="P3248" t="s">
        <v>5320</v>
      </c>
      <c r="Q3248" t="str">
        <f t="shared" si="50"/>
        <v>352_villsal_66#Villsal</v>
      </c>
    </row>
    <row r="3249" spans="1:17">
      <c r="A3249">
        <v>2863</v>
      </c>
      <c r="B3249" t="s">
        <v>5319</v>
      </c>
      <c r="C3249">
        <v>352</v>
      </c>
      <c r="D3249" t="s">
        <v>5320</v>
      </c>
      <c r="E3249" t="s">
        <v>7010</v>
      </c>
      <c r="F3249">
        <v>674</v>
      </c>
      <c r="G3249" t="s">
        <v>5321</v>
      </c>
      <c r="H3249" t="s">
        <v>30</v>
      </c>
      <c r="I3249" t="s">
        <v>160</v>
      </c>
      <c r="J3249" t="s">
        <v>5322</v>
      </c>
      <c r="K3249" t="s">
        <v>5323</v>
      </c>
      <c r="L3249" t="s">
        <v>5324</v>
      </c>
      <c r="M3249">
        <v>9</v>
      </c>
      <c r="N3249">
        <v>252</v>
      </c>
      <c r="O3249" t="s">
        <v>7011</v>
      </c>
      <c r="P3249" t="s">
        <v>5320</v>
      </c>
      <c r="Q3249" t="str">
        <f t="shared" si="50"/>
        <v>352_villsal_66#Villsal</v>
      </c>
    </row>
    <row r="3250" spans="1:17">
      <c r="A3250">
        <v>2860</v>
      </c>
      <c r="B3250" t="s">
        <v>5328</v>
      </c>
      <c r="C3250">
        <v>352</v>
      </c>
      <c r="D3250" t="s">
        <v>5320</v>
      </c>
      <c r="E3250" t="s">
        <v>7010</v>
      </c>
      <c r="F3250">
        <v>674</v>
      </c>
      <c r="G3250" t="s">
        <v>5321</v>
      </c>
      <c r="H3250" t="s">
        <v>30</v>
      </c>
      <c r="I3250" t="s">
        <v>160</v>
      </c>
      <c r="J3250" t="s">
        <v>5322</v>
      </c>
      <c r="K3250" t="s">
        <v>5323</v>
      </c>
      <c r="L3250" t="s">
        <v>5324</v>
      </c>
      <c r="M3250">
        <v>9</v>
      </c>
      <c r="N3250">
        <v>252</v>
      </c>
      <c r="O3250" t="s">
        <v>7011</v>
      </c>
      <c r="P3250" t="s">
        <v>5320</v>
      </c>
      <c r="Q3250" t="str">
        <f t="shared" si="50"/>
        <v>352_villsal_66#Villsal</v>
      </c>
    </row>
    <row r="3251" spans="1:17">
      <c r="A3251">
        <v>2868</v>
      </c>
      <c r="B3251" t="s">
        <v>5232</v>
      </c>
      <c r="C3251">
        <v>353</v>
      </c>
      <c r="D3251" t="s">
        <v>5225</v>
      </c>
      <c r="E3251" t="s">
        <v>7013</v>
      </c>
      <c r="F3251">
        <v>725</v>
      </c>
      <c r="G3251" t="s">
        <v>5226</v>
      </c>
      <c r="H3251" t="s">
        <v>30</v>
      </c>
      <c r="I3251" t="s">
        <v>2535</v>
      </c>
      <c r="J3251" t="s">
        <v>3630</v>
      </c>
      <c r="K3251" t="s">
        <v>5227</v>
      </c>
      <c r="L3251" t="s">
        <v>5228</v>
      </c>
      <c r="M3251">
        <v>254</v>
      </c>
      <c r="N3251">
        <v>255</v>
      </c>
      <c r="O3251" t="s">
        <v>3630</v>
      </c>
      <c r="P3251" t="s">
        <v>5456</v>
      </c>
      <c r="Q3251" t="str">
        <f t="shared" si="50"/>
        <v>353_verfeil1_82#verfeil</v>
      </c>
    </row>
    <row r="3252" spans="1:17">
      <c r="A3252">
        <v>2869</v>
      </c>
      <c r="B3252" t="s">
        <v>5233</v>
      </c>
      <c r="C3252">
        <v>353</v>
      </c>
      <c r="D3252" t="s">
        <v>5225</v>
      </c>
      <c r="E3252" t="s">
        <v>7013</v>
      </c>
      <c r="F3252">
        <v>725</v>
      </c>
      <c r="G3252" t="s">
        <v>5226</v>
      </c>
      <c r="H3252" t="s">
        <v>30</v>
      </c>
      <c r="I3252" t="s">
        <v>2535</v>
      </c>
      <c r="J3252" t="s">
        <v>3630</v>
      </c>
      <c r="K3252" t="s">
        <v>5227</v>
      </c>
      <c r="L3252" t="s">
        <v>5228</v>
      </c>
      <c r="M3252">
        <v>254</v>
      </c>
      <c r="N3252">
        <v>255</v>
      </c>
      <c r="O3252" t="s">
        <v>3630</v>
      </c>
      <c r="P3252" t="s">
        <v>5456</v>
      </c>
      <c r="Q3252" t="str">
        <f t="shared" si="50"/>
        <v>353_verfeil1_82#verfeil</v>
      </c>
    </row>
    <row r="3253" spans="1:17">
      <c r="A3253">
        <v>2872</v>
      </c>
      <c r="B3253" t="s">
        <v>5236</v>
      </c>
      <c r="C3253">
        <v>353</v>
      </c>
      <c r="D3253" t="s">
        <v>5225</v>
      </c>
      <c r="E3253" t="s">
        <v>7013</v>
      </c>
      <c r="F3253">
        <v>725</v>
      </c>
      <c r="G3253" t="s">
        <v>5226</v>
      </c>
      <c r="H3253" t="s">
        <v>30</v>
      </c>
      <c r="I3253" t="s">
        <v>2535</v>
      </c>
      <c r="J3253" t="s">
        <v>3630</v>
      </c>
      <c r="K3253" t="s">
        <v>5227</v>
      </c>
      <c r="L3253" t="s">
        <v>5228</v>
      </c>
      <c r="M3253">
        <v>254</v>
      </c>
      <c r="N3253">
        <v>255</v>
      </c>
      <c r="O3253" t="s">
        <v>3630</v>
      </c>
      <c r="P3253" t="s">
        <v>5456</v>
      </c>
      <c r="Q3253" t="str">
        <f t="shared" si="50"/>
        <v>353_verfeil1_82#verfeil</v>
      </c>
    </row>
    <row r="3254" spans="1:17">
      <c r="A3254">
        <v>2867</v>
      </c>
      <c r="B3254" t="s">
        <v>5231</v>
      </c>
      <c r="C3254">
        <v>353</v>
      </c>
      <c r="D3254" t="s">
        <v>5225</v>
      </c>
      <c r="E3254" t="s">
        <v>7013</v>
      </c>
      <c r="F3254">
        <v>725</v>
      </c>
      <c r="G3254" t="s">
        <v>5226</v>
      </c>
      <c r="H3254" t="s">
        <v>30</v>
      </c>
      <c r="I3254" t="s">
        <v>2535</v>
      </c>
      <c r="J3254" t="s">
        <v>3630</v>
      </c>
      <c r="K3254" t="s">
        <v>5227</v>
      </c>
      <c r="L3254" t="s">
        <v>5228</v>
      </c>
      <c r="M3254">
        <v>254</v>
      </c>
      <c r="N3254">
        <v>255</v>
      </c>
      <c r="O3254" t="s">
        <v>3630</v>
      </c>
      <c r="P3254" t="s">
        <v>5456</v>
      </c>
      <c r="Q3254" t="str">
        <f t="shared" si="50"/>
        <v>353_verfeil1_82#verfeil</v>
      </c>
    </row>
    <row r="3255" spans="1:17">
      <c r="A3255">
        <v>2864</v>
      </c>
      <c r="B3255" t="s">
        <v>5224</v>
      </c>
      <c r="C3255">
        <v>353</v>
      </c>
      <c r="D3255" t="s">
        <v>5225</v>
      </c>
      <c r="E3255" t="s">
        <v>7013</v>
      </c>
      <c r="F3255">
        <v>725</v>
      </c>
      <c r="G3255" t="s">
        <v>5226</v>
      </c>
      <c r="H3255" t="s">
        <v>30</v>
      </c>
      <c r="I3255" t="s">
        <v>2535</v>
      </c>
      <c r="J3255" t="s">
        <v>3630</v>
      </c>
      <c r="K3255" t="s">
        <v>5227</v>
      </c>
      <c r="L3255" t="s">
        <v>5228</v>
      </c>
      <c r="M3255">
        <v>254</v>
      </c>
      <c r="N3255">
        <v>255</v>
      </c>
      <c r="O3255" t="s">
        <v>3630</v>
      </c>
      <c r="P3255" t="s">
        <v>5456</v>
      </c>
      <c r="Q3255" t="str">
        <f t="shared" si="50"/>
        <v>353_verfeil1_82#verfeil</v>
      </c>
    </row>
    <row r="3256" spans="1:17">
      <c r="A3256">
        <v>2871</v>
      </c>
      <c r="B3256" t="s">
        <v>5235</v>
      </c>
      <c r="C3256">
        <v>353</v>
      </c>
      <c r="D3256" t="s">
        <v>5225</v>
      </c>
      <c r="E3256" t="s">
        <v>7013</v>
      </c>
      <c r="F3256">
        <v>725</v>
      </c>
      <c r="G3256" t="s">
        <v>5226</v>
      </c>
      <c r="H3256" t="s">
        <v>30</v>
      </c>
      <c r="I3256" t="s">
        <v>2535</v>
      </c>
      <c r="J3256" t="s">
        <v>3630</v>
      </c>
      <c r="K3256" t="s">
        <v>5227</v>
      </c>
      <c r="L3256" t="s">
        <v>5228</v>
      </c>
      <c r="M3256">
        <v>254</v>
      </c>
      <c r="N3256">
        <v>255</v>
      </c>
      <c r="O3256" t="s">
        <v>3630</v>
      </c>
      <c r="P3256" t="s">
        <v>5456</v>
      </c>
      <c r="Q3256" t="str">
        <f t="shared" si="50"/>
        <v>353_verfeil1_82#verfeil</v>
      </c>
    </row>
    <row r="3257" spans="1:17">
      <c r="A3257">
        <v>2870</v>
      </c>
      <c r="B3257" t="s">
        <v>5234</v>
      </c>
      <c r="C3257">
        <v>353</v>
      </c>
      <c r="D3257" t="s">
        <v>5225</v>
      </c>
      <c r="E3257" t="s">
        <v>7013</v>
      </c>
      <c r="F3257">
        <v>725</v>
      </c>
      <c r="G3257" t="s">
        <v>5226</v>
      </c>
      <c r="H3257" t="s">
        <v>30</v>
      </c>
      <c r="I3257" t="s">
        <v>2535</v>
      </c>
      <c r="J3257" t="s">
        <v>3630</v>
      </c>
      <c r="K3257" t="s">
        <v>5227</v>
      </c>
      <c r="L3257" t="s">
        <v>5228</v>
      </c>
      <c r="M3257">
        <v>254</v>
      </c>
      <c r="N3257">
        <v>255</v>
      </c>
      <c r="O3257" t="s">
        <v>3630</v>
      </c>
      <c r="P3257" t="s">
        <v>5456</v>
      </c>
      <c r="Q3257" t="str">
        <f t="shared" si="50"/>
        <v>353_verfeil1_82#verfeil</v>
      </c>
    </row>
    <row r="3258" spans="1:17">
      <c r="A3258">
        <v>2865</v>
      </c>
      <c r="B3258" t="s">
        <v>5229</v>
      </c>
      <c r="C3258">
        <v>353</v>
      </c>
      <c r="D3258" t="s">
        <v>5225</v>
      </c>
      <c r="E3258" t="s">
        <v>7013</v>
      </c>
      <c r="F3258">
        <v>725</v>
      </c>
      <c r="G3258" t="s">
        <v>5226</v>
      </c>
      <c r="H3258" t="s">
        <v>30</v>
      </c>
      <c r="I3258" t="s">
        <v>2535</v>
      </c>
      <c r="J3258" t="s">
        <v>3630</v>
      </c>
      <c r="K3258" t="s">
        <v>5227</v>
      </c>
      <c r="L3258" t="s">
        <v>5228</v>
      </c>
      <c r="M3258">
        <v>254</v>
      </c>
      <c r="N3258">
        <v>255</v>
      </c>
      <c r="O3258" t="s">
        <v>3630</v>
      </c>
      <c r="P3258" t="s">
        <v>5456</v>
      </c>
      <c r="Q3258" t="str">
        <f t="shared" si="50"/>
        <v>353_verfeil1_82#verfeil</v>
      </c>
    </row>
    <row r="3259" spans="1:17">
      <c r="A3259">
        <v>2866</v>
      </c>
      <c r="B3259" t="s">
        <v>5230</v>
      </c>
      <c r="C3259">
        <v>353</v>
      </c>
      <c r="D3259" t="s">
        <v>5225</v>
      </c>
      <c r="E3259" t="s">
        <v>7013</v>
      </c>
      <c r="F3259">
        <v>725</v>
      </c>
      <c r="G3259" t="s">
        <v>5226</v>
      </c>
      <c r="H3259" t="s">
        <v>30</v>
      </c>
      <c r="I3259" t="s">
        <v>2535</v>
      </c>
      <c r="J3259" t="s">
        <v>3630</v>
      </c>
      <c r="K3259" t="s">
        <v>5227</v>
      </c>
      <c r="L3259" t="s">
        <v>5228</v>
      </c>
      <c r="M3259">
        <v>254</v>
      </c>
      <c r="N3259">
        <v>255</v>
      </c>
      <c r="O3259" t="s">
        <v>3630</v>
      </c>
      <c r="P3259" t="s">
        <v>5456</v>
      </c>
      <c r="Q3259" t="str">
        <f t="shared" si="50"/>
        <v>353_verfeil1_82#verfeil</v>
      </c>
    </row>
    <row r="3260" spans="1:17">
      <c r="A3260">
        <v>2875</v>
      </c>
      <c r="B3260" t="s">
        <v>5042</v>
      </c>
      <c r="C3260">
        <v>354</v>
      </c>
      <c r="D3260" t="s">
        <v>5035</v>
      </c>
      <c r="E3260" t="s">
        <v>6994</v>
      </c>
      <c r="F3260">
        <v>737</v>
      </c>
      <c r="G3260" t="s">
        <v>5036</v>
      </c>
      <c r="H3260" t="s">
        <v>30</v>
      </c>
      <c r="I3260" t="s">
        <v>160</v>
      </c>
      <c r="J3260" t="s">
        <v>5037</v>
      </c>
      <c r="K3260" t="s">
        <v>5038</v>
      </c>
      <c r="L3260" t="s">
        <v>5039</v>
      </c>
      <c r="M3260">
        <v>3</v>
      </c>
      <c r="N3260">
        <v>251</v>
      </c>
      <c r="O3260" t="s">
        <v>5037</v>
      </c>
      <c r="P3260" t="s">
        <v>5457</v>
      </c>
      <c r="Q3260" t="str">
        <f t="shared" si="50"/>
        <v>354_torr_66#torreilles</v>
      </c>
    </row>
    <row r="3261" spans="1:17">
      <c r="A3261">
        <v>3309</v>
      </c>
      <c r="B3261" t="s">
        <v>5043</v>
      </c>
      <c r="C3261">
        <v>354</v>
      </c>
      <c r="D3261" t="s">
        <v>5035</v>
      </c>
      <c r="E3261" t="s">
        <v>6994</v>
      </c>
      <c r="F3261">
        <v>737</v>
      </c>
      <c r="G3261" t="s">
        <v>5036</v>
      </c>
      <c r="H3261" t="s">
        <v>30</v>
      </c>
      <c r="I3261" t="s">
        <v>160</v>
      </c>
      <c r="J3261" t="s">
        <v>5037</v>
      </c>
      <c r="K3261" t="s">
        <v>5038</v>
      </c>
      <c r="L3261" t="s">
        <v>5039</v>
      </c>
      <c r="M3261">
        <v>3</v>
      </c>
      <c r="N3261">
        <v>251</v>
      </c>
      <c r="O3261" t="s">
        <v>5037</v>
      </c>
      <c r="P3261" t="s">
        <v>5457</v>
      </c>
      <c r="Q3261" t="str">
        <f t="shared" si="50"/>
        <v>354_torr_66#torreilles</v>
      </c>
    </row>
    <row r="3262" spans="1:17">
      <c r="A3262">
        <v>2876</v>
      </c>
      <c r="B3262" t="s">
        <v>5044</v>
      </c>
      <c r="C3262">
        <v>354</v>
      </c>
      <c r="D3262" t="s">
        <v>5035</v>
      </c>
      <c r="E3262" t="s">
        <v>6994</v>
      </c>
      <c r="F3262">
        <v>737</v>
      </c>
      <c r="G3262" t="s">
        <v>5036</v>
      </c>
      <c r="H3262" t="s">
        <v>30</v>
      </c>
      <c r="I3262" t="s">
        <v>160</v>
      </c>
      <c r="J3262" t="s">
        <v>5037</v>
      </c>
      <c r="K3262" t="s">
        <v>5038</v>
      </c>
      <c r="L3262" t="s">
        <v>5039</v>
      </c>
      <c r="M3262">
        <v>3</v>
      </c>
      <c r="N3262">
        <v>251</v>
      </c>
      <c r="O3262" t="s">
        <v>5037</v>
      </c>
      <c r="P3262" t="s">
        <v>5457</v>
      </c>
      <c r="Q3262" t="str">
        <f t="shared" si="50"/>
        <v>354_torr_66#torreilles</v>
      </c>
    </row>
    <row r="3263" spans="1:17">
      <c r="A3263">
        <v>2877</v>
      </c>
      <c r="B3263" t="s">
        <v>5045</v>
      </c>
      <c r="C3263">
        <v>354</v>
      </c>
      <c r="D3263" t="s">
        <v>5035</v>
      </c>
      <c r="E3263" t="s">
        <v>6994</v>
      </c>
      <c r="F3263">
        <v>737</v>
      </c>
      <c r="G3263" t="s">
        <v>5036</v>
      </c>
      <c r="H3263" t="s">
        <v>30</v>
      </c>
      <c r="I3263" t="s">
        <v>160</v>
      </c>
      <c r="J3263" t="s">
        <v>5037</v>
      </c>
      <c r="K3263" t="s">
        <v>5038</v>
      </c>
      <c r="L3263" t="s">
        <v>5039</v>
      </c>
      <c r="M3263">
        <v>3</v>
      </c>
      <c r="N3263">
        <v>251</v>
      </c>
      <c r="O3263" t="s">
        <v>5037</v>
      </c>
      <c r="P3263" t="s">
        <v>5457</v>
      </c>
      <c r="Q3263" t="str">
        <f t="shared" si="50"/>
        <v>354_torr_66#torreilles</v>
      </c>
    </row>
    <row r="3264" spans="1:17">
      <c r="A3264">
        <v>2878</v>
      </c>
      <c r="B3264" t="s">
        <v>5047</v>
      </c>
      <c r="C3264">
        <v>354</v>
      </c>
      <c r="D3264" t="s">
        <v>5035</v>
      </c>
      <c r="E3264" t="s">
        <v>6994</v>
      </c>
      <c r="F3264">
        <v>737</v>
      </c>
      <c r="G3264" t="s">
        <v>5036</v>
      </c>
      <c r="H3264" t="s">
        <v>30</v>
      </c>
      <c r="I3264" t="s">
        <v>160</v>
      </c>
      <c r="J3264" t="s">
        <v>5037</v>
      </c>
      <c r="K3264" t="s">
        <v>5038</v>
      </c>
      <c r="L3264" t="s">
        <v>5039</v>
      </c>
      <c r="M3264">
        <v>3</v>
      </c>
      <c r="N3264">
        <v>251</v>
      </c>
      <c r="O3264" t="s">
        <v>5037</v>
      </c>
      <c r="P3264" t="s">
        <v>5457</v>
      </c>
      <c r="Q3264" t="str">
        <f t="shared" si="50"/>
        <v>354_torr_66#torreilles</v>
      </c>
    </row>
    <row r="3265" spans="1:17">
      <c r="A3265">
        <v>2879</v>
      </c>
      <c r="B3265" t="s">
        <v>5049</v>
      </c>
      <c r="C3265">
        <v>354</v>
      </c>
      <c r="D3265" t="s">
        <v>5035</v>
      </c>
      <c r="E3265" t="s">
        <v>6994</v>
      </c>
      <c r="F3265">
        <v>737</v>
      </c>
      <c r="G3265" t="s">
        <v>5036</v>
      </c>
      <c r="H3265" t="s">
        <v>30</v>
      </c>
      <c r="I3265" t="s">
        <v>160</v>
      </c>
      <c r="J3265" t="s">
        <v>5037</v>
      </c>
      <c r="K3265" t="s">
        <v>5038</v>
      </c>
      <c r="L3265" t="s">
        <v>5039</v>
      </c>
      <c r="M3265">
        <v>3</v>
      </c>
      <c r="N3265">
        <v>251</v>
      </c>
      <c r="O3265" t="s">
        <v>5037</v>
      </c>
      <c r="P3265" t="s">
        <v>5457</v>
      </c>
      <c r="Q3265" t="str">
        <f t="shared" si="50"/>
        <v>354_torr_66#torreilles</v>
      </c>
    </row>
    <row r="3266" spans="1:17">
      <c r="A3266">
        <v>3313</v>
      </c>
      <c r="B3266" t="s">
        <v>5051</v>
      </c>
      <c r="C3266">
        <v>354</v>
      </c>
      <c r="D3266" t="s">
        <v>5035</v>
      </c>
      <c r="E3266" t="s">
        <v>6994</v>
      </c>
      <c r="F3266">
        <v>737</v>
      </c>
      <c r="G3266" t="s">
        <v>5036</v>
      </c>
      <c r="H3266" t="s">
        <v>30</v>
      </c>
      <c r="I3266" t="s">
        <v>160</v>
      </c>
      <c r="J3266" t="s">
        <v>5037</v>
      </c>
      <c r="K3266" t="s">
        <v>5038</v>
      </c>
      <c r="L3266" t="s">
        <v>5039</v>
      </c>
      <c r="M3266">
        <v>3</v>
      </c>
      <c r="N3266">
        <v>251</v>
      </c>
      <c r="O3266" t="s">
        <v>5037</v>
      </c>
      <c r="P3266" t="s">
        <v>5457</v>
      </c>
      <c r="Q3266" t="str">
        <f t="shared" ref="Q3266:Q3329" si="51">CONCATENATE(C3266,"_",D3266,"#",E3266)</f>
        <v>354_torr_66#torreilles</v>
      </c>
    </row>
    <row r="3267" spans="1:17">
      <c r="A3267">
        <v>3311</v>
      </c>
      <c r="B3267" t="s">
        <v>5048</v>
      </c>
      <c r="C3267">
        <v>354</v>
      </c>
      <c r="D3267" t="s">
        <v>5035</v>
      </c>
      <c r="E3267" t="s">
        <v>6994</v>
      </c>
      <c r="F3267">
        <v>737</v>
      </c>
      <c r="G3267" t="s">
        <v>5036</v>
      </c>
      <c r="H3267" t="s">
        <v>30</v>
      </c>
      <c r="I3267" t="s">
        <v>160</v>
      </c>
      <c r="J3267" t="s">
        <v>5037</v>
      </c>
      <c r="K3267" t="s">
        <v>5038</v>
      </c>
      <c r="L3267" t="s">
        <v>5039</v>
      </c>
      <c r="M3267">
        <v>3</v>
      </c>
      <c r="N3267">
        <v>251</v>
      </c>
      <c r="O3267" t="s">
        <v>5037</v>
      </c>
      <c r="P3267" t="s">
        <v>5457</v>
      </c>
      <c r="Q3267" t="str">
        <f t="shared" si="51"/>
        <v>354_torr_66#torreilles</v>
      </c>
    </row>
    <row r="3268" spans="1:17">
      <c r="A3268">
        <v>3307</v>
      </c>
      <c r="B3268" t="s">
        <v>5034</v>
      </c>
      <c r="C3268">
        <v>354</v>
      </c>
      <c r="D3268" t="s">
        <v>5035</v>
      </c>
      <c r="E3268" t="s">
        <v>6994</v>
      </c>
      <c r="F3268">
        <v>737</v>
      </c>
      <c r="G3268" t="s">
        <v>5036</v>
      </c>
      <c r="H3268" t="s">
        <v>30</v>
      </c>
      <c r="I3268" t="s">
        <v>160</v>
      </c>
      <c r="J3268" t="s">
        <v>5037</v>
      </c>
      <c r="K3268" t="s">
        <v>5038</v>
      </c>
      <c r="L3268" t="s">
        <v>5039</v>
      </c>
      <c r="M3268">
        <v>3</v>
      </c>
      <c r="N3268">
        <v>251</v>
      </c>
      <c r="O3268" t="s">
        <v>5037</v>
      </c>
      <c r="P3268" t="s">
        <v>5457</v>
      </c>
      <c r="Q3268" t="str">
        <f t="shared" si="51"/>
        <v>354_torr_66#torreilles</v>
      </c>
    </row>
    <row r="3269" spans="1:17">
      <c r="A3269">
        <v>2874</v>
      </c>
      <c r="B3269" t="s">
        <v>5040</v>
      </c>
      <c r="C3269">
        <v>354</v>
      </c>
      <c r="D3269" t="s">
        <v>5035</v>
      </c>
      <c r="E3269" t="s">
        <v>6994</v>
      </c>
      <c r="F3269">
        <v>737</v>
      </c>
      <c r="G3269" t="s">
        <v>5036</v>
      </c>
      <c r="H3269" t="s">
        <v>30</v>
      </c>
      <c r="I3269" t="s">
        <v>160</v>
      </c>
      <c r="J3269" t="s">
        <v>5037</v>
      </c>
      <c r="K3269" t="s">
        <v>5038</v>
      </c>
      <c r="L3269" t="s">
        <v>5039</v>
      </c>
      <c r="M3269">
        <v>3</v>
      </c>
      <c r="N3269">
        <v>251</v>
      </c>
      <c r="O3269" t="s">
        <v>5037</v>
      </c>
      <c r="P3269" t="s">
        <v>5457</v>
      </c>
      <c r="Q3269" t="str">
        <f t="shared" si="51"/>
        <v>354_torr_66#torreilles</v>
      </c>
    </row>
    <row r="3270" spans="1:17">
      <c r="A3270">
        <v>3308</v>
      </c>
      <c r="B3270" t="s">
        <v>5041</v>
      </c>
      <c r="C3270">
        <v>354</v>
      </c>
      <c r="D3270" t="s">
        <v>5035</v>
      </c>
      <c r="E3270" t="s">
        <v>6994</v>
      </c>
      <c r="F3270">
        <v>737</v>
      </c>
      <c r="G3270" t="s">
        <v>5036</v>
      </c>
      <c r="H3270" t="s">
        <v>30</v>
      </c>
      <c r="I3270" t="s">
        <v>160</v>
      </c>
      <c r="J3270" t="s">
        <v>5037</v>
      </c>
      <c r="K3270" t="s">
        <v>5038</v>
      </c>
      <c r="L3270" t="s">
        <v>5039</v>
      </c>
      <c r="M3270">
        <v>3</v>
      </c>
      <c r="N3270">
        <v>251</v>
      </c>
      <c r="O3270" t="s">
        <v>5037</v>
      </c>
      <c r="P3270" t="s">
        <v>5457</v>
      </c>
      <c r="Q3270" t="str">
        <f t="shared" si="51"/>
        <v>354_torr_66#torreilles</v>
      </c>
    </row>
    <row r="3271" spans="1:17">
      <c r="A3271">
        <v>3310</v>
      </c>
      <c r="B3271" t="s">
        <v>5046</v>
      </c>
      <c r="C3271">
        <v>354</v>
      </c>
      <c r="D3271" t="s">
        <v>5035</v>
      </c>
      <c r="E3271" t="s">
        <v>6994</v>
      </c>
      <c r="F3271">
        <v>737</v>
      </c>
      <c r="G3271" t="s">
        <v>5036</v>
      </c>
      <c r="H3271" t="s">
        <v>30</v>
      </c>
      <c r="I3271" t="s">
        <v>160</v>
      </c>
      <c r="J3271" t="s">
        <v>5037</v>
      </c>
      <c r="K3271" t="s">
        <v>5038</v>
      </c>
      <c r="L3271" t="s">
        <v>5039</v>
      </c>
      <c r="M3271">
        <v>3</v>
      </c>
      <c r="N3271">
        <v>251</v>
      </c>
      <c r="O3271" t="s">
        <v>5037</v>
      </c>
      <c r="P3271" t="s">
        <v>5457</v>
      </c>
      <c r="Q3271" t="str">
        <f t="shared" si="51"/>
        <v>354_torr_66#torreilles</v>
      </c>
    </row>
    <row r="3272" spans="1:17">
      <c r="A3272">
        <v>3312</v>
      </c>
      <c r="B3272" t="s">
        <v>5050</v>
      </c>
      <c r="C3272">
        <v>354</v>
      </c>
      <c r="D3272" t="s">
        <v>5035</v>
      </c>
      <c r="E3272" t="s">
        <v>6994</v>
      </c>
      <c r="F3272">
        <v>737</v>
      </c>
      <c r="G3272" t="s">
        <v>5036</v>
      </c>
      <c r="H3272" t="s">
        <v>30</v>
      </c>
      <c r="I3272" t="s">
        <v>160</v>
      </c>
      <c r="J3272" t="s">
        <v>5037</v>
      </c>
      <c r="K3272" t="s">
        <v>5038</v>
      </c>
      <c r="L3272" t="s">
        <v>5039</v>
      </c>
      <c r="M3272">
        <v>3</v>
      </c>
      <c r="N3272">
        <v>251</v>
      </c>
      <c r="O3272" t="s">
        <v>5037</v>
      </c>
      <c r="P3272" t="s">
        <v>5457</v>
      </c>
      <c r="Q3272" t="str">
        <f t="shared" si="51"/>
        <v>354_torr_66#torreilles</v>
      </c>
    </row>
    <row r="3273" spans="1:17">
      <c r="A3273">
        <v>2881</v>
      </c>
      <c r="B3273" t="s">
        <v>4967</v>
      </c>
      <c r="C3273">
        <v>355</v>
      </c>
      <c r="D3273" t="s">
        <v>4962</v>
      </c>
      <c r="E3273" t="s">
        <v>4964</v>
      </c>
      <c r="F3273">
        <v>676</v>
      </c>
      <c r="G3273" t="s">
        <v>4963</v>
      </c>
      <c r="H3273" t="s">
        <v>30</v>
      </c>
      <c r="I3273" t="s">
        <v>160</v>
      </c>
      <c r="J3273" t="s">
        <v>4964</v>
      </c>
      <c r="K3273" t="s">
        <v>4965</v>
      </c>
      <c r="L3273" t="s">
        <v>4966</v>
      </c>
      <c r="M3273">
        <v>556</v>
      </c>
      <c r="N3273">
        <v>250</v>
      </c>
      <c r="O3273" t="s">
        <v>4964</v>
      </c>
      <c r="P3273" t="s">
        <v>5436</v>
      </c>
      <c r="Q3273" t="str">
        <f t="shared" si="51"/>
        <v>355_tarer_66#Tarerach</v>
      </c>
    </row>
    <row r="3274" spans="1:17">
      <c r="A3274">
        <v>2882</v>
      </c>
      <c r="B3274" t="s">
        <v>4968</v>
      </c>
      <c r="C3274">
        <v>355</v>
      </c>
      <c r="D3274" t="s">
        <v>4962</v>
      </c>
      <c r="E3274" t="s">
        <v>4964</v>
      </c>
      <c r="F3274">
        <v>676</v>
      </c>
      <c r="G3274" t="s">
        <v>4963</v>
      </c>
      <c r="H3274" t="s">
        <v>30</v>
      </c>
      <c r="I3274" t="s">
        <v>160</v>
      </c>
      <c r="J3274" t="s">
        <v>4964</v>
      </c>
      <c r="K3274" t="s">
        <v>4965</v>
      </c>
      <c r="L3274" t="s">
        <v>4966</v>
      </c>
      <c r="M3274">
        <v>556</v>
      </c>
      <c r="N3274">
        <v>250</v>
      </c>
      <c r="O3274" t="s">
        <v>4964</v>
      </c>
      <c r="P3274" t="s">
        <v>5436</v>
      </c>
      <c r="Q3274" t="str">
        <f t="shared" si="51"/>
        <v>355_tarer_66#Tarerach</v>
      </c>
    </row>
    <row r="3275" spans="1:17">
      <c r="A3275">
        <v>2880</v>
      </c>
      <c r="B3275" t="s">
        <v>4961</v>
      </c>
      <c r="C3275">
        <v>355</v>
      </c>
      <c r="D3275" t="s">
        <v>4962</v>
      </c>
      <c r="E3275" t="s">
        <v>4964</v>
      </c>
      <c r="F3275">
        <v>676</v>
      </c>
      <c r="G3275" t="s">
        <v>4963</v>
      </c>
      <c r="H3275" t="s">
        <v>30</v>
      </c>
      <c r="I3275" t="s">
        <v>160</v>
      </c>
      <c r="J3275" t="s">
        <v>4964</v>
      </c>
      <c r="K3275" t="s">
        <v>4965</v>
      </c>
      <c r="L3275" t="s">
        <v>4966</v>
      </c>
      <c r="M3275">
        <v>556</v>
      </c>
      <c r="N3275">
        <v>250</v>
      </c>
      <c r="O3275" t="s">
        <v>4964</v>
      </c>
      <c r="P3275" t="s">
        <v>5436</v>
      </c>
      <c r="Q3275" t="str">
        <f t="shared" si="51"/>
        <v>355_tarer_66#Tarerach</v>
      </c>
    </row>
    <row r="3276" spans="1:17">
      <c r="A3276">
        <v>2884</v>
      </c>
      <c r="B3276" t="s">
        <v>4970</v>
      </c>
      <c r="C3276">
        <v>355</v>
      </c>
      <c r="D3276" t="s">
        <v>4962</v>
      </c>
      <c r="E3276" t="s">
        <v>4964</v>
      </c>
      <c r="F3276">
        <v>676</v>
      </c>
      <c r="G3276" t="s">
        <v>4963</v>
      </c>
      <c r="H3276" t="s">
        <v>30</v>
      </c>
      <c r="I3276" t="s">
        <v>160</v>
      </c>
      <c r="J3276" t="s">
        <v>4964</v>
      </c>
      <c r="K3276" t="s">
        <v>4965</v>
      </c>
      <c r="L3276" t="s">
        <v>4966</v>
      </c>
      <c r="M3276">
        <v>556</v>
      </c>
      <c r="N3276">
        <v>250</v>
      </c>
      <c r="O3276" t="s">
        <v>4964</v>
      </c>
      <c r="P3276" t="s">
        <v>5436</v>
      </c>
      <c r="Q3276" t="str">
        <f t="shared" si="51"/>
        <v>355_tarer_66#Tarerach</v>
      </c>
    </row>
    <row r="3277" spans="1:17">
      <c r="A3277">
        <v>2885</v>
      </c>
      <c r="B3277" t="s">
        <v>4971</v>
      </c>
      <c r="C3277">
        <v>355</v>
      </c>
      <c r="D3277" t="s">
        <v>4962</v>
      </c>
      <c r="E3277" t="s">
        <v>4964</v>
      </c>
      <c r="F3277">
        <v>676</v>
      </c>
      <c r="G3277" t="s">
        <v>4963</v>
      </c>
      <c r="H3277" t="s">
        <v>30</v>
      </c>
      <c r="I3277" t="s">
        <v>160</v>
      </c>
      <c r="J3277" t="s">
        <v>4964</v>
      </c>
      <c r="K3277" t="s">
        <v>4965</v>
      </c>
      <c r="L3277" t="s">
        <v>4966</v>
      </c>
      <c r="M3277">
        <v>556</v>
      </c>
      <c r="N3277">
        <v>250</v>
      </c>
      <c r="O3277" t="s">
        <v>4964</v>
      </c>
      <c r="P3277" t="s">
        <v>5436</v>
      </c>
      <c r="Q3277" t="str">
        <f t="shared" si="51"/>
        <v>355_tarer_66#Tarerach</v>
      </c>
    </row>
    <row r="3278" spans="1:17">
      <c r="A3278">
        <v>2883</v>
      </c>
      <c r="B3278" t="s">
        <v>4969</v>
      </c>
      <c r="C3278">
        <v>355</v>
      </c>
      <c r="D3278" t="s">
        <v>4962</v>
      </c>
      <c r="E3278" t="s">
        <v>4964</v>
      </c>
      <c r="F3278">
        <v>676</v>
      </c>
      <c r="G3278" t="s">
        <v>4963</v>
      </c>
      <c r="H3278" t="s">
        <v>30</v>
      </c>
      <c r="I3278" t="s">
        <v>160</v>
      </c>
      <c r="J3278" t="s">
        <v>4964</v>
      </c>
      <c r="K3278" t="s">
        <v>4965</v>
      </c>
      <c r="L3278" t="s">
        <v>4966</v>
      </c>
      <c r="M3278">
        <v>556</v>
      </c>
      <c r="N3278">
        <v>250</v>
      </c>
      <c r="O3278" t="s">
        <v>4964</v>
      </c>
      <c r="P3278" t="s">
        <v>5436</v>
      </c>
      <c r="Q3278" t="str">
        <f t="shared" si="51"/>
        <v>355_tarer_66#Tarerach</v>
      </c>
    </row>
    <row r="3279" spans="1:17">
      <c r="A3279">
        <v>2929</v>
      </c>
      <c r="B3279" t="s">
        <v>4626</v>
      </c>
      <c r="C3279">
        <v>356</v>
      </c>
      <c r="D3279" t="s">
        <v>4620</v>
      </c>
      <c r="E3279" t="s">
        <v>7024</v>
      </c>
      <c r="F3279">
        <v>681</v>
      </c>
      <c r="G3279" t="s">
        <v>4621</v>
      </c>
      <c r="H3279" t="s">
        <v>30</v>
      </c>
      <c r="I3279" t="s">
        <v>160</v>
      </c>
      <c r="J3279" t="s">
        <v>4622</v>
      </c>
      <c r="K3279" t="s">
        <v>4623</v>
      </c>
      <c r="L3279" t="s">
        <v>4624</v>
      </c>
      <c r="M3279">
        <v>4</v>
      </c>
      <c r="N3279">
        <v>249</v>
      </c>
      <c r="O3279" t="s">
        <v>7025</v>
      </c>
      <c r="P3279" t="s">
        <v>4620</v>
      </c>
      <c r="Q3279" t="str">
        <f t="shared" si="51"/>
        <v>356_stmarie_66#stmarie</v>
      </c>
    </row>
    <row r="3280" spans="1:17">
      <c r="A3280">
        <v>2928</v>
      </c>
      <c r="B3280" t="s">
        <v>4625</v>
      </c>
      <c r="C3280">
        <v>356</v>
      </c>
      <c r="D3280" t="s">
        <v>4620</v>
      </c>
      <c r="E3280" t="s">
        <v>7024</v>
      </c>
      <c r="F3280">
        <v>681</v>
      </c>
      <c r="G3280" t="s">
        <v>4621</v>
      </c>
      <c r="H3280" t="s">
        <v>30</v>
      </c>
      <c r="I3280" t="s">
        <v>160</v>
      </c>
      <c r="J3280" t="s">
        <v>4622</v>
      </c>
      <c r="K3280" t="s">
        <v>4623</v>
      </c>
      <c r="L3280" t="s">
        <v>4624</v>
      </c>
      <c r="M3280">
        <v>4</v>
      </c>
      <c r="N3280">
        <v>249</v>
      </c>
      <c r="O3280" t="s">
        <v>7025</v>
      </c>
      <c r="P3280" t="s">
        <v>4620</v>
      </c>
      <c r="Q3280" t="str">
        <f t="shared" si="51"/>
        <v>356_stmarie_66#stmarie</v>
      </c>
    </row>
    <row r="3281" spans="1:17">
      <c r="A3281">
        <v>2927</v>
      </c>
      <c r="B3281" t="s">
        <v>4619</v>
      </c>
      <c r="C3281">
        <v>356</v>
      </c>
      <c r="D3281" t="s">
        <v>4620</v>
      </c>
      <c r="E3281" t="s">
        <v>7024</v>
      </c>
      <c r="F3281">
        <v>681</v>
      </c>
      <c r="G3281" t="s">
        <v>4621</v>
      </c>
      <c r="H3281" t="s">
        <v>30</v>
      </c>
      <c r="I3281" t="s">
        <v>160</v>
      </c>
      <c r="J3281" t="s">
        <v>4622</v>
      </c>
      <c r="K3281" t="s">
        <v>4623</v>
      </c>
      <c r="L3281" t="s">
        <v>4624</v>
      </c>
      <c r="M3281">
        <v>4</v>
      </c>
      <c r="N3281">
        <v>249</v>
      </c>
      <c r="O3281" t="s">
        <v>7025</v>
      </c>
      <c r="P3281" t="s">
        <v>4620</v>
      </c>
      <c r="Q3281" t="str">
        <f t="shared" si="51"/>
        <v>356_stmarie_66#stmarie</v>
      </c>
    </row>
    <row r="3282" spans="1:17">
      <c r="A3282">
        <v>2930</v>
      </c>
      <c r="B3282" t="s">
        <v>4627</v>
      </c>
      <c r="C3282">
        <v>356</v>
      </c>
      <c r="D3282" t="s">
        <v>4620</v>
      </c>
      <c r="E3282" t="s">
        <v>7024</v>
      </c>
      <c r="F3282">
        <v>681</v>
      </c>
      <c r="G3282" t="s">
        <v>4621</v>
      </c>
      <c r="H3282" t="s">
        <v>30</v>
      </c>
      <c r="I3282" t="s">
        <v>160</v>
      </c>
      <c r="J3282" t="s">
        <v>4622</v>
      </c>
      <c r="K3282" t="s">
        <v>4623</v>
      </c>
      <c r="L3282" t="s">
        <v>4624</v>
      </c>
      <c r="M3282">
        <v>4</v>
      </c>
      <c r="N3282">
        <v>249</v>
      </c>
      <c r="O3282" t="s">
        <v>7025</v>
      </c>
      <c r="P3282" t="s">
        <v>4620</v>
      </c>
      <c r="Q3282" t="str">
        <f t="shared" si="51"/>
        <v>356_stmarie_66#stmarie</v>
      </c>
    </row>
    <row r="3283" spans="1:17">
      <c r="A3283">
        <v>2931</v>
      </c>
      <c r="B3283" t="s">
        <v>4628</v>
      </c>
      <c r="C3283">
        <v>356</v>
      </c>
      <c r="D3283" t="s">
        <v>4620</v>
      </c>
      <c r="E3283" t="s">
        <v>7024</v>
      </c>
      <c r="F3283">
        <v>681</v>
      </c>
      <c r="G3283" t="s">
        <v>4621</v>
      </c>
      <c r="H3283" t="s">
        <v>30</v>
      </c>
      <c r="I3283" t="s">
        <v>160</v>
      </c>
      <c r="J3283" t="s">
        <v>4622</v>
      </c>
      <c r="K3283" t="s">
        <v>4623</v>
      </c>
      <c r="L3283" t="s">
        <v>4624</v>
      </c>
      <c r="M3283">
        <v>4</v>
      </c>
      <c r="N3283">
        <v>249</v>
      </c>
      <c r="O3283" t="s">
        <v>7025</v>
      </c>
      <c r="P3283" t="s">
        <v>4620</v>
      </c>
      <c r="Q3283" t="str">
        <f t="shared" si="51"/>
        <v>356_stmarie_66#stmarie</v>
      </c>
    </row>
    <row r="3284" spans="1:17">
      <c r="A3284">
        <v>2952</v>
      </c>
      <c r="B3284" t="s">
        <v>4430</v>
      </c>
      <c r="C3284">
        <v>360</v>
      </c>
      <c r="D3284" t="s">
        <v>4418</v>
      </c>
      <c r="E3284" t="s">
        <v>7058</v>
      </c>
      <c r="F3284">
        <v>683</v>
      </c>
      <c r="G3284" t="s">
        <v>4419</v>
      </c>
      <c r="H3284" t="s">
        <v>30</v>
      </c>
      <c r="I3284" t="s">
        <v>160</v>
      </c>
      <c r="J3284" t="s">
        <v>4420</v>
      </c>
      <c r="K3284" t="s">
        <v>4421</v>
      </c>
      <c r="L3284" t="s">
        <v>4422</v>
      </c>
      <c r="M3284">
        <v>29</v>
      </c>
      <c r="N3284">
        <v>258</v>
      </c>
      <c r="O3284" t="s">
        <v>4420</v>
      </c>
      <c r="P3284" t="s">
        <v>5455</v>
      </c>
      <c r="Q3284" t="str">
        <f t="shared" si="51"/>
        <v>360_rivsa_66#Rivsa</v>
      </c>
    </row>
    <row r="3285" spans="1:17">
      <c r="A3285">
        <v>2944</v>
      </c>
      <c r="B3285" t="s">
        <v>4417</v>
      </c>
      <c r="C3285">
        <v>360</v>
      </c>
      <c r="D3285" t="s">
        <v>4418</v>
      </c>
      <c r="E3285" t="s">
        <v>7058</v>
      </c>
      <c r="F3285">
        <v>683</v>
      </c>
      <c r="G3285" t="s">
        <v>4419</v>
      </c>
      <c r="H3285" t="s">
        <v>30</v>
      </c>
      <c r="I3285" t="s">
        <v>160</v>
      </c>
      <c r="J3285" t="s">
        <v>4420</v>
      </c>
      <c r="K3285" t="s">
        <v>4421</v>
      </c>
      <c r="L3285" t="s">
        <v>4422</v>
      </c>
      <c r="M3285">
        <v>29</v>
      </c>
      <c r="N3285">
        <v>258</v>
      </c>
      <c r="O3285" t="s">
        <v>4420</v>
      </c>
      <c r="P3285" t="s">
        <v>5455</v>
      </c>
      <c r="Q3285" t="str">
        <f t="shared" si="51"/>
        <v>360_rivsa_66#Rivsa</v>
      </c>
    </row>
    <row r="3286" spans="1:17">
      <c r="A3286">
        <v>2947</v>
      </c>
      <c r="B3286" t="s">
        <v>4425</v>
      </c>
      <c r="C3286">
        <v>360</v>
      </c>
      <c r="D3286" t="s">
        <v>4418</v>
      </c>
      <c r="E3286" t="s">
        <v>7058</v>
      </c>
      <c r="F3286">
        <v>683</v>
      </c>
      <c r="G3286" t="s">
        <v>4419</v>
      </c>
      <c r="H3286" t="s">
        <v>30</v>
      </c>
      <c r="I3286" t="s">
        <v>160</v>
      </c>
      <c r="J3286" t="s">
        <v>4420</v>
      </c>
      <c r="K3286" t="s">
        <v>4421</v>
      </c>
      <c r="L3286" t="s">
        <v>4422</v>
      </c>
      <c r="M3286">
        <v>29</v>
      </c>
      <c r="N3286">
        <v>258</v>
      </c>
      <c r="O3286" t="s">
        <v>4420</v>
      </c>
      <c r="P3286" t="s">
        <v>5455</v>
      </c>
      <c r="Q3286" t="str">
        <f t="shared" si="51"/>
        <v>360_rivsa_66#Rivsa</v>
      </c>
    </row>
    <row r="3287" spans="1:17">
      <c r="A3287">
        <v>2946</v>
      </c>
      <c r="B3287" t="s">
        <v>4424</v>
      </c>
      <c r="C3287">
        <v>360</v>
      </c>
      <c r="D3287" t="s">
        <v>4418</v>
      </c>
      <c r="E3287" t="s">
        <v>7058</v>
      </c>
      <c r="F3287">
        <v>683</v>
      </c>
      <c r="G3287" t="s">
        <v>4419</v>
      </c>
      <c r="H3287" t="s">
        <v>30</v>
      </c>
      <c r="I3287" t="s">
        <v>160</v>
      </c>
      <c r="J3287" t="s">
        <v>4420</v>
      </c>
      <c r="K3287" t="s">
        <v>4421</v>
      </c>
      <c r="L3287" t="s">
        <v>4422</v>
      </c>
      <c r="M3287">
        <v>29</v>
      </c>
      <c r="N3287">
        <v>258</v>
      </c>
      <c r="O3287" t="s">
        <v>4420</v>
      </c>
      <c r="P3287" t="s">
        <v>5455</v>
      </c>
      <c r="Q3287" t="str">
        <f t="shared" si="51"/>
        <v>360_rivsa_66#Rivsa</v>
      </c>
    </row>
    <row r="3288" spans="1:17">
      <c r="A3288">
        <v>2948</v>
      </c>
      <c r="B3288" t="s">
        <v>4426</v>
      </c>
      <c r="C3288">
        <v>360</v>
      </c>
      <c r="D3288" t="s">
        <v>4418</v>
      </c>
      <c r="E3288" t="s">
        <v>7058</v>
      </c>
      <c r="F3288">
        <v>683</v>
      </c>
      <c r="G3288" t="s">
        <v>4419</v>
      </c>
      <c r="H3288" t="s">
        <v>30</v>
      </c>
      <c r="I3288" t="s">
        <v>160</v>
      </c>
      <c r="J3288" t="s">
        <v>4420</v>
      </c>
      <c r="K3288" t="s">
        <v>4421</v>
      </c>
      <c r="L3288" t="s">
        <v>4422</v>
      </c>
      <c r="M3288">
        <v>29</v>
      </c>
      <c r="N3288">
        <v>258</v>
      </c>
      <c r="O3288" t="s">
        <v>4420</v>
      </c>
      <c r="P3288" t="s">
        <v>5455</v>
      </c>
      <c r="Q3288" t="str">
        <f t="shared" si="51"/>
        <v>360_rivsa_66#Rivsa</v>
      </c>
    </row>
    <row r="3289" spans="1:17">
      <c r="A3289">
        <v>2949</v>
      </c>
      <c r="B3289" t="s">
        <v>4427</v>
      </c>
      <c r="C3289">
        <v>360</v>
      </c>
      <c r="D3289" t="s">
        <v>4418</v>
      </c>
      <c r="E3289" t="s">
        <v>7058</v>
      </c>
      <c r="F3289">
        <v>683</v>
      </c>
      <c r="G3289" t="s">
        <v>4419</v>
      </c>
      <c r="H3289" t="s">
        <v>30</v>
      </c>
      <c r="I3289" t="s">
        <v>160</v>
      </c>
      <c r="J3289" t="s">
        <v>4420</v>
      </c>
      <c r="K3289" t="s">
        <v>4421</v>
      </c>
      <c r="L3289" t="s">
        <v>4422</v>
      </c>
      <c r="M3289">
        <v>29</v>
      </c>
      <c r="N3289">
        <v>258</v>
      </c>
      <c r="O3289" t="s">
        <v>4420</v>
      </c>
      <c r="P3289" t="s">
        <v>5455</v>
      </c>
      <c r="Q3289" t="str">
        <f t="shared" si="51"/>
        <v>360_rivsa_66#Rivsa</v>
      </c>
    </row>
    <row r="3290" spans="1:17">
      <c r="A3290">
        <v>2951</v>
      </c>
      <c r="B3290" t="s">
        <v>4429</v>
      </c>
      <c r="C3290">
        <v>360</v>
      </c>
      <c r="D3290" t="s">
        <v>4418</v>
      </c>
      <c r="E3290" t="s">
        <v>7058</v>
      </c>
      <c r="F3290">
        <v>683</v>
      </c>
      <c r="G3290" t="s">
        <v>4419</v>
      </c>
      <c r="H3290" t="s">
        <v>30</v>
      </c>
      <c r="I3290" t="s">
        <v>160</v>
      </c>
      <c r="J3290" t="s">
        <v>4420</v>
      </c>
      <c r="K3290" t="s">
        <v>4421</v>
      </c>
      <c r="L3290" t="s">
        <v>4422</v>
      </c>
      <c r="M3290">
        <v>29</v>
      </c>
      <c r="N3290">
        <v>258</v>
      </c>
      <c r="O3290" t="s">
        <v>4420</v>
      </c>
      <c r="P3290" t="s">
        <v>5455</v>
      </c>
      <c r="Q3290" t="str">
        <f t="shared" si="51"/>
        <v>360_rivsa_66#Rivsa</v>
      </c>
    </row>
    <row r="3291" spans="1:17">
      <c r="A3291">
        <v>2945</v>
      </c>
      <c r="B3291" t="s">
        <v>4423</v>
      </c>
      <c r="C3291">
        <v>360</v>
      </c>
      <c r="D3291" t="s">
        <v>4418</v>
      </c>
      <c r="E3291" t="s">
        <v>7058</v>
      </c>
      <c r="F3291">
        <v>683</v>
      </c>
      <c r="G3291" t="s">
        <v>4419</v>
      </c>
      <c r="H3291" t="s">
        <v>30</v>
      </c>
      <c r="I3291" t="s">
        <v>160</v>
      </c>
      <c r="J3291" t="s">
        <v>4420</v>
      </c>
      <c r="K3291" t="s">
        <v>4421</v>
      </c>
      <c r="L3291" t="s">
        <v>4422</v>
      </c>
      <c r="M3291">
        <v>29</v>
      </c>
      <c r="N3291">
        <v>258</v>
      </c>
      <c r="O3291" t="s">
        <v>4420</v>
      </c>
      <c r="P3291" t="s">
        <v>5455</v>
      </c>
      <c r="Q3291" t="str">
        <f t="shared" si="51"/>
        <v>360_rivsa_66#Rivsa</v>
      </c>
    </row>
    <row r="3292" spans="1:17">
      <c r="A3292">
        <v>2950</v>
      </c>
      <c r="B3292" t="s">
        <v>4428</v>
      </c>
      <c r="C3292">
        <v>360</v>
      </c>
      <c r="D3292" t="s">
        <v>4418</v>
      </c>
      <c r="E3292" t="s">
        <v>7058</v>
      </c>
      <c r="F3292">
        <v>683</v>
      </c>
      <c r="G3292" t="s">
        <v>4419</v>
      </c>
      <c r="H3292" t="s">
        <v>30</v>
      </c>
      <c r="I3292" t="s">
        <v>160</v>
      </c>
      <c r="J3292" t="s">
        <v>4420</v>
      </c>
      <c r="K3292" t="s">
        <v>4421</v>
      </c>
      <c r="L3292" t="s">
        <v>4422</v>
      </c>
      <c r="M3292">
        <v>29</v>
      </c>
      <c r="N3292">
        <v>258</v>
      </c>
      <c r="O3292" t="s">
        <v>4420</v>
      </c>
      <c r="P3292" t="s">
        <v>5455</v>
      </c>
      <c r="Q3292" t="str">
        <f t="shared" si="51"/>
        <v>360_rivsa_66#Rivsa</v>
      </c>
    </row>
    <row r="3293" spans="1:17">
      <c r="A3293">
        <v>3647</v>
      </c>
      <c r="B3293" t="s">
        <v>3226</v>
      </c>
      <c r="C3293">
        <v>367</v>
      </c>
      <c r="D3293" t="s">
        <v>3217</v>
      </c>
      <c r="E3293" t="s">
        <v>6964</v>
      </c>
      <c r="F3293">
        <v>779</v>
      </c>
      <c r="G3293" t="s">
        <v>3218</v>
      </c>
      <c r="H3293" t="s">
        <v>30</v>
      </c>
      <c r="I3293" t="s">
        <v>31</v>
      </c>
      <c r="J3293" t="s">
        <v>3219</v>
      </c>
      <c r="K3293" t="s">
        <v>3220</v>
      </c>
      <c r="L3293" t="s">
        <v>3221</v>
      </c>
      <c r="M3293">
        <v>245</v>
      </c>
      <c r="N3293">
        <v>262</v>
      </c>
      <c r="O3293" t="s">
        <v>6965</v>
      </c>
      <c r="P3293" t="s">
        <v>3217</v>
      </c>
      <c r="Q3293" t="str">
        <f t="shared" si="51"/>
        <v>367_mauv_31#Mauv</v>
      </c>
    </row>
    <row r="3294" spans="1:17">
      <c r="A3294">
        <v>3650</v>
      </c>
      <c r="B3294" t="s">
        <v>3223</v>
      </c>
      <c r="C3294">
        <v>367</v>
      </c>
      <c r="D3294" t="s">
        <v>3217</v>
      </c>
      <c r="E3294" t="s">
        <v>6964</v>
      </c>
      <c r="F3294">
        <v>779</v>
      </c>
      <c r="G3294" t="s">
        <v>3218</v>
      </c>
      <c r="H3294" t="s">
        <v>30</v>
      </c>
      <c r="I3294" t="s">
        <v>31</v>
      </c>
      <c r="J3294" t="s">
        <v>3219</v>
      </c>
      <c r="K3294" t="s">
        <v>3220</v>
      </c>
      <c r="L3294" t="s">
        <v>3221</v>
      </c>
      <c r="M3294">
        <v>245</v>
      </c>
      <c r="N3294">
        <v>262</v>
      </c>
      <c r="O3294" t="s">
        <v>6965</v>
      </c>
      <c r="P3294" t="s">
        <v>3217</v>
      </c>
      <c r="Q3294" t="str">
        <f t="shared" si="51"/>
        <v>367_mauv_31#Mauv</v>
      </c>
    </row>
    <row r="3295" spans="1:17">
      <c r="A3295">
        <v>3652</v>
      </c>
      <c r="B3295" t="s">
        <v>3225</v>
      </c>
      <c r="C3295">
        <v>367</v>
      </c>
      <c r="D3295" t="s">
        <v>3217</v>
      </c>
      <c r="E3295" t="s">
        <v>6964</v>
      </c>
      <c r="F3295">
        <v>779</v>
      </c>
      <c r="G3295" t="s">
        <v>3218</v>
      </c>
      <c r="H3295" t="s">
        <v>30</v>
      </c>
      <c r="I3295" t="s">
        <v>31</v>
      </c>
      <c r="J3295" t="s">
        <v>3219</v>
      </c>
      <c r="K3295" t="s">
        <v>3220</v>
      </c>
      <c r="L3295" t="s">
        <v>3221</v>
      </c>
      <c r="M3295">
        <v>245</v>
      </c>
      <c r="N3295">
        <v>262</v>
      </c>
      <c r="O3295" t="s">
        <v>6965</v>
      </c>
      <c r="P3295" t="s">
        <v>3217</v>
      </c>
      <c r="Q3295" t="str">
        <f t="shared" si="51"/>
        <v>367_mauv_31#Mauv</v>
      </c>
    </row>
    <row r="3296" spans="1:17">
      <c r="A3296">
        <v>3648</v>
      </c>
      <c r="B3296" t="s">
        <v>3216</v>
      </c>
      <c r="C3296">
        <v>367</v>
      </c>
      <c r="D3296" t="s">
        <v>3217</v>
      </c>
      <c r="E3296" t="s">
        <v>6964</v>
      </c>
      <c r="F3296">
        <v>779</v>
      </c>
      <c r="G3296" t="s">
        <v>3218</v>
      </c>
      <c r="H3296" t="s">
        <v>30</v>
      </c>
      <c r="I3296" t="s">
        <v>31</v>
      </c>
      <c r="J3296" t="s">
        <v>3219</v>
      </c>
      <c r="K3296" t="s">
        <v>3220</v>
      </c>
      <c r="L3296" t="s">
        <v>3221</v>
      </c>
      <c r="M3296">
        <v>245</v>
      </c>
      <c r="N3296">
        <v>262</v>
      </c>
      <c r="O3296" t="s">
        <v>6965</v>
      </c>
      <c r="P3296" t="s">
        <v>3217</v>
      </c>
      <c r="Q3296" t="str">
        <f t="shared" si="51"/>
        <v>367_mauv_31#Mauv</v>
      </c>
    </row>
    <row r="3297" spans="1:17">
      <c r="A3297">
        <v>3651</v>
      </c>
      <c r="B3297" t="s">
        <v>3222</v>
      </c>
      <c r="C3297">
        <v>367</v>
      </c>
      <c r="D3297" t="s">
        <v>3217</v>
      </c>
      <c r="E3297" t="s">
        <v>6964</v>
      </c>
      <c r="F3297">
        <v>779</v>
      </c>
      <c r="G3297" t="s">
        <v>3218</v>
      </c>
      <c r="H3297" t="s">
        <v>30</v>
      </c>
      <c r="I3297" t="s">
        <v>31</v>
      </c>
      <c r="J3297" t="s">
        <v>3219</v>
      </c>
      <c r="K3297" t="s">
        <v>3220</v>
      </c>
      <c r="L3297" t="s">
        <v>3221</v>
      </c>
      <c r="M3297">
        <v>245</v>
      </c>
      <c r="N3297">
        <v>262</v>
      </c>
      <c r="O3297" t="s">
        <v>6965</v>
      </c>
      <c r="P3297" t="s">
        <v>3217</v>
      </c>
      <c r="Q3297" t="str">
        <f t="shared" si="51"/>
        <v>367_mauv_31#Mauv</v>
      </c>
    </row>
    <row r="3298" spans="1:17">
      <c r="A3298">
        <v>3649</v>
      </c>
      <c r="B3298" t="s">
        <v>3224</v>
      </c>
      <c r="C3298">
        <v>367</v>
      </c>
      <c r="D3298" t="s">
        <v>3217</v>
      </c>
      <c r="E3298" t="s">
        <v>6964</v>
      </c>
      <c r="F3298">
        <v>779</v>
      </c>
      <c r="G3298" t="s">
        <v>3218</v>
      </c>
      <c r="H3298" t="s">
        <v>30</v>
      </c>
      <c r="I3298" t="s">
        <v>31</v>
      </c>
      <c r="J3298" t="s">
        <v>3219</v>
      </c>
      <c r="K3298" t="s">
        <v>3220</v>
      </c>
      <c r="L3298" t="s">
        <v>3221</v>
      </c>
      <c r="M3298">
        <v>245</v>
      </c>
      <c r="N3298">
        <v>262</v>
      </c>
      <c r="O3298" t="s">
        <v>6965</v>
      </c>
      <c r="P3298" t="s">
        <v>3217</v>
      </c>
      <c r="Q3298" t="str">
        <f t="shared" si="51"/>
        <v>367_mauv_31#Mauv</v>
      </c>
    </row>
    <row r="3299" spans="1:17">
      <c r="A3299">
        <v>3012</v>
      </c>
      <c r="B3299" t="s">
        <v>4979</v>
      </c>
      <c r="C3299">
        <v>368</v>
      </c>
      <c r="D3299" t="s">
        <v>4973</v>
      </c>
      <c r="E3299" t="s">
        <v>6935</v>
      </c>
      <c r="F3299">
        <v>699</v>
      </c>
      <c r="G3299" t="s">
        <v>4974</v>
      </c>
      <c r="H3299" t="s">
        <v>91</v>
      </c>
      <c r="I3299" t="s">
        <v>92</v>
      </c>
      <c r="J3299" t="s">
        <v>610</v>
      </c>
      <c r="K3299" t="s">
        <v>4975</v>
      </c>
      <c r="L3299" t="s">
        <v>4976</v>
      </c>
      <c r="M3299">
        <v>1</v>
      </c>
      <c r="N3299">
        <v>264</v>
      </c>
      <c r="O3299" t="s">
        <v>6935</v>
      </c>
      <c r="P3299" t="s">
        <v>4973</v>
      </c>
      <c r="Q3299" t="str">
        <f t="shared" si="51"/>
        <v>368_tourduvalat_13#Tour Du Valat</v>
      </c>
    </row>
    <row r="3300" spans="1:17">
      <c r="A3300">
        <v>3014</v>
      </c>
      <c r="B3300" t="s">
        <v>4981</v>
      </c>
      <c r="C3300">
        <v>368</v>
      </c>
      <c r="D3300" t="s">
        <v>4973</v>
      </c>
      <c r="E3300" t="s">
        <v>6935</v>
      </c>
      <c r="F3300">
        <v>699</v>
      </c>
      <c r="G3300" t="s">
        <v>4974</v>
      </c>
      <c r="H3300" t="s">
        <v>91</v>
      </c>
      <c r="I3300" t="s">
        <v>92</v>
      </c>
      <c r="J3300" t="s">
        <v>610</v>
      </c>
      <c r="K3300" t="s">
        <v>4975</v>
      </c>
      <c r="L3300" t="s">
        <v>4976</v>
      </c>
      <c r="M3300">
        <v>1</v>
      </c>
      <c r="N3300">
        <v>264</v>
      </c>
      <c r="O3300" t="s">
        <v>6935</v>
      </c>
      <c r="P3300" t="s">
        <v>4973</v>
      </c>
      <c r="Q3300" t="str">
        <f t="shared" si="51"/>
        <v>368_tourduvalat_13#Tour Du Valat</v>
      </c>
    </row>
    <row r="3301" spans="1:17">
      <c r="A3301">
        <v>3016</v>
      </c>
      <c r="B3301" t="s">
        <v>4983</v>
      </c>
      <c r="C3301">
        <v>368</v>
      </c>
      <c r="D3301" t="s">
        <v>4973</v>
      </c>
      <c r="E3301" t="s">
        <v>6935</v>
      </c>
      <c r="F3301">
        <v>699</v>
      </c>
      <c r="G3301" t="s">
        <v>4974</v>
      </c>
      <c r="H3301" t="s">
        <v>91</v>
      </c>
      <c r="I3301" t="s">
        <v>92</v>
      </c>
      <c r="J3301" t="s">
        <v>610</v>
      </c>
      <c r="K3301" t="s">
        <v>4975</v>
      </c>
      <c r="L3301" t="s">
        <v>4976</v>
      </c>
      <c r="M3301">
        <v>1</v>
      </c>
      <c r="N3301">
        <v>264</v>
      </c>
      <c r="O3301" t="s">
        <v>6935</v>
      </c>
      <c r="P3301" t="s">
        <v>4973</v>
      </c>
      <c r="Q3301" t="str">
        <f t="shared" si="51"/>
        <v>368_tourduvalat_13#Tour Du Valat</v>
      </c>
    </row>
    <row r="3302" spans="1:17">
      <c r="A3302">
        <v>3009</v>
      </c>
      <c r="B3302" t="s">
        <v>4972</v>
      </c>
      <c r="C3302">
        <v>368</v>
      </c>
      <c r="D3302" t="s">
        <v>4973</v>
      </c>
      <c r="E3302" t="s">
        <v>6935</v>
      </c>
      <c r="F3302">
        <v>699</v>
      </c>
      <c r="G3302" t="s">
        <v>4974</v>
      </c>
      <c r="H3302" t="s">
        <v>91</v>
      </c>
      <c r="I3302" t="s">
        <v>92</v>
      </c>
      <c r="J3302" t="s">
        <v>610</v>
      </c>
      <c r="K3302" t="s">
        <v>4975</v>
      </c>
      <c r="L3302" t="s">
        <v>4976</v>
      </c>
      <c r="M3302">
        <v>1</v>
      </c>
      <c r="N3302">
        <v>264</v>
      </c>
      <c r="O3302" t="s">
        <v>6935</v>
      </c>
      <c r="P3302" t="s">
        <v>4973</v>
      </c>
      <c r="Q3302" t="str">
        <f t="shared" si="51"/>
        <v>368_tourduvalat_13#Tour Du Valat</v>
      </c>
    </row>
    <row r="3303" spans="1:17">
      <c r="A3303">
        <v>3010</v>
      </c>
      <c r="B3303" t="s">
        <v>4977</v>
      </c>
      <c r="C3303">
        <v>368</v>
      </c>
      <c r="D3303" t="s">
        <v>4973</v>
      </c>
      <c r="E3303" t="s">
        <v>6935</v>
      </c>
      <c r="F3303">
        <v>699</v>
      </c>
      <c r="G3303" t="s">
        <v>4974</v>
      </c>
      <c r="H3303" t="s">
        <v>91</v>
      </c>
      <c r="I3303" t="s">
        <v>92</v>
      </c>
      <c r="J3303" t="s">
        <v>610</v>
      </c>
      <c r="K3303" t="s">
        <v>4975</v>
      </c>
      <c r="L3303" t="s">
        <v>4976</v>
      </c>
      <c r="M3303">
        <v>1</v>
      </c>
      <c r="N3303">
        <v>264</v>
      </c>
      <c r="O3303" t="s">
        <v>6935</v>
      </c>
      <c r="P3303" t="s">
        <v>4973</v>
      </c>
      <c r="Q3303" t="str">
        <f t="shared" si="51"/>
        <v>368_tourduvalat_13#Tour Du Valat</v>
      </c>
    </row>
    <row r="3304" spans="1:17">
      <c r="A3304">
        <v>3011</v>
      </c>
      <c r="B3304" t="s">
        <v>4978</v>
      </c>
      <c r="C3304">
        <v>368</v>
      </c>
      <c r="D3304" t="s">
        <v>4973</v>
      </c>
      <c r="E3304" t="s">
        <v>6935</v>
      </c>
      <c r="F3304">
        <v>699</v>
      </c>
      <c r="G3304" t="s">
        <v>4974</v>
      </c>
      <c r="H3304" t="s">
        <v>91</v>
      </c>
      <c r="I3304" t="s">
        <v>92</v>
      </c>
      <c r="J3304" t="s">
        <v>610</v>
      </c>
      <c r="K3304" t="s">
        <v>4975</v>
      </c>
      <c r="L3304" t="s">
        <v>4976</v>
      </c>
      <c r="M3304">
        <v>1</v>
      </c>
      <c r="N3304">
        <v>264</v>
      </c>
      <c r="O3304" t="s">
        <v>6935</v>
      </c>
      <c r="P3304" t="s">
        <v>4973</v>
      </c>
      <c r="Q3304" t="str">
        <f t="shared" si="51"/>
        <v>368_tourduvalat_13#Tour Du Valat</v>
      </c>
    </row>
    <row r="3305" spans="1:17">
      <c r="A3305">
        <v>3013</v>
      </c>
      <c r="B3305" t="s">
        <v>4980</v>
      </c>
      <c r="C3305">
        <v>368</v>
      </c>
      <c r="D3305" t="s">
        <v>4973</v>
      </c>
      <c r="E3305" t="s">
        <v>6935</v>
      </c>
      <c r="F3305">
        <v>699</v>
      </c>
      <c r="G3305" t="s">
        <v>4974</v>
      </c>
      <c r="H3305" t="s">
        <v>91</v>
      </c>
      <c r="I3305" t="s">
        <v>92</v>
      </c>
      <c r="J3305" t="s">
        <v>610</v>
      </c>
      <c r="K3305" t="s">
        <v>4975</v>
      </c>
      <c r="L3305" t="s">
        <v>4976</v>
      </c>
      <c r="M3305">
        <v>1</v>
      </c>
      <c r="N3305">
        <v>264</v>
      </c>
      <c r="O3305" t="s">
        <v>6935</v>
      </c>
      <c r="P3305" t="s">
        <v>4973</v>
      </c>
      <c r="Q3305" t="str">
        <f t="shared" si="51"/>
        <v>368_tourduvalat_13#Tour Du Valat</v>
      </c>
    </row>
    <row r="3306" spans="1:17">
      <c r="A3306">
        <v>3015</v>
      </c>
      <c r="B3306" t="s">
        <v>4982</v>
      </c>
      <c r="C3306">
        <v>368</v>
      </c>
      <c r="D3306" t="s">
        <v>4973</v>
      </c>
      <c r="E3306" t="s">
        <v>6935</v>
      </c>
      <c r="F3306">
        <v>699</v>
      </c>
      <c r="G3306" t="s">
        <v>4974</v>
      </c>
      <c r="H3306" t="s">
        <v>91</v>
      </c>
      <c r="I3306" t="s">
        <v>92</v>
      </c>
      <c r="J3306" t="s">
        <v>610</v>
      </c>
      <c r="K3306" t="s">
        <v>4975</v>
      </c>
      <c r="L3306" t="s">
        <v>4976</v>
      </c>
      <c r="M3306">
        <v>1</v>
      </c>
      <c r="N3306">
        <v>264</v>
      </c>
      <c r="O3306" t="s">
        <v>6935</v>
      </c>
      <c r="P3306" t="s">
        <v>4973</v>
      </c>
      <c r="Q3306" t="str">
        <f t="shared" si="51"/>
        <v>368_tourduvalat_13#Tour Du Valat</v>
      </c>
    </row>
    <row r="3307" spans="1:17">
      <c r="A3307">
        <v>3017</v>
      </c>
      <c r="B3307" t="s">
        <v>4984</v>
      </c>
      <c r="C3307">
        <v>368</v>
      </c>
      <c r="D3307" t="s">
        <v>4973</v>
      </c>
      <c r="E3307" t="s">
        <v>6935</v>
      </c>
      <c r="F3307">
        <v>699</v>
      </c>
      <c r="G3307" t="s">
        <v>4974</v>
      </c>
      <c r="H3307" t="s">
        <v>91</v>
      </c>
      <c r="I3307" t="s">
        <v>92</v>
      </c>
      <c r="J3307" t="s">
        <v>610</v>
      </c>
      <c r="K3307" t="s">
        <v>4975</v>
      </c>
      <c r="L3307" t="s">
        <v>4976</v>
      </c>
      <c r="M3307">
        <v>1</v>
      </c>
      <c r="N3307">
        <v>264</v>
      </c>
      <c r="O3307" t="s">
        <v>6935</v>
      </c>
      <c r="P3307" t="s">
        <v>4973</v>
      </c>
      <c r="Q3307" t="str">
        <f t="shared" si="51"/>
        <v>368_tourduvalat_13#Tour Du Valat</v>
      </c>
    </row>
    <row r="3308" spans="1:17">
      <c r="A3308">
        <v>4873</v>
      </c>
      <c r="B3308" t="s">
        <v>7192</v>
      </c>
      <c r="C3308">
        <v>371</v>
      </c>
      <c r="D3308" t="s">
        <v>7193</v>
      </c>
      <c r="E3308" t="s">
        <v>7194</v>
      </c>
      <c r="F3308">
        <v>884</v>
      </c>
      <c r="G3308" t="s">
        <v>7195</v>
      </c>
      <c r="H3308" t="s">
        <v>30</v>
      </c>
      <c r="I3308" t="s">
        <v>271</v>
      </c>
      <c r="J3308" t="s">
        <v>7196</v>
      </c>
      <c r="K3308" t="s">
        <v>7197</v>
      </c>
      <c r="L3308" t="s">
        <v>7198</v>
      </c>
      <c r="M3308">
        <v>207</v>
      </c>
      <c r="N3308">
        <v>266</v>
      </c>
      <c r="O3308" t="s">
        <v>7194</v>
      </c>
      <c r="P3308" t="s">
        <v>7193</v>
      </c>
      <c r="Q3308" t="str">
        <f t="shared" si="51"/>
        <v>371_miramont_32#Miramont D'Astarac</v>
      </c>
    </row>
    <row r="3309" spans="1:17">
      <c r="A3309">
        <v>4874</v>
      </c>
      <c r="B3309" t="s">
        <v>7199</v>
      </c>
      <c r="C3309">
        <v>371</v>
      </c>
      <c r="D3309" t="s">
        <v>7193</v>
      </c>
      <c r="E3309" t="s">
        <v>7194</v>
      </c>
      <c r="F3309">
        <v>884</v>
      </c>
      <c r="G3309" t="s">
        <v>7195</v>
      </c>
      <c r="H3309" t="s">
        <v>30</v>
      </c>
      <c r="I3309" t="s">
        <v>271</v>
      </c>
      <c r="J3309" t="s">
        <v>7196</v>
      </c>
      <c r="K3309" t="s">
        <v>7197</v>
      </c>
      <c r="L3309" t="s">
        <v>7198</v>
      </c>
      <c r="M3309">
        <v>207</v>
      </c>
      <c r="N3309">
        <v>266</v>
      </c>
      <c r="O3309" t="s">
        <v>7194</v>
      </c>
      <c r="P3309" t="s">
        <v>7193</v>
      </c>
      <c r="Q3309" t="str">
        <f t="shared" si="51"/>
        <v>371_miramont_32#Miramont D'Astarac</v>
      </c>
    </row>
    <row r="3310" spans="1:17">
      <c r="A3310">
        <v>4875</v>
      </c>
      <c r="B3310" t="s">
        <v>7200</v>
      </c>
      <c r="C3310">
        <v>371</v>
      </c>
      <c r="D3310" t="s">
        <v>7193</v>
      </c>
      <c r="E3310" t="s">
        <v>7194</v>
      </c>
      <c r="F3310">
        <v>884</v>
      </c>
      <c r="G3310" t="s">
        <v>7195</v>
      </c>
      <c r="H3310" t="s">
        <v>30</v>
      </c>
      <c r="I3310" t="s">
        <v>271</v>
      </c>
      <c r="J3310" t="s">
        <v>7196</v>
      </c>
      <c r="K3310" t="s">
        <v>7197</v>
      </c>
      <c r="L3310" t="s">
        <v>7198</v>
      </c>
      <c r="M3310">
        <v>207</v>
      </c>
      <c r="N3310">
        <v>266</v>
      </c>
      <c r="O3310" t="s">
        <v>7194</v>
      </c>
      <c r="P3310" t="s">
        <v>7193</v>
      </c>
      <c r="Q3310" t="str">
        <f t="shared" si="51"/>
        <v>371_miramont_32#Miramont D'Astarac</v>
      </c>
    </row>
    <row r="3311" spans="1:17">
      <c r="A3311">
        <v>4876</v>
      </c>
      <c r="B3311" t="s">
        <v>7201</v>
      </c>
      <c r="C3311">
        <v>371</v>
      </c>
      <c r="D3311" t="s">
        <v>7193</v>
      </c>
      <c r="E3311" t="s">
        <v>7194</v>
      </c>
      <c r="F3311">
        <v>884</v>
      </c>
      <c r="G3311" t="s">
        <v>7195</v>
      </c>
      <c r="H3311" t="s">
        <v>30</v>
      </c>
      <c r="I3311" t="s">
        <v>271</v>
      </c>
      <c r="J3311" t="s">
        <v>7196</v>
      </c>
      <c r="K3311" t="s">
        <v>7197</v>
      </c>
      <c r="L3311" t="s">
        <v>7198</v>
      </c>
      <c r="M3311">
        <v>207</v>
      </c>
      <c r="N3311">
        <v>266</v>
      </c>
      <c r="O3311" t="s">
        <v>7194</v>
      </c>
      <c r="P3311" t="s">
        <v>7193</v>
      </c>
      <c r="Q3311" t="str">
        <f t="shared" si="51"/>
        <v>371_miramont_32#Miramont D'Astarac</v>
      </c>
    </row>
    <row r="3312" spans="1:17">
      <c r="A3312">
        <v>4877</v>
      </c>
      <c r="B3312" t="s">
        <v>7202</v>
      </c>
      <c r="C3312">
        <v>371</v>
      </c>
      <c r="D3312" t="s">
        <v>7193</v>
      </c>
      <c r="E3312" t="s">
        <v>7194</v>
      </c>
      <c r="F3312">
        <v>884</v>
      </c>
      <c r="G3312" t="s">
        <v>7195</v>
      </c>
      <c r="H3312" t="s">
        <v>30</v>
      </c>
      <c r="I3312" t="s">
        <v>271</v>
      </c>
      <c r="J3312" t="s">
        <v>7196</v>
      </c>
      <c r="K3312" t="s">
        <v>7197</v>
      </c>
      <c r="L3312" t="s">
        <v>7198</v>
      </c>
      <c r="M3312">
        <v>207</v>
      </c>
      <c r="N3312">
        <v>266</v>
      </c>
      <c r="O3312" t="s">
        <v>7194</v>
      </c>
      <c r="P3312" t="s">
        <v>7193</v>
      </c>
      <c r="Q3312" t="str">
        <f t="shared" si="51"/>
        <v>371_miramont_32#Miramont D'Astarac</v>
      </c>
    </row>
    <row r="3313" spans="1:17">
      <c r="A3313">
        <v>4878</v>
      </c>
      <c r="B3313" t="s">
        <v>7203</v>
      </c>
      <c r="C3313">
        <v>371</v>
      </c>
      <c r="D3313" t="s">
        <v>7193</v>
      </c>
      <c r="E3313" t="s">
        <v>7194</v>
      </c>
      <c r="F3313">
        <v>884</v>
      </c>
      <c r="G3313" t="s">
        <v>7195</v>
      </c>
      <c r="H3313" t="s">
        <v>30</v>
      </c>
      <c r="I3313" t="s">
        <v>271</v>
      </c>
      <c r="J3313" t="s">
        <v>7196</v>
      </c>
      <c r="K3313" t="s">
        <v>7197</v>
      </c>
      <c r="L3313" t="s">
        <v>7198</v>
      </c>
      <c r="M3313">
        <v>207</v>
      </c>
      <c r="N3313">
        <v>266</v>
      </c>
      <c r="O3313" t="s">
        <v>7194</v>
      </c>
      <c r="P3313" t="s">
        <v>7193</v>
      </c>
      <c r="Q3313" t="str">
        <f t="shared" si="51"/>
        <v>371_miramont_32#Miramont D'Astarac</v>
      </c>
    </row>
    <row r="3314" spans="1:17">
      <c r="A3314">
        <v>4879</v>
      </c>
      <c r="B3314" t="s">
        <v>7204</v>
      </c>
      <c r="C3314">
        <v>371</v>
      </c>
      <c r="D3314" t="s">
        <v>7193</v>
      </c>
      <c r="E3314" t="s">
        <v>7194</v>
      </c>
      <c r="F3314">
        <v>884</v>
      </c>
      <c r="G3314" t="s">
        <v>7195</v>
      </c>
      <c r="H3314" t="s">
        <v>30</v>
      </c>
      <c r="I3314" t="s">
        <v>271</v>
      </c>
      <c r="J3314" t="s">
        <v>7196</v>
      </c>
      <c r="K3314" t="s">
        <v>7197</v>
      </c>
      <c r="L3314" t="s">
        <v>7198</v>
      </c>
      <c r="M3314">
        <v>207</v>
      </c>
      <c r="N3314">
        <v>266</v>
      </c>
      <c r="O3314" t="s">
        <v>7194</v>
      </c>
      <c r="P3314" t="s">
        <v>7193</v>
      </c>
      <c r="Q3314" t="str">
        <f t="shared" si="51"/>
        <v>371_miramont_32#Miramont D'Astarac</v>
      </c>
    </row>
    <row r="3315" spans="1:17">
      <c r="A3315">
        <v>4880</v>
      </c>
      <c r="B3315" t="s">
        <v>7205</v>
      </c>
      <c r="C3315">
        <v>371</v>
      </c>
      <c r="D3315" t="s">
        <v>7193</v>
      </c>
      <c r="E3315" t="s">
        <v>7194</v>
      </c>
      <c r="F3315">
        <v>884</v>
      </c>
      <c r="G3315" t="s">
        <v>7195</v>
      </c>
      <c r="H3315" t="s">
        <v>30</v>
      </c>
      <c r="I3315" t="s">
        <v>271</v>
      </c>
      <c r="J3315" t="s">
        <v>7196</v>
      </c>
      <c r="K3315" t="s">
        <v>7197</v>
      </c>
      <c r="L3315" t="s">
        <v>7198</v>
      </c>
      <c r="M3315">
        <v>207</v>
      </c>
      <c r="N3315">
        <v>266</v>
      </c>
      <c r="O3315" t="s">
        <v>7194</v>
      </c>
      <c r="P3315" t="s">
        <v>7193</v>
      </c>
      <c r="Q3315" t="str">
        <f t="shared" si="51"/>
        <v>371_miramont_32#Miramont D'Astarac</v>
      </c>
    </row>
    <row r="3316" spans="1:17">
      <c r="A3316">
        <v>4881</v>
      </c>
      <c r="B3316" t="s">
        <v>7206</v>
      </c>
      <c r="C3316">
        <v>371</v>
      </c>
      <c r="D3316" t="s">
        <v>7193</v>
      </c>
      <c r="E3316" t="s">
        <v>7194</v>
      </c>
      <c r="F3316">
        <v>884</v>
      </c>
      <c r="G3316" t="s">
        <v>7195</v>
      </c>
      <c r="H3316" t="s">
        <v>30</v>
      </c>
      <c r="I3316" t="s">
        <v>271</v>
      </c>
      <c r="J3316" t="s">
        <v>7196</v>
      </c>
      <c r="K3316" t="s">
        <v>7197</v>
      </c>
      <c r="L3316" t="s">
        <v>7198</v>
      </c>
      <c r="M3316">
        <v>207</v>
      </c>
      <c r="N3316">
        <v>266</v>
      </c>
      <c r="O3316" t="s">
        <v>7194</v>
      </c>
      <c r="P3316" t="s">
        <v>7193</v>
      </c>
      <c r="Q3316" t="str">
        <f t="shared" si="51"/>
        <v>371_miramont_32#Miramont D'Astarac</v>
      </c>
    </row>
    <row r="3317" spans="1:17">
      <c r="A3317">
        <v>3088</v>
      </c>
      <c r="B3317" t="s">
        <v>3081</v>
      </c>
      <c r="C3317">
        <v>372</v>
      </c>
      <c r="D3317" t="s">
        <v>3082</v>
      </c>
      <c r="E3317" t="s">
        <v>3083</v>
      </c>
      <c r="F3317">
        <v>721</v>
      </c>
      <c r="G3317">
        <v>1</v>
      </c>
      <c r="H3317" t="s">
        <v>30</v>
      </c>
      <c r="I3317" t="s">
        <v>45</v>
      </c>
      <c r="J3317" t="s">
        <v>3083</v>
      </c>
      <c r="K3317" t="s">
        <v>3084</v>
      </c>
      <c r="L3317" t="s">
        <v>3085</v>
      </c>
      <c r="M3317">
        <v>58</v>
      </c>
      <c r="N3317">
        <v>261</v>
      </c>
      <c r="O3317" t="s">
        <v>3083</v>
      </c>
      <c r="P3317" t="s">
        <v>3082</v>
      </c>
      <c r="Q3317" t="str">
        <f t="shared" si="51"/>
        <v>372_lucso_11#Luc-Sur-Orbieu</v>
      </c>
    </row>
    <row r="3318" spans="1:17">
      <c r="A3318">
        <v>3089</v>
      </c>
      <c r="B3318" t="s">
        <v>3086</v>
      </c>
      <c r="C3318">
        <v>372</v>
      </c>
      <c r="D3318" t="s">
        <v>3082</v>
      </c>
      <c r="E3318" t="s">
        <v>3083</v>
      </c>
      <c r="F3318">
        <v>721</v>
      </c>
      <c r="G3318">
        <v>1</v>
      </c>
      <c r="H3318" t="s">
        <v>30</v>
      </c>
      <c r="I3318" t="s">
        <v>45</v>
      </c>
      <c r="J3318" t="s">
        <v>3083</v>
      </c>
      <c r="K3318" t="s">
        <v>3084</v>
      </c>
      <c r="L3318" t="s">
        <v>3085</v>
      </c>
      <c r="M3318">
        <v>58</v>
      </c>
      <c r="N3318">
        <v>261</v>
      </c>
      <c r="O3318" t="s">
        <v>3083</v>
      </c>
      <c r="P3318" t="s">
        <v>3082</v>
      </c>
      <c r="Q3318" t="str">
        <f t="shared" si="51"/>
        <v>372_lucso_11#Luc-Sur-Orbieu</v>
      </c>
    </row>
    <row r="3319" spans="1:17">
      <c r="A3319">
        <v>3094</v>
      </c>
      <c r="B3319" t="s">
        <v>3091</v>
      </c>
      <c r="C3319">
        <v>372</v>
      </c>
      <c r="D3319" t="s">
        <v>3082</v>
      </c>
      <c r="E3319" t="s">
        <v>3083</v>
      </c>
      <c r="F3319">
        <v>721</v>
      </c>
      <c r="G3319">
        <v>1</v>
      </c>
      <c r="H3319" t="s">
        <v>30</v>
      </c>
      <c r="I3319" t="s">
        <v>45</v>
      </c>
      <c r="J3319" t="s">
        <v>3083</v>
      </c>
      <c r="K3319" t="s">
        <v>3084</v>
      </c>
      <c r="L3319" t="s">
        <v>3085</v>
      </c>
      <c r="M3319">
        <v>58</v>
      </c>
      <c r="N3319">
        <v>261</v>
      </c>
      <c r="O3319" t="s">
        <v>3083</v>
      </c>
      <c r="P3319" t="s">
        <v>3082</v>
      </c>
      <c r="Q3319" t="str">
        <f t="shared" si="51"/>
        <v>372_lucso_11#Luc-Sur-Orbieu</v>
      </c>
    </row>
    <row r="3320" spans="1:17">
      <c r="A3320">
        <v>3091</v>
      </c>
      <c r="B3320" t="s">
        <v>3088</v>
      </c>
      <c r="C3320">
        <v>372</v>
      </c>
      <c r="D3320" t="s">
        <v>3082</v>
      </c>
      <c r="E3320" t="s">
        <v>3083</v>
      </c>
      <c r="F3320">
        <v>721</v>
      </c>
      <c r="G3320">
        <v>1</v>
      </c>
      <c r="H3320" t="s">
        <v>30</v>
      </c>
      <c r="I3320" t="s">
        <v>45</v>
      </c>
      <c r="J3320" t="s">
        <v>3083</v>
      </c>
      <c r="K3320" t="s">
        <v>3084</v>
      </c>
      <c r="L3320" t="s">
        <v>3085</v>
      </c>
      <c r="M3320">
        <v>58</v>
      </c>
      <c r="N3320">
        <v>261</v>
      </c>
      <c r="O3320" t="s">
        <v>3083</v>
      </c>
      <c r="P3320" t="s">
        <v>3082</v>
      </c>
      <c r="Q3320" t="str">
        <f t="shared" si="51"/>
        <v>372_lucso_11#Luc-Sur-Orbieu</v>
      </c>
    </row>
    <row r="3321" spans="1:17">
      <c r="A3321">
        <v>3092</v>
      </c>
      <c r="B3321" t="s">
        <v>3089</v>
      </c>
      <c r="C3321">
        <v>372</v>
      </c>
      <c r="D3321" t="s">
        <v>3082</v>
      </c>
      <c r="E3321" t="s">
        <v>3083</v>
      </c>
      <c r="F3321">
        <v>721</v>
      </c>
      <c r="G3321">
        <v>1</v>
      </c>
      <c r="H3321" t="s">
        <v>30</v>
      </c>
      <c r="I3321" t="s">
        <v>45</v>
      </c>
      <c r="J3321" t="s">
        <v>3083</v>
      </c>
      <c r="K3321" t="s">
        <v>3084</v>
      </c>
      <c r="L3321" t="s">
        <v>3085</v>
      </c>
      <c r="M3321">
        <v>58</v>
      </c>
      <c r="N3321">
        <v>261</v>
      </c>
      <c r="O3321" t="s">
        <v>3083</v>
      </c>
      <c r="P3321" t="s">
        <v>3082</v>
      </c>
      <c r="Q3321" t="str">
        <f t="shared" si="51"/>
        <v>372_lucso_11#Luc-Sur-Orbieu</v>
      </c>
    </row>
    <row r="3322" spans="1:17">
      <c r="A3322">
        <v>3093</v>
      </c>
      <c r="B3322" t="s">
        <v>3090</v>
      </c>
      <c r="C3322">
        <v>372</v>
      </c>
      <c r="D3322" t="s">
        <v>3082</v>
      </c>
      <c r="E3322" t="s">
        <v>3083</v>
      </c>
      <c r="F3322">
        <v>721</v>
      </c>
      <c r="G3322">
        <v>1</v>
      </c>
      <c r="H3322" t="s">
        <v>30</v>
      </c>
      <c r="I3322" t="s">
        <v>45</v>
      </c>
      <c r="J3322" t="s">
        <v>3083</v>
      </c>
      <c r="K3322" t="s">
        <v>3084</v>
      </c>
      <c r="L3322" t="s">
        <v>3085</v>
      </c>
      <c r="M3322">
        <v>58</v>
      </c>
      <c r="N3322">
        <v>261</v>
      </c>
      <c r="O3322" t="s">
        <v>3083</v>
      </c>
      <c r="P3322" t="s">
        <v>3082</v>
      </c>
      <c r="Q3322" t="str">
        <f t="shared" si="51"/>
        <v>372_lucso_11#Luc-Sur-Orbieu</v>
      </c>
    </row>
    <row r="3323" spans="1:17">
      <c r="A3323">
        <v>3090</v>
      </c>
      <c r="B3323" t="s">
        <v>3087</v>
      </c>
      <c r="C3323">
        <v>372</v>
      </c>
      <c r="D3323" t="s">
        <v>3082</v>
      </c>
      <c r="E3323" t="s">
        <v>3083</v>
      </c>
      <c r="F3323">
        <v>721</v>
      </c>
      <c r="G3323">
        <v>1</v>
      </c>
      <c r="H3323" t="s">
        <v>30</v>
      </c>
      <c r="I3323" t="s">
        <v>45</v>
      </c>
      <c r="J3323" t="s">
        <v>3083</v>
      </c>
      <c r="K3323" t="s">
        <v>3084</v>
      </c>
      <c r="L3323" t="s">
        <v>3085</v>
      </c>
      <c r="M3323">
        <v>58</v>
      </c>
      <c r="N3323">
        <v>261</v>
      </c>
      <c r="O3323" t="s">
        <v>3083</v>
      </c>
      <c r="P3323" t="s">
        <v>3082</v>
      </c>
      <c r="Q3323" t="str">
        <f t="shared" si="51"/>
        <v>372_lucso_11#Luc-Sur-Orbieu</v>
      </c>
    </row>
    <row r="3324" spans="1:17">
      <c r="A3324">
        <v>3018</v>
      </c>
      <c r="B3324" t="s">
        <v>344</v>
      </c>
      <c r="C3324">
        <v>377</v>
      </c>
      <c r="D3324" t="s">
        <v>337</v>
      </c>
      <c r="E3324" t="s">
        <v>2572</v>
      </c>
      <c r="F3324">
        <v>379</v>
      </c>
      <c r="G3324" t="s">
        <v>270</v>
      </c>
      <c r="H3324" t="s">
        <v>91</v>
      </c>
      <c r="I3324" t="s">
        <v>92</v>
      </c>
      <c r="J3324" t="s">
        <v>319</v>
      </c>
      <c r="K3324" t="s">
        <v>320</v>
      </c>
      <c r="L3324" t="s">
        <v>321</v>
      </c>
      <c r="M3324">
        <v>173</v>
      </c>
      <c r="N3324">
        <v>96</v>
      </c>
      <c r="O3324" t="s">
        <v>319</v>
      </c>
      <c r="P3324" t="s">
        <v>5417</v>
      </c>
      <c r="Q3324" t="str">
        <f t="shared" si="51"/>
        <v>377_aureille3_13#Plaine</v>
      </c>
    </row>
    <row r="3325" spans="1:17">
      <c r="A3325">
        <v>3020</v>
      </c>
      <c r="B3325" t="s">
        <v>338</v>
      </c>
      <c r="C3325">
        <v>377</v>
      </c>
      <c r="D3325" t="s">
        <v>337</v>
      </c>
      <c r="E3325" t="s">
        <v>2572</v>
      </c>
      <c r="F3325">
        <v>379</v>
      </c>
      <c r="G3325" t="s">
        <v>270</v>
      </c>
      <c r="H3325" t="s">
        <v>91</v>
      </c>
      <c r="I3325" t="s">
        <v>92</v>
      </c>
      <c r="J3325" t="s">
        <v>319</v>
      </c>
      <c r="K3325" t="s">
        <v>320</v>
      </c>
      <c r="L3325" t="s">
        <v>321</v>
      </c>
      <c r="M3325">
        <v>173</v>
      </c>
      <c r="N3325">
        <v>96</v>
      </c>
      <c r="O3325" t="s">
        <v>319</v>
      </c>
      <c r="P3325" t="s">
        <v>5417</v>
      </c>
      <c r="Q3325" t="str">
        <f t="shared" si="51"/>
        <v>377_aureille3_13#Plaine</v>
      </c>
    </row>
    <row r="3326" spans="1:17">
      <c r="A3326">
        <v>3021</v>
      </c>
      <c r="B3326" t="s">
        <v>339</v>
      </c>
      <c r="C3326">
        <v>377</v>
      </c>
      <c r="D3326" t="s">
        <v>337</v>
      </c>
      <c r="E3326" t="s">
        <v>2572</v>
      </c>
      <c r="F3326">
        <v>379</v>
      </c>
      <c r="G3326" t="s">
        <v>270</v>
      </c>
      <c r="H3326" t="s">
        <v>91</v>
      </c>
      <c r="I3326" t="s">
        <v>92</v>
      </c>
      <c r="J3326" t="s">
        <v>319</v>
      </c>
      <c r="K3326" t="s">
        <v>320</v>
      </c>
      <c r="L3326" t="s">
        <v>321</v>
      </c>
      <c r="M3326">
        <v>173</v>
      </c>
      <c r="N3326">
        <v>96</v>
      </c>
      <c r="O3326" t="s">
        <v>319</v>
      </c>
      <c r="P3326" t="s">
        <v>5417</v>
      </c>
      <c r="Q3326" t="str">
        <f t="shared" si="51"/>
        <v>377_aureille3_13#Plaine</v>
      </c>
    </row>
    <row r="3327" spans="1:17">
      <c r="A3327">
        <v>3025</v>
      </c>
      <c r="B3327" t="s">
        <v>343</v>
      </c>
      <c r="C3327">
        <v>377</v>
      </c>
      <c r="D3327" t="s">
        <v>337</v>
      </c>
      <c r="E3327" t="s">
        <v>2572</v>
      </c>
      <c r="F3327">
        <v>379</v>
      </c>
      <c r="G3327" t="s">
        <v>270</v>
      </c>
      <c r="H3327" t="s">
        <v>91</v>
      </c>
      <c r="I3327" t="s">
        <v>92</v>
      </c>
      <c r="J3327" t="s">
        <v>319</v>
      </c>
      <c r="K3327" t="s">
        <v>320</v>
      </c>
      <c r="L3327" t="s">
        <v>321</v>
      </c>
      <c r="M3327">
        <v>173</v>
      </c>
      <c r="N3327">
        <v>96</v>
      </c>
      <c r="O3327" t="s">
        <v>319</v>
      </c>
      <c r="P3327" t="s">
        <v>5417</v>
      </c>
      <c r="Q3327" t="str">
        <f t="shared" si="51"/>
        <v>377_aureille3_13#Plaine</v>
      </c>
    </row>
    <row r="3328" spans="1:17">
      <c r="A3328">
        <v>3022</v>
      </c>
      <c r="B3328" t="s">
        <v>340</v>
      </c>
      <c r="C3328">
        <v>377</v>
      </c>
      <c r="D3328" t="s">
        <v>337</v>
      </c>
      <c r="E3328" t="s">
        <v>2572</v>
      </c>
      <c r="F3328">
        <v>379</v>
      </c>
      <c r="G3328" t="s">
        <v>270</v>
      </c>
      <c r="H3328" t="s">
        <v>91</v>
      </c>
      <c r="I3328" t="s">
        <v>92</v>
      </c>
      <c r="J3328" t="s">
        <v>319</v>
      </c>
      <c r="K3328" t="s">
        <v>320</v>
      </c>
      <c r="L3328" t="s">
        <v>321</v>
      </c>
      <c r="M3328">
        <v>173</v>
      </c>
      <c r="N3328">
        <v>96</v>
      </c>
      <c r="O3328" t="s">
        <v>319</v>
      </c>
      <c r="P3328" t="s">
        <v>5417</v>
      </c>
      <c r="Q3328" t="str">
        <f t="shared" si="51"/>
        <v>377_aureille3_13#Plaine</v>
      </c>
    </row>
    <row r="3329" spans="1:17">
      <c r="A3329">
        <v>3023</v>
      </c>
      <c r="B3329" t="s">
        <v>341</v>
      </c>
      <c r="C3329">
        <v>377</v>
      </c>
      <c r="D3329" t="s">
        <v>337</v>
      </c>
      <c r="E3329" t="s">
        <v>2572</v>
      </c>
      <c r="F3329">
        <v>379</v>
      </c>
      <c r="G3329" t="s">
        <v>270</v>
      </c>
      <c r="H3329" t="s">
        <v>91</v>
      </c>
      <c r="I3329" t="s">
        <v>92</v>
      </c>
      <c r="J3329" t="s">
        <v>319</v>
      </c>
      <c r="K3329" t="s">
        <v>320</v>
      </c>
      <c r="L3329" t="s">
        <v>321</v>
      </c>
      <c r="M3329">
        <v>173</v>
      </c>
      <c r="N3329">
        <v>96</v>
      </c>
      <c r="O3329" t="s">
        <v>319</v>
      </c>
      <c r="P3329" t="s">
        <v>5417</v>
      </c>
      <c r="Q3329" t="str">
        <f t="shared" si="51"/>
        <v>377_aureille3_13#Plaine</v>
      </c>
    </row>
    <row r="3330" spans="1:17">
      <c r="A3330">
        <v>3024</v>
      </c>
      <c r="B3330" t="s">
        <v>342</v>
      </c>
      <c r="C3330">
        <v>377</v>
      </c>
      <c r="D3330" t="s">
        <v>337</v>
      </c>
      <c r="E3330" t="s">
        <v>2572</v>
      </c>
      <c r="F3330">
        <v>379</v>
      </c>
      <c r="G3330" t="s">
        <v>270</v>
      </c>
      <c r="H3330" t="s">
        <v>91</v>
      </c>
      <c r="I3330" t="s">
        <v>92</v>
      </c>
      <c r="J3330" t="s">
        <v>319</v>
      </c>
      <c r="K3330" t="s">
        <v>320</v>
      </c>
      <c r="L3330" t="s">
        <v>321</v>
      </c>
      <c r="M3330">
        <v>173</v>
      </c>
      <c r="N3330">
        <v>96</v>
      </c>
      <c r="O3330" t="s">
        <v>319</v>
      </c>
      <c r="P3330" t="s">
        <v>5417</v>
      </c>
      <c r="Q3330" t="str">
        <f t="shared" ref="Q3330:Q3393" si="52">CONCATENATE(C3330,"_",D3330,"#",E3330)</f>
        <v>377_aureille3_13#Plaine</v>
      </c>
    </row>
    <row r="3331" spans="1:17">
      <c r="A3331">
        <v>3019</v>
      </c>
      <c r="B3331" t="s">
        <v>336</v>
      </c>
      <c r="C3331">
        <v>377</v>
      </c>
      <c r="D3331" t="s">
        <v>337</v>
      </c>
      <c r="E3331" t="s">
        <v>2572</v>
      </c>
      <c r="F3331">
        <v>379</v>
      </c>
      <c r="G3331" t="s">
        <v>270</v>
      </c>
      <c r="H3331" t="s">
        <v>91</v>
      </c>
      <c r="I3331" t="s">
        <v>92</v>
      </c>
      <c r="J3331" t="s">
        <v>319</v>
      </c>
      <c r="K3331" t="s">
        <v>320</v>
      </c>
      <c r="L3331" t="s">
        <v>321</v>
      </c>
      <c r="M3331">
        <v>173</v>
      </c>
      <c r="N3331">
        <v>96</v>
      </c>
      <c r="O3331" t="s">
        <v>319</v>
      </c>
      <c r="P3331" t="s">
        <v>5417</v>
      </c>
      <c r="Q3331" t="str">
        <f t="shared" si="52"/>
        <v>377_aureille3_13#Plaine</v>
      </c>
    </row>
    <row r="3332" spans="1:17">
      <c r="A3332">
        <v>3031</v>
      </c>
      <c r="B3332" t="s">
        <v>322</v>
      </c>
      <c r="C3332">
        <v>378</v>
      </c>
      <c r="D3332" t="s">
        <v>323</v>
      </c>
      <c r="E3332" t="s">
        <v>7106</v>
      </c>
      <c r="F3332">
        <v>378</v>
      </c>
      <c r="G3332" t="s">
        <v>285</v>
      </c>
      <c r="H3332" t="s">
        <v>91</v>
      </c>
      <c r="I3332" t="s">
        <v>92</v>
      </c>
      <c r="J3332" t="s">
        <v>319</v>
      </c>
      <c r="K3332" t="s">
        <v>320</v>
      </c>
      <c r="L3332" t="s">
        <v>321</v>
      </c>
      <c r="M3332">
        <v>173</v>
      </c>
      <c r="N3332">
        <v>96</v>
      </c>
      <c r="O3332" t="s">
        <v>319</v>
      </c>
      <c r="P3332" t="s">
        <v>5417</v>
      </c>
      <c r="Q3332" t="str">
        <f t="shared" si="52"/>
        <v>378_aureille2_13#Colline_A</v>
      </c>
    </row>
    <row r="3333" spans="1:17">
      <c r="A3333">
        <v>3026</v>
      </c>
      <c r="B3333" t="s">
        <v>356</v>
      </c>
      <c r="C3333">
        <v>378</v>
      </c>
      <c r="D3333" t="s">
        <v>323</v>
      </c>
      <c r="E3333" t="s">
        <v>7106</v>
      </c>
      <c r="F3333">
        <v>378</v>
      </c>
      <c r="G3333" t="s">
        <v>285</v>
      </c>
      <c r="H3333" t="s">
        <v>91</v>
      </c>
      <c r="I3333" t="s">
        <v>92</v>
      </c>
      <c r="J3333" t="s">
        <v>319</v>
      </c>
      <c r="K3333" t="s">
        <v>320</v>
      </c>
      <c r="L3333" t="s">
        <v>321</v>
      </c>
      <c r="M3333">
        <v>173</v>
      </c>
      <c r="N3333">
        <v>96</v>
      </c>
      <c r="O3333" t="s">
        <v>319</v>
      </c>
      <c r="P3333" t="s">
        <v>5417</v>
      </c>
      <c r="Q3333" t="str">
        <f t="shared" si="52"/>
        <v>378_aureille2_13#Colline_A</v>
      </c>
    </row>
    <row r="3334" spans="1:17">
      <c r="A3334">
        <v>3028</v>
      </c>
      <c r="B3334" t="s">
        <v>358</v>
      </c>
      <c r="C3334">
        <v>378</v>
      </c>
      <c r="D3334" t="s">
        <v>323</v>
      </c>
      <c r="E3334" t="s">
        <v>7106</v>
      </c>
      <c r="F3334">
        <v>378</v>
      </c>
      <c r="G3334" t="s">
        <v>285</v>
      </c>
      <c r="H3334" t="s">
        <v>91</v>
      </c>
      <c r="I3334" t="s">
        <v>92</v>
      </c>
      <c r="J3334" t="s">
        <v>319</v>
      </c>
      <c r="K3334" t="s">
        <v>320</v>
      </c>
      <c r="L3334" t="s">
        <v>321</v>
      </c>
      <c r="M3334">
        <v>173</v>
      </c>
      <c r="N3334">
        <v>96</v>
      </c>
      <c r="O3334" t="s">
        <v>319</v>
      </c>
      <c r="P3334" t="s">
        <v>5417</v>
      </c>
      <c r="Q3334" t="str">
        <f t="shared" si="52"/>
        <v>378_aureille2_13#Colline_A</v>
      </c>
    </row>
    <row r="3335" spans="1:17">
      <c r="A3335">
        <v>3029</v>
      </c>
      <c r="B3335" t="s">
        <v>359</v>
      </c>
      <c r="C3335">
        <v>378</v>
      </c>
      <c r="D3335" t="s">
        <v>323</v>
      </c>
      <c r="E3335" t="s">
        <v>7106</v>
      </c>
      <c r="F3335">
        <v>378</v>
      </c>
      <c r="G3335" t="s">
        <v>285</v>
      </c>
      <c r="H3335" t="s">
        <v>91</v>
      </c>
      <c r="I3335" t="s">
        <v>92</v>
      </c>
      <c r="J3335" t="s">
        <v>319</v>
      </c>
      <c r="K3335" t="s">
        <v>320</v>
      </c>
      <c r="L3335" t="s">
        <v>321</v>
      </c>
      <c r="M3335">
        <v>173</v>
      </c>
      <c r="N3335">
        <v>96</v>
      </c>
      <c r="O3335" t="s">
        <v>319</v>
      </c>
      <c r="P3335" t="s">
        <v>5417</v>
      </c>
      <c r="Q3335" t="str">
        <f t="shared" si="52"/>
        <v>378_aureille2_13#Colline_A</v>
      </c>
    </row>
    <row r="3336" spans="1:17">
      <c r="A3336">
        <v>3030</v>
      </c>
      <c r="B3336" t="s">
        <v>361</v>
      </c>
      <c r="C3336">
        <v>378</v>
      </c>
      <c r="D3336" t="s">
        <v>323</v>
      </c>
      <c r="E3336" t="s">
        <v>7106</v>
      </c>
      <c r="F3336">
        <v>378</v>
      </c>
      <c r="G3336" t="s">
        <v>285</v>
      </c>
      <c r="H3336" t="s">
        <v>91</v>
      </c>
      <c r="I3336" t="s">
        <v>92</v>
      </c>
      <c r="J3336" t="s">
        <v>319</v>
      </c>
      <c r="K3336" t="s">
        <v>320</v>
      </c>
      <c r="L3336" t="s">
        <v>321</v>
      </c>
      <c r="M3336">
        <v>173</v>
      </c>
      <c r="N3336">
        <v>96</v>
      </c>
      <c r="O3336" t="s">
        <v>319</v>
      </c>
      <c r="P3336" t="s">
        <v>5417</v>
      </c>
      <c r="Q3336" t="str">
        <f t="shared" si="52"/>
        <v>378_aureille2_13#Colline_A</v>
      </c>
    </row>
    <row r="3337" spans="1:17">
      <c r="A3337">
        <v>3033</v>
      </c>
      <c r="B3337" t="s">
        <v>325</v>
      </c>
      <c r="C3337">
        <v>378</v>
      </c>
      <c r="D3337" t="s">
        <v>323</v>
      </c>
      <c r="E3337" t="s">
        <v>7106</v>
      </c>
      <c r="F3337">
        <v>378</v>
      </c>
      <c r="G3337" t="s">
        <v>285</v>
      </c>
      <c r="H3337" t="s">
        <v>91</v>
      </c>
      <c r="I3337" t="s">
        <v>92</v>
      </c>
      <c r="J3337" t="s">
        <v>319</v>
      </c>
      <c r="K3337" t="s">
        <v>320</v>
      </c>
      <c r="L3337" t="s">
        <v>321</v>
      </c>
      <c r="M3337">
        <v>173</v>
      </c>
      <c r="N3337">
        <v>96</v>
      </c>
      <c r="O3337" t="s">
        <v>319</v>
      </c>
      <c r="P3337" t="s">
        <v>5417</v>
      </c>
      <c r="Q3337" t="str">
        <f t="shared" si="52"/>
        <v>378_aureille2_13#Colline_A</v>
      </c>
    </row>
    <row r="3338" spans="1:17">
      <c r="A3338">
        <v>3034</v>
      </c>
      <c r="B3338" t="s">
        <v>326</v>
      </c>
      <c r="C3338">
        <v>378</v>
      </c>
      <c r="D3338" t="s">
        <v>323</v>
      </c>
      <c r="E3338" t="s">
        <v>7106</v>
      </c>
      <c r="F3338">
        <v>378</v>
      </c>
      <c r="G3338" t="s">
        <v>285</v>
      </c>
      <c r="H3338" t="s">
        <v>91</v>
      </c>
      <c r="I3338" t="s">
        <v>92</v>
      </c>
      <c r="J3338" t="s">
        <v>319</v>
      </c>
      <c r="K3338" t="s">
        <v>320</v>
      </c>
      <c r="L3338" t="s">
        <v>321</v>
      </c>
      <c r="M3338">
        <v>173</v>
      </c>
      <c r="N3338">
        <v>96</v>
      </c>
      <c r="O3338" t="s">
        <v>319</v>
      </c>
      <c r="P3338" t="s">
        <v>5417</v>
      </c>
      <c r="Q3338" t="str">
        <f t="shared" si="52"/>
        <v>378_aureille2_13#Colline_A</v>
      </c>
    </row>
    <row r="3339" spans="1:17">
      <c r="A3339">
        <v>3027</v>
      </c>
      <c r="B3339" t="s">
        <v>357</v>
      </c>
      <c r="C3339">
        <v>378</v>
      </c>
      <c r="D3339" t="s">
        <v>323</v>
      </c>
      <c r="E3339" t="s">
        <v>7106</v>
      </c>
      <c r="F3339">
        <v>378</v>
      </c>
      <c r="G3339" t="s">
        <v>285</v>
      </c>
      <c r="H3339" t="s">
        <v>91</v>
      </c>
      <c r="I3339" t="s">
        <v>92</v>
      </c>
      <c r="J3339" t="s">
        <v>319</v>
      </c>
      <c r="K3339" t="s">
        <v>320</v>
      </c>
      <c r="L3339" t="s">
        <v>321</v>
      </c>
      <c r="M3339">
        <v>173</v>
      </c>
      <c r="N3339">
        <v>96</v>
      </c>
      <c r="O3339" t="s">
        <v>319</v>
      </c>
      <c r="P3339" t="s">
        <v>5417</v>
      </c>
      <c r="Q3339" t="str">
        <f t="shared" si="52"/>
        <v>378_aureille2_13#Colline_A</v>
      </c>
    </row>
    <row r="3340" spans="1:17">
      <c r="A3340">
        <v>3032</v>
      </c>
      <c r="B3340" t="s">
        <v>324</v>
      </c>
      <c r="C3340">
        <v>378</v>
      </c>
      <c r="D3340" t="s">
        <v>323</v>
      </c>
      <c r="E3340" t="s">
        <v>7106</v>
      </c>
      <c r="F3340">
        <v>378</v>
      </c>
      <c r="G3340" t="s">
        <v>285</v>
      </c>
      <c r="H3340" t="s">
        <v>91</v>
      </c>
      <c r="I3340" t="s">
        <v>92</v>
      </c>
      <c r="J3340" t="s">
        <v>319</v>
      </c>
      <c r="K3340" t="s">
        <v>320</v>
      </c>
      <c r="L3340" t="s">
        <v>321</v>
      </c>
      <c r="M3340">
        <v>173</v>
      </c>
      <c r="N3340">
        <v>96</v>
      </c>
      <c r="O3340" t="s">
        <v>319</v>
      </c>
      <c r="P3340" t="s">
        <v>5417</v>
      </c>
      <c r="Q3340" t="str">
        <f t="shared" si="52"/>
        <v>378_aureille2_13#Colline_A</v>
      </c>
    </row>
    <row r="3341" spans="1:17">
      <c r="A3341">
        <v>4135</v>
      </c>
      <c r="B3341" t="s">
        <v>331</v>
      </c>
      <c r="C3341">
        <v>378</v>
      </c>
      <c r="D3341" t="s">
        <v>323</v>
      </c>
      <c r="E3341" t="s">
        <v>7106</v>
      </c>
      <c r="F3341">
        <v>378</v>
      </c>
      <c r="G3341" t="s">
        <v>285</v>
      </c>
      <c r="H3341" t="s">
        <v>91</v>
      </c>
      <c r="I3341" t="s">
        <v>92</v>
      </c>
      <c r="J3341" t="s">
        <v>319</v>
      </c>
      <c r="K3341" t="s">
        <v>320</v>
      </c>
      <c r="L3341" t="s">
        <v>321</v>
      </c>
      <c r="M3341">
        <v>173</v>
      </c>
      <c r="N3341">
        <v>96</v>
      </c>
      <c r="O3341" t="s">
        <v>319</v>
      </c>
      <c r="P3341" t="s">
        <v>5417</v>
      </c>
      <c r="Q3341" t="str">
        <f t="shared" si="52"/>
        <v>378_aureille2_13#Colline_A</v>
      </c>
    </row>
    <row r="3342" spans="1:17">
      <c r="A3342">
        <v>4136</v>
      </c>
      <c r="B3342" t="s">
        <v>327</v>
      </c>
      <c r="C3342">
        <v>378</v>
      </c>
      <c r="D3342" t="s">
        <v>323</v>
      </c>
      <c r="E3342" t="s">
        <v>7106</v>
      </c>
      <c r="F3342">
        <v>378</v>
      </c>
      <c r="G3342" t="s">
        <v>285</v>
      </c>
      <c r="H3342" t="s">
        <v>91</v>
      </c>
      <c r="I3342" t="s">
        <v>92</v>
      </c>
      <c r="J3342" t="s">
        <v>319</v>
      </c>
      <c r="K3342" t="s">
        <v>320</v>
      </c>
      <c r="L3342" t="s">
        <v>321</v>
      </c>
      <c r="M3342">
        <v>173</v>
      </c>
      <c r="N3342">
        <v>96</v>
      </c>
      <c r="O3342" t="s">
        <v>319</v>
      </c>
      <c r="P3342" t="s">
        <v>5417</v>
      </c>
      <c r="Q3342" t="str">
        <f t="shared" si="52"/>
        <v>378_aureille2_13#Colline_A</v>
      </c>
    </row>
    <row r="3343" spans="1:17">
      <c r="A3343">
        <v>4137</v>
      </c>
      <c r="B3343" t="s">
        <v>345</v>
      </c>
      <c r="C3343">
        <v>378</v>
      </c>
      <c r="D3343" t="s">
        <v>323</v>
      </c>
      <c r="E3343" t="s">
        <v>7106</v>
      </c>
      <c r="F3343">
        <v>378</v>
      </c>
      <c r="G3343" t="s">
        <v>285</v>
      </c>
      <c r="H3343" t="s">
        <v>91</v>
      </c>
      <c r="I3343" t="s">
        <v>92</v>
      </c>
      <c r="J3343" t="s">
        <v>319</v>
      </c>
      <c r="K3343" t="s">
        <v>320</v>
      </c>
      <c r="L3343" t="s">
        <v>321</v>
      </c>
      <c r="M3343">
        <v>173</v>
      </c>
      <c r="N3343">
        <v>96</v>
      </c>
      <c r="O3343" t="s">
        <v>319</v>
      </c>
      <c r="P3343" t="s">
        <v>5417</v>
      </c>
      <c r="Q3343" t="str">
        <f t="shared" si="52"/>
        <v>378_aureille2_13#Colline_A</v>
      </c>
    </row>
    <row r="3344" spans="1:17">
      <c r="A3344">
        <v>3037</v>
      </c>
      <c r="B3344" t="s">
        <v>815</v>
      </c>
      <c r="C3344">
        <v>379</v>
      </c>
      <c r="D3344" t="s">
        <v>816</v>
      </c>
      <c r="E3344" t="s">
        <v>7047</v>
      </c>
      <c r="F3344">
        <v>700</v>
      </c>
      <c r="G3344" t="s">
        <v>817</v>
      </c>
      <c r="H3344" t="s">
        <v>30</v>
      </c>
      <c r="I3344" t="s">
        <v>676</v>
      </c>
      <c r="J3344" t="s">
        <v>818</v>
      </c>
      <c r="K3344" t="s">
        <v>819</v>
      </c>
      <c r="L3344" t="s">
        <v>820</v>
      </c>
      <c r="M3344">
        <v>340</v>
      </c>
      <c r="N3344">
        <v>256</v>
      </c>
      <c r="O3344" t="s">
        <v>818</v>
      </c>
      <c r="P3344" t="s">
        <v>5465</v>
      </c>
      <c r="Q3344" t="str">
        <f t="shared" si="52"/>
        <v>379_cabre_34#Cabre</v>
      </c>
    </row>
    <row r="3345" spans="1:17">
      <c r="A3345">
        <v>3035</v>
      </c>
      <c r="B3345" t="s">
        <v>822</v>
      </c>
      <c r="C3345">
        <v>379</v>
      </c>
      <c r="D3345" t="s">
        <v>816</v>
      </c>
      <c r="E3345" t="s">
        <v>7047</v>
      </c>
      <c r="F3345">
        <v>700</v>
      </c>
      <c r="G3345" t="s">
        <v>817</v>
      </c>
      <c r="H3345" t="s">
        <v>30</v>
      </c>
      <c r="I3345" t="s">
        <v>676</v>
      </c>
      <c r="J3345" t="s">
        <v>818</v>
      </c>
      <c r="K3345" t="s">
        <v>819</v>
      </c>
      <c r="L3345" t="s">
        <v>820</v>
      </c>
      <c r="M3345">
        <v>340</v>
      </c>
      <c r="N3345">
        <v>256</v>
      </c>
      <c r="O3345" t="s">
        <v>818</v>
      </c>
      <c r="P3345" t="s">
        <v>5465</v>
      </c>
      <c r="Q3345" t="str">
        <f t="shared" si="52"/>
        <v>379_cabre_34#Cabre</v>
      </c>
    </row>
    <row r="3346" spans="1:17">
      <c r="A3346">
        <v>3041</v>
      </c>
      <c r="B3346" t="s">
        <v>824</v>
      </c>
      <c r="C3346">
        <v>379</v>
      </c>
      <c r="D3346" t="s">
        <v>816</v>
      </c>
      <c r="E3346" t="s">
        <v>7047</v>
      </c>
      <c r="F3346">
        <v>700</v>
      </c>
      <c r="G3346" t="s">
        <v>817</v>
      </c>
      <c r="H3346" t="s">
        <v>30</v>
      </c>
      <c r="I3346" t="s">
        <v>676</v>
      </c>
      <c r="J3346" t="s">
        <v>818</v>
      </c>
      <c r="K3346" t="s">
        <v>819</v>
      </c>
      <c r="L3346" t="s">
        <v>820</v>
      </c>
      <c r="M3346">
        <v>340</v>
      </c>
      <c r="N3346">
        <v>256</v>
      </c>
      <c r="O3346" t="s">
        <v>818</v>
      </c>
      <c r="P3346" t="s">
        <v>5465</v>
      </c>
      <c r="Q3346" t="str">
        <f t="shared" si="52"/>
        <v>379_cabre_34#Cabre</v>
      </c>
    </row>
    <row r="3347" spans="1:17">
      <c r="A3347">
        <v>3036</v>
      </c>
      <c r="B3347" t="s">
        <v>821</v>
      </c>
      <c r="C3347">
        <v>379</v>
      </c>
      <c r="D3347" t="s">
        <v>816</v>
      </c>
      <c r="E3347" t="s">
        <v>7047</v>
      </c>
      <c r="F3347">
        <v>700</v>
      </c>
      <c r="G3347" t="s">
        <v>817</v>
      </c>
      <c r="H3347" t="s">
        <v>30</v>
      </c>
      <c r="I3347" t="s">
        <v>676</v>
      </c>
      <c r="J3347" t="s">
        <v>818</v>
      </c>
      <c r="K3347" t="s">
        <v>819</v>
      </c>
      <c r="L3347" t="s">
        <v>820</v>
      </c>
      <c r="M3347">
        <v>340</v>
      </c>
      <c r="N3347">
        <v>256</v>
      </c>
      <c r="O3347" t="s">
        <v>818</v>
      </c>
      <c r="P3347" t="s">
        <v>5465</v>
      </c>
      <c r="Q3347" t="str">
        <f t="shared" si="52"/>
        <v>379_cabre_34#Cabre</v>
      </c>
    </row>
    <row r="3348" spans="1:17">
      <c r="A3348">
        <v>3039</v>
      </c>
      <c r="B3348" t="s">
        <v>826</v>
      </c>
      <c r="C3348">
        <v>379</v>
      </c>
      <c r="D3348" t="s">
        <v>816</v>
      </c>
      <c r="E3348" t="s">
        <v>7047</v>
      </c>
      <c r="F3348">
        <v>700</v>
      </c>
      <c r="G3348" t="s">
        <v>817</v>
      </c>
      <c r="H3348" t="s">
        <v>30</v>
      </c>
      <c r="I3348" t="s">
        <v>676</v>
      </c>
      <c r="J3348" t="s">
        <v>818</v>
      </c>
      <c r="K3348" t="s">
        <v>819</v>
      </c>
      <c r="L3348" t="s">
        <v>820</v>
      </c>
      <c r="M3348">
        <v>340</v>
      </c>
      <c r="N3348">
        <v>256</v>
      </c>
      <c r="O3348" t="s">
        <v>818</v>
      </c>
      <c r="P3348" t="s">
        <v>5465</v>
      </c>
      <c r="Q3348" t="str">
        <f t="shared" si="52"/>
        <v>379_cabre_34#Cabre</v>
      </c>
    </row>
    <row r="3349" spans="1:17">
      <c r="A3349">
        <v>3040</v>
      </c>
      <c r="B3349" t="s">
        <v>825</v>
      </c>
      <c r="C3349">
        <v>379</v>
      </c>
      <c r="D3349" t="s">
        <v>816</v>
      </c>
      <c r="E3349" t="s">
        <v>7047</v>
      </c>
      <c r="F3349">
        <v>700</v>
      </c>
      <c r="G3349" t="s">
        <v>817</v>
      </c>
      <c r="H3349" t="s">
        <v>30</v>
      </c>
      <c r="I3349" t="s">
        <v>676</v>
      </c>
      <c r="J3349" t="s">
        <v>818</v>
      </c>
      <c r="K3349" t="s">
        <v>819</v>
      </c>
      <c r="L3349" t="s">
        <v>820</v>
      </c>
      <c r="M3349">
        <v>340</v>
      </c>
      <c r="N3349">
        <v>256</v>
      </c>
      <c r="O3349" t="s">
        <v>818</v>
      </c>
      <c r="P3349" t="s">
        <v>5465</v>
      </c>
      <c r="Q3349" t="str">
        <f t="shared" si="52"/>
        <v>379_cabre_34#Cabre</v>
      </c>
    </row>
    <row r="3350" spans="1:17">
      <c r="A3350">
        <v>3042</v>
      </c>
      <c r="B3350" t="s">
        <v>823</v>
      </c>
      <c r="C3350">
        <v>379</v>
      </c>
      <c r="D3350" t="s">
        <v>816</v>
      </c>
      <c r="E3350" t="s">
        <v>7047</v>
      </c>
      <c r="F3350">
        <v>700</v>
      </c>
      <c r="G3350" t="s">
        <v>817</v>
      </c>
      <c r="H3350" t="s">
        <v>30</v>
      </c>
      <c r="I3350" t="s">
        <v>676</v>
      </c>
      <c r="J3350" t="s">
        <v>818</v>
      </c>
      <c r="K3350" t="s">
        <v>819</v>
      </c>
      <c r="L3350" t="s">
        <v>820</v>
      </c>
      <c r="M3350">
        <v>340</v>
      </c>
      <c r="N3350">
        <v>256</v>
      </c>
      <c r="O3350" t="s">
        <v>818</v>
      </c>
      <c r="P3350" t="s">
        <v>5465</v>
      </c>
      <c r="Q3350" t="str">
        <f t="shared" si="52"/>
        <v>379_cabre_34#Cabre</v>
      </c>
    </row>
    <row r="3351" spans="1:17">
      <c r="A3351">
        <v>3038</v>
      </c>
      <c r="B3351" t="s">
        <v>827</v>
      </c>
      <c r="C3351">
        <v>379</v>
      </c>
      <c r="D3351" t="s">
        <v>816</v>
      </c>
      <c r="E3351" t="s">
        <v>7047</v>
      </c>
      <c r="F3351">
        <v>700</v>
      </c>
      <c r="G3351" t="s">
        <v>817</v>
      </c>
      <c r="H3351" t="s">
        <v>30</v>
      </c>
      <c r="I3351" t="s">
        <v>676</v>
      </c>
      <c r="J3351" t="s">
        <v>818</v>
      </c>
      <c r="K3351" t="s">
        <v>819</v>
      </c>
      <c r="L3351" t="s">
        <v>820</v>
      </c>
      <c r="M3351">
        <v>340</v>
      </c>
      <c r="N3351">
        <v>256</v>
      </c>
      <c r="O3351" t="s">
        <v>818</v>
      </c>
      <c r="P3351" t="s">
        <v>5465</v>
      </c>
      <c r="Q3351" t="str">
        <f t="shared" si="52"/>
        <v>379_cabre_34#Cabre</v>
      </c>
    </row>
    <row r="3352" spans="1:17">
      <c r="A3352">
        <v>3047</v>
      </c>
      <c r="B3352" t="s">
        <v>2544</v>
      </c>
      <c r="C3352">
        <v>392</v>
      </c>
      <c r="D3352" t="s">
        <v>2540</v>
      </c>
      <c r="E3352" t="s">
        <v>285</v>
      </c>
      <c r="F3352">
        <v>702</v>
      </c>
      <c r="G3352" t="s">
        <v>2541</v>
      </c>
      <c r="H3352" t="s">
        <v>30</v>
      </c>
      <c r="I3352" t="s">
        <v>2535</v>
      </c>
      <c r="J3352" t="s">
        <v>2536</v>
      </c>
      <c r="K3352" t="s">
        <v>2537</v>
      </c>
      <c r="L3352" t="s">
        <v>2538</v>
      </c>
      <c r="M3352">
        <v>149</v>
      </c>
      <c r="N3352">
        <v>260</v>
      </c>
      <c r="O3352" t="s">
        <v>2536</v>
      </c>
      <c r="P3352" t="s">
        <v>5435</v>
      </c>
      <c r="Q3352" t="str">
        <f t="shared" si="52"/>
        <v>392_garganv2_82#Ouest</v>
      </c>
    </row>
    <row r="3353" spans="1:17">
      <c r="A3353">
        <v>3048</v>
      </c>
      <c r="B3353" t="s">
        <v>2546</v>
      </c>
      <c r="C3353">
        <v>392</v>
      </c>
      <c r="D3353" t="s">
        <v>2540</v>
      </c>
      <c r="E3353" t="s">
        <v>285</v>
      </c>
      <c r="F3353">
        <v>702</v>
      </c>
      <c r="G3353" t="s">
        <v>2541</v>
      </c>
      <c r="H3353" t="s">
        <v>30</v>
      </c>
      <c r="I3353" t="s">
        <v>2535</v>
      </c>
      <c r="J3353" t="s">
        <v>2536</v>
      </c>
      <c r="K3353" t="s">
        <v>2537</v>
      </c>
      <c r="L3353" t="s">
        <v>2538</v>
      </c>
      <c r="M3353">
        <v>149</v>
      </c>
      <c r="N3353">
        <v>260</v>
      </c>
      <c r="O3353" t="s">
        <v>2536</v>
      </c>
      <c r="P3353" t="s">
        <v>5435</v>
      </c>
      <c r="Q3353" t="str">
        <f t="shared" si="52"/>
        <v>392_garganv2_82#Ouest</v>
      </c>
    </row>
    <row r="3354" spans="1:17">
      <c r="A3354">
        <v>3049</v>
      </c>
      <c r="B3354" t="s">
        <v>2547</v>
      </c>
      <c r="C3354">
        <v>392</v>
      </c>
      <c r="D3354" t="s">
        <v>2540</v>
      </c>
      <c r="E3354" t="s">
        <v>285</v>
      </c>
      <c r="F3354">
        <v>702</v>
      </c>
      <c r="G3354" t="s">
        <v>2541</v>
      </c>
      <c r="H3354" t="s">
        <v>30</v>
      </c>
      <c r="I3354" t="s">
        <v>2535</v>
      </c>
      <c r="J3354" t="s">
        <v>2536</v>
      </c>
      <c r="K3354" t="s">
        <v>2537</v>
      </c>
      <c r="L3354" t="s">
        <v>2538</v>
      </c>
      <c r="M3354">
        <v>149</v>
      </c>
      <c r="N3354">
        <v>260</v>
      </c>
      <c r="O3354" t="s">
        <v>2536</v>
      </c>
      <c r="P3354" t="s">
        <v>5435</v>
      </c>
      <c r="Q3354" t="str">
        <f t="shared" si="52"/>
        <v>392_garganv2_82#Ouest</v>
      </c>
    </row>
    <row r="3355" spans="1:17">
      <c r="A3355">
        <v>3050</v>
      </c>
      <c r="B3355" t="s">
        <v>2545</v>
      </c>
      <c r="C3355">
        <v>392</v>
      </c>
      <c r="D3355" t="s">
        <v>2540</v>
      </c>
      <c r="E3355" t="s">
        <v>285</v>
      </c>
      <c r="F3355">
        <v>702</v>
      </c>
      <c r="G3355" t="s">
        <v>2541</v>
      </c>
      <c r="H3355" t="s">
        <v>30</v>
      </c>
      <c r="I3355" t="s">
        <v>2535</v>
      </c>
      <c r="J3355" t="s">
        <v>2536</v>
      </c>
      <c r="K3355" t="s">
        <v>2537</v>
      </c>
      <c r="L3355" t="s">
        <v>2538</v>
      </c>
      <c r="M3355">
        <v>149</v>
      </c>
      <c r="N3355">
        <v>260</v>
      </c>
      <c r="O3355" t="s">
        <v>2536</v>
      </c>
      <c r="P3355" t="s">
        <v>5435</v>
      </c>
      <c r="Q3355" t="str">
        <f t="shared" si="52"/>
        <v>392_garganv2_82#Ouest</v>
      </c>
    </row>
    <row r="3356" spans="1:17">
      <c r="A3356">
        <v>3045</v>
      </c>
      <c r="B3356" t="s">
        <v>2542</v>
      </c>
      <c r="C3356">
        <v>392</v>
      </c>
      <c r="D3356" t="s">
        <v>2540</v>
      </c>
      <c r="E3356" t="s">
        <v>285</v>
      </c>
      <c r="F3356">
        <v>702</v>
      </c>
      <c r="G3356" t="s">
        <v>2541</v>
      </c>
      <c r="H3356" t="s">
        <v>30</v>
      </c>
      <c r="I3356" t="s">
        <v>2535</v>
      </c>
      <c r="J3356" t="s">
        <v>2536</v>
      </c>
      <c r="K3356" t="s">
        <v>2537</v>
      </c>
      <c r="L3356" t="s">
        <v>2538</v>
      </c>
      <c r="M3356">
        <v>149</v>
      </c>
      <c r="N3356">
        <v>260</v>
      </c>
      <c r="O3356" t="s">
        <v>2536</v>
      </c>
      <c r="P3356" t="s">
        <v>5435</v>
      </c>
      <c r="Q3356" t="str">
        <f t="shared" si="52"/>
        <v>392_garganv2_82#Ouest</v>
      </c>
    </row>
    <row r="3357" spans="1:17">
      <c r="A3357">
        <v>3051</v>
      </c>
      <c r="B3357" t="s">
        <v>2548</v>
      </c>
      <c r="C3357">
        <v>392</v>
      </c>
      <c r="D3357" t="s">
        <v>2540</v>
      </c>
      <c r="E3357" t="s">
        <v>285</v>
      </c>
      <c r="F3357">
        <v>702</v>
      </c>
      <c r="G3357" t="s">
        <v>2541</v>
      </c>
      <c r="H3357" t="s">
        <v>30</v>
      </c>
      <c r="I3357" t="s">
        <v>2535</v>
      </c>
      <c r="J3357" t="s">
        <v>2536</v>
      </c>
      <c r="K3357" t="s">
        <v>2537</v>
      </c>
      <c r="L3357" t="s">
        <v>2538</v>
      </c>
      <c r="M3357">
        <v>149</v>
      </c>
      <c r="N3357">
        <v>260</v>
      </c>
      <c r="O3357" t="s">
        <v>2536</v>
      </c>
      <c r="P3357" t="s">
        <v>5435</v>
      </c>
      <c r="Q3357" t="str">
        <f t="shared" si="52"/>
        <v>392_garganv2_82#Ouest</v>
      </c>
    </row>
    <row r="3358" spans="1:17">
      <c r="A3358">
        <v>3046</v>
      </c>
      <c r="B3358" t="s">
        <v>2543</v>
      </c>
      <c r="C3358">
        <v>392</v>
      </c>
      <c r="D3358" t="s">
        <v>2540</v>
      </c>
      <c r="E3358" t="s">
        <v>285</v>
      </c>
      <c r="F3358">
        <v>702</v>
      </c>
      <c r="G3358" t="s">
        <v>2541</v>
      </c>
      <c r="H3358" t="s">
        <v>30</v>
      </c>
      <c r="I3358" t="s">
        <v>2535</v>
      </c>
      <c r="J3358" t="s">
        <v>2536</v>
      </c>
      <c r="K3358" t="s">
        <v>2537</v>
      </c>
      <c r="L3358" t="s">
        <v>2538</v>
      </c>
      <c r="M3358">
        <v>149</v>
      </c>
      <c r="N3358">
        <v>260</v>
      </c>
      <c r="O3358" t="s">
        <v>2536</v>
      </c>
      <c r="P3358" t="s">
        <v>5435</v>
      </c>
      <c r="Q3358" t="str">
        <f t="shared" si="52"/>
        <v>392_garganv2_82#Ouest</v>
      </c>
    </row>
    <row r="3359" spans="1:17">
      <c r="A3359">
        <v>3043</v>
      </c>
      <c r="B3359" t="s">
        <v>2556</v>
      </c>
      <c r="C3359">
        <v>392</v>
      </c>
      <c r="D3359" t="s">
        <v>2540</v>
      </c>
      <c r="E3359" t="s">
        <v>285</v>
      </c>
      <c r="F3359">
        <v>702</v>
      </c>
      <c r="G3359" t="s">
        <v>2541</v>
      </c>
      <c r="H3359" t="s">
        <v>30</v>
      </c>
      <c r="I3359" t="s">
        <v>2535</v>
      </c>
      <c r="J3359" t="s">
        <v>2536</v>
      </c>
      <c r="K3359" t="s">
        <v>2537</v>
      </c>
      <c r="L3359" t="s">
        <v>2538</v>
      </c>
      <c r="M3359">
        <v>149</v>
      </c>
      <c r="N3359">
        <v>260</v>
      </c>
      <c r="O3359" t="s">
        <v>2536</v>
      </c>
      <c r="P3359" t="s">
        <v>5435</v>
      </c>
      <c r="Q3359" t="str">
        <f t="shared" si="52"/>
        <v>392_garganv2_82#Ouest</v>
      </c>
    </row>
    <row r="3360" spans="1:17">
      <c r="A3360">
        <v>3044</v>
      </c>
      <c r="B3360" t="s">
        <v>2539</v>
      </c>
      <c r="C3360">
        <v>392</v>
      </c>
      <c r="D3360" t="s">
        <v>2540</v>
      </c>
      <c r="E3360" t="s">
        <v>285</v>
      </c>
      <c r="F3360">
        <v>702</v>
      </c>
      <c r="G3360" t="s">
        <v>2541</v>
      </c>
      <c r="H3360" t="s">
        <v>30</v>
      </c>
      <c r="I3360" t="s">
        <v>2535</v>
      </c>
      <c r="J3360" t="s">
        <v>2536</v>
      </c>
      <c r="K3360" t="s">
        <v>2537</v>
      </c>
      <c r="L3360" t="s">
        <v>2538</v>
      </c>
      <c r="M3360">
        <v>149</v>
      </c>
      <c r="N3360">
        <v>260</v>
      </c>
      <c r="O3360" t="s">
        <v>2536</v>
      </c>
      <c r="P3360" t="s">
        <v>5435</v>
      </c>
      <c r="Q3360" t="str">
        <f t="shared" si="52"/>
        <v>392_garganv2_82#Ouest</v>
      </c>
    </row>
    <row r="3361" spans="1:17">
      <c r="A3361">
        <v>3057</v>
      </c>
      <c r="B3361" t="s">
        <v>2553</v>
      </c>
      <c r="C3361">
        <v>393</v>
      </c>
      <c r="D3361" t="s">
        <v>2533</v>
      </c>
      <c r="E3361" t="s">
        <v>270</v>
      </c>
      <c r="F3361">
        <v>701</v>
      </c>
      <c r="G3361" t="s">
        <v>2534</v>
      </c>
      <c r="H3361" t="s">
        <v>30</v>
      </c>
      <c r="I3361" t="s">
        <v>2535</v>
      </c>
      <c r="J3361" t="s">
        <v>2536</v>
      </c>
      <c r="K3361" t="s">
        <v>2537</v>
      </c>
      <c r="L3361" t="s">
        <v>2538</v>
      </c>
      <c r="M3361">
        <v>149</v>
      </c>
      <c r="N3361">
        <v>260</v>
      </c>
      <c r="O3361" t="s">
        <v>2536</v>
      </c>
      <c r="P3361" t="s">
        <v>5435</v>
      </c>
      <c r="Q3361" t="str">
        <f t="shared" si="52"/>
        <v>393_garganv1_82#Est</v>
      </c>
    </row>
    <row r="3362" spans="1:17">
      <c r="A3362">
        <v>3055</v>
      </c>
      <c r="B3362" t="s">
        <v>2551</v>
      </c>
      <c r="C3362">
        <v>393</v>
      </c>
      <c r="D3362" t="s">
        <v>2533</v>
      </c>
      <c r="E3362" t="s">
        <v>270</v>
      </c>
      <c r="F3362">
        <v>701</v>
      </c>
      <c r="G3362" t="s">
        <v>2534</v>
      </c>
      <c r="H3362" t="s">
        <v>30</v>
      </c>
      <c r="I3362" t="s">
        <v>2535</v>
      </c>
      <c r="J3362" t="s">
        <v>2536</v>
      </c>
      <c r="K3362" t="s">
        <v>2537</v>
      </c>
      <c r="L3362" t="s">
        <v>2538</v>
      </c>
      <c r="M3362">
        <v>149</v>
      </c>
      <c r="N3362">
        <v>260</v>
      </c>
      <c r="O3362" t="s">
        <v>2536</v>
      </c>
      <c r="P3362" t="s">
        <v>5435</v>
      </c>
      <c r="Q3362" t="str">
        <f t="shared" si="52"/>
        <v>393_garganv1_82#Est</v>
      </c>
    </row>
    <row r="3363" spans="1:17">
      <c r="A3363">
        <v>3056</v>
      </c>
      <c r="B3363" t="s">
        <v>2552</v>
      </c>
      <c r="C3363">
        <v>393</v>
      </c>
      <c r="D3363" t="s">
        <v>2533</v>
      </c>
      <c r="E3363" t="s">
        <v>270</v>
      </c>
      <c r="F3363">
        <v>701</v>
      </c>
      <c r="G3363" t="s">
        <v>2534</v>
      </c>
      <c r="H3363" t="s">
        <v>30</v>
      </c>
      <c r="I3363" t="s">
        <v>2535</v>
      </c>
      <c r="J3363" t="s">
        <v>2536</v>
      </c>
      <c r="K3363" t="s">
        <v>2537</v>
      </c>
      <c r="L3363" t="s">
        <v>2538</v>
      </c>
      <c r="M3363">
        <v>149</v>
      </c>
      <c r="N3363">
        <v>260</v>
      </c>
      <c r="O3363" t="s">
        <v>2536</v>
      </c>
      <c r="P3363" t="s">
        <v>5435</v>
      </c>
      <c r="Q3363" t="str">
        <f t="shared" si="52"/>
        <v>393_garganv1_82#Est</v>
      </c>
    </row>
    <row r="3364" spans="1:17">
      <c r="A3364">
        <v>3058</v>
      </c>
      <c r="B3364" t="s">
        <v>2554</v>
      </c>
      <c r="C3364">
        <v>393</v>
      </c>
      <c r="D3364" t="s">
        <v>2533</v>
      </c>
      <c r="E3364" t="s">
        <v>270</v>
      </c>
      <c r="F3364">
        <v>701</v>
      </c>
      <c r="G3364" t="s">
        <v>2534</v>
      </c>
      <c r="H3364" t="s">
        <v>30</v>
      </c>
      <c r="I3364" t="s">
        <v>2535</v>
      </c>
      <c r="J3364" t="s">
        <v>2536</v>
      </c>
      <c r="K3364" t="s">
        <v>2537</v>
      </c>
      <c r="L3364" t="s">
        <v>2538</v>
      </c>
      <c r="M3364">
        <v>149</v>
      </c>
      <c r="N3364">
        <v>260</v>
      </c>
      <c r="O3364" t="s">
        <v>2536</v>
      </c>
      <c r="P3364" t="s">
        <v>5435</v>
      </c>
      <c r="Q3364" t="str">
        <f t="shared" si="52"/>
        <v>393_garganv1_82#Est</v>
      </c>
    </row>
    <row r="3365" spans="1:17">
      <c r="A3365">
        <v>3052</v>
      </c>
      <c r="B3365" t="s">
        <v>2532</v>
      </c>
      <c r="C3365">
        <v>393</v>
      </c>
      <c r="D3365" t="s">
        <v>2533</v>
      </c>
      <c r="E3365" t="s">
        <v>270</v>
      </c>
      <c r="F3365">
        <v>701</v>
      </c>
      <c r="G3365" t="s">
        <v>2534</v>
      </c>
      <c r="H3365" t="s">
        <v>30</v>
      </c>
      <c r="I3365" t="s">
        <v>2535</v>
      </c>
      <c r="J3365" t="s">
        <v>2536</v>
      </c>
      <c r="K3365" t="s">
        <v>2537</v>
      </c>
      <c r="L3365" t="s">
        <v>2538</v>
      </c>
      <c r="M3365">
        <v>149</v>
      </c>
      <c r="N3365">
        <v>260</v>
      </c>
      <c r="O3365" t="s">
        <v>2536</v>
      </c>
      <c r="P3365" t="s">
        <v>5435</v>
      </c>
      <c r="Q3365" t="str">
        <f t="shared" si="52"/>
        <v>393_garganv1_82#Est</v>
      </c>
    </row>
    <row r="3366" spans="1:17">
      <c r="A3366">
        <v>3053</v>
      </c>
      <c r="B3366" t="s">
        <v>2549</v>
      </c>
      <c r="C3366">
        <v>393</v>
      </c>
      <c r="D3366" t="s">
        <v>2533</v>
      </c>
      <c r="E3366" t="s">
        <v>270</v>
      </c>
      <c r="F3366">
        <v>701</v>
      </c>
      <c r="G3366" t="s">
        <v>2534</v>
      </c>
      <c r="H3366" t="s">
        <v>30</v>
      </c>
      <c r="I3366" t="s">
        <v>2535</v>
      </c>
      <c r="J3366" t="s">
        <v>2536</v>
      </c>
      <c r="K3366" t="s">
        <v>2537</v>
      </c>
      <c r="L3366" t="s">
        <v>2538</v>
      </c>
      <c r="M3366">
        <v>149</v>
      </c>
      <c r="N3366">
        <v>260</v>
      </c>
      <c r="O3366" t="s">
        <v>2536</v>
      </c>
      <c r="P3366" t="s">
        <v>5435</v>
      </c>
      <c r="Q3366" t="str">
        <f t="shared" si="52"/>
        <v>393_garganv1_82#Est</v>
      </c>
    </row>
    <row r="3367" spans="1:17">
      <c r="A3367">
        <v>3054</v>
      </c>
      <c r="B3367" t="s">
        <v>2550</v>
      </c>
      <c r="C3367">
        <v>393</v>
      </c>
      <c r="D3367" t="s">
        <v>2533</v>
      </c>
      <c r="E3367" t="s">
        <v>270</v>
      </c>
      <c r="F3367">
        <v>701</v>
      </c>
      <c r="G3367" t="s">
        <v>2534</v>
      </c>
      <c r="H3367" t="s">
        <v>30</v>
      </c>
      <c r="I3367" t="s">
        <v>2535</v>
      </c>
      <c r="J3367" t="s">
        <v>2536</v>
      </c>
      <c r="K3367" t="s">
        <v>2537</v>
      </c>
      <c r="L3367" t="s">
        <v>2538</v>
      </c>
      <c r="M3367">
        <v>149</v>
      </c>
      <c r="N3367">
        <v>260</v>
      </c>
      <c r="O3367" t="s">
        <v>2536</v>
      </c>
      <c r="P3367" t="s">
        <v>5435</v>
      </c>
      <c r="Q3367" t="str">
        <f t="shared" si="52"/>
        <v>393_garganv1_82#Est</v>
      </c>
    </row>
    <row r="3368" spans="1:17">
      <c r="A3368">
        <v>3059</v>
      </c>
      <c r="B3368" t="s">
        <v>2555</v>
      </c>
      <c r="C3368">
        <v>393</v>
      </c>
      <c r="D3368" t="s">
        <v>2533</v>
      </c>
      <c r="E3368" t="s">
        <v>270</v>
      </c>
      <c r="F3368">
        <v>701</v>
      </c>
      <c r="G3368" t="s">
        <v>2534</v>
      </c>
      <c r="H3368" t="s">
        <v>30</v>
      </c>
      <c r="I3368" t="s">
        <v>2535</v>
      </c>
      <c r="J3368" t="s">
        <v>2536</v>
      </c>
      <c r="K3368" t="s">
        <v>2537</v>
      </c>
      <c r="L3368" t="s">
        <v>2538</v>
      </c>
      <c r="M3368">
        <v>149</v>
      </c>
      <c r="N3368">
        <v>260</v>
      </c>
      <c r="O3368" t="s">
        <v>2536</v>
      </c>
      <c r="P3368" t="s">
        <v>5435</v>
      </c>
      <c r="Q3368" t="str">
        <f t="shared" si="52"/>
        <v>393_garganv1_82#Est</v>
      </c>
    </row>
    <row r="3369" spans="1:17">
      <c r="A3369">
        <v>4762</v>
      </c>
      <c r="B3369" t="s">
        <v>2346</v>
      </c>
      <c r="C3369">
        <v>394</v>
      </c>
      <c r="D3369" t="s">
        <v>2347</v>
      </c>
      <c r="E3369" t="s">
        <v>2348</v>
      </c>
      <c r="F3369">
        <v>854</v>
      </c>
      <c r="G3369" t="s">
        <v>2348</v>
      </c>
      <c r="H3369" t="s">
        <v>30</v>
      </c>
      <c r="I3369" t="s">
        <v>936</v>
      </c>
      <c r="J3369" t="s">
        <v>2348</v>
      </c>
      <c r="K3369" t="s">
        <v>2349</v>
      </c>
      <c r="L3369" t="s">
        <v>2350</v>
      </c>
      <c r="M3369">
        <v>267</v>
      </c>
      <c r="N3369">
        <v>267</v>
      </c>
      <c r="O3369" t="s">
        <v>2348</v>
      </c>
      <c r="P3369" t="s">
        <v>2347</v>
      </c>
      <c r="Q3369" t="str">
        <f t="shared" si="52"/>
        <v>394_frausseilles_81#Frausseilles</v>
      </c>
    </row>
    <row r="3370" spans="1:17">
      <c r="A3370">
        <v>4763</v>
      </c>
      <c r="B3370" t="s">
        <v>2351</v>
      </c>
      <c r="C3370">
        <v>394</v>
      </c>
      <c r="D3370" t="s">
        <v>2347</v>
      </c>
      <c r="E3370" t="s">
        <v>2348</v>
      </c>
      <c r="F3370">
        <v>854</v>
      </c>
      <c r="G3370" t="s">
        <v>2348</v>
      </c>
      <c r="H3370" t="s">
        <v>30</v>
      </c>
      <c r="I3370" t="s">
        <v>936</v>
      </c>
      <c r="J3370" t="s">
        <v>2348</v>
      </c>
      <c r="K3370" t="s">
        <v>2349</v>
      </c>
      <c r="L3370" t="s">
        <v>2350</v>
      </c>
      <c r="M3370">
        <v>267</v>
      </c>
      <c r="N3370">
        <v>267</v>
      </c>
      <c r="O3370" t="s">
        <v>2348</v>
      </c>
      <c r="P3370" t="s">
        <v>2347</v>
      </c>
      <c r="Q3370" t="str">
        <f t="shared" si="52"/>
        <v>394_frausseilles_81#Frausseilles</v>
      </c>
    </row>
    <row r="3371" spans="1:17">
      <c r="A3371">
        <v>4764</v>
      </c>
      <c r="B3371" t="s">
        <v>2352</v>
      </c>
      <c r="C3371">
        <v>394</v>
      </c>
      <c r="D3371" t="s">
        <v>2347</v>
      </c>
      <c r="E3371" t="s">
        <v>2348</v>
      </c>
      <c r="F3371">
        <v>854</v>
      </c>
      <c r="G3371" t="s">
        <v>2348</v>
      </c>
      <c r="H3371" t="s">
        <v>30</v>
      </c>
      <c r="I3371" t="s">
        <v>936</v>
      </c>
      <c r="J3371" t="s">
        <v>2348</v>
      </c>
      <c r="K3371" t="s">
        <v>2349</v>
      </c>
      <c r="L3371" t="s">
        <v>2350</v>
      </c>
      <c r="M3371">
        <v>267</v>
      </c>
      <c r="N3371">
        <v>267</v>
      </c>
      <c r="O3371" t="s">
        <v>2348</v>
      </c>
      <c r="P3371" t="s">
        <v>2347</v>
      </c>
      <c r="Q3371" t="str">
        <f t="shared" si="52"/>
        <v>394_frausseilles_81#Frausseilles</v>
      </c>
    </row>
    <row r="3372" spans="1:17">
      <c r="A3372">
        <v>4765</v>
      </c>
      <c r="B3372" t="s">
        <v>2353</v>
      </c>
      <c r="C3372">
        <v>394</v>
      </c>
      <c r="D3372" t="s">
        <v>2347</v>
      </c>
      <c r="E3372" t="s">
        <v>2348</v>
      </c>
      <c r="F3372">
        <v>854</v>
      </c>
      <c r="G3372" t="s">
        <v>2348</v>
      </c>
      <c r="H3372" t="s">
        <v>30</v>
      </c>
      <c r="I3372" t="s">
        <v>936</v>
      </c>
      <c r="J3372" t="s">
        <v>2348</v>
      </c>
      <c r="K3372" t="s">
        <v>2349</v>
      </c>
      <c r="L3372" t="s">
        <v>2350</v>
      </c>
      <c r="M3372">
        <v>267</v>
      </c>
      <c r="N3372">
        <v>267</v>
      </c>
      <c r="O3372" t="s">
        <v>2348</v>
      </c>
      <c r="P3372" t="s">
        <v>2347</v>
      </c>
      <c r="Q3372" t="str">
        <f t="shared" si="52"/>
        <v>394_frausseilles_81#Frausseilles</v>
      </c>
    </row>
    <row r="3373" spans="1:17">
      <c r="A3373">
        <v>4766</v>
      </c>
      <c r="B3373" t="s">
        <v>2354</v>
      </c>
      <c r="C3373">
        <v>394</v>
      </c>
      <c r="D3373" t="s">
        <v>2347</v>
      </c>
      <c r="E3373" t="s">
        <v>2348</v>
      </c>
      <c r="F3373">
        <v>854</v>
      </c>
      <c r="G3373" t="s">
        <v>2348</v>
      </c>
      <c r="H3373" t="s">
        <v>30</v>
      </c>
      <c r="I3373" t="s">
        <v>936</v>
      </c>
      <c r="J3373" t="s">
        <v>2348</v>
      </c>
      <c r="K3373" t="s">
        <v>2349</v>
      </c>
      <c r="L3373" t="s">
        <v>2350</v>
      </c>
      <c r="M3373">
        <v>267</v>
      </c>
      <c r="N3373">
        <v>267</v>
      </c>
      <c r="O3373" t="s">
        <v>2348</v>
      </c>
      <c r="P3373" t="s">
        <v>2347</v>
      </c>
      <c r="Q3373" t="str">
        <f t="shared" si="52"/>
        <v>394_frausseilles_81#Frausseilles</v>
      </c>
    </row>
    <row r="3374" spans="1:17">
      <c r="A3374">
        <v>4767</v>
      </c>
      <c r="B3374" t="s">
        <v>2355</v>
      </c>
      <c r="C3374">
        <v>394</v>
      </c>
      <c r="D3374" t="s">
        <v>2347</v>
      </c>
      <c r="E3374" t="s">
        <v>2348</v>
      </c>
      <c r="F3374">
        <v>854</v>
      </c>
      <c r="G3374" t="s">
        <v>2348</v>
      </c>
      <c r="H3374" t="s">
        <v>30</v>
      </c>
      <c r="I3374" t="s">
        <v>936</v>
      </c>
      <c r="J3374" t="s">
        <v>2348</v>
      </c>
      <c r="K3374" t="s">
        <v>2349</v>
      </c>
      <c r="L3374" t="s">
        <v>2350</v>
      </c>
      <c r="M3374">
        <v>267</v>
      </c>
      <c r="N3374">
        <v>267</v>
      </c>
      <c r="O3374" t="s">
        <v>2348</v>
      </c>
      <c r="P3374" t="s">
        <v>2347</v>
      </c>
      <c r="Q3374" t="str">
        <f t="shared" si="52"/>
        <v>394_frausseilles_81#Frausseilles</v>
      </c>
    </row>
    <row r="3375" spans="1:17">
      <c r="A3375">
        <v>3064</v>
      </c>
      <c r="B3375" t="s">
        <v>906</v>
      </c>
      <c r="C3375">
        <v>396</v>
      </c>
      <c r="D3375" t="s">
        <v>904</v>
      </c>
      <c r="E3375" t="s">
        <v>520</v>
      </c>
      <c r="F3375">
        <v>703</v>
      </c>
      <c r="G3375">
        <v>2</v>
      </c>
      <c r="H3375" t="s">
        <v>30</v>
      </c>
      <c r="I3375" t="s">
        <v>31</v>
      </c>
      <c r="J3375" t="s">
        <v>900</v>
      </c>
      <c r="K3375" t="s">
        <v>901</v>
      </c>
      <c r="L3375" t="s">
        <v>902</v>
      </c>
      <c r="M3375">
        <v>261</v>
      </c>
      <c r="N3375">
        <v>58</v>
      </c>
      <c r="O3375" t="s">
        <v>7069</v>
      </c>
      <c r="P3375" t="s">
        <v>5437</v>
      </c>
      <c r="Q3375" t="str">
        <f t="shared" si="52"/>
        <v>396_calmont2_31#Nord</v>
      </c>
    </row>
    <row r="3376" spans="1:17">
      <c r="A3376">
        <v>3061</v>
      </c>
      <c r="B3376" t="s">
        <v>909</v>
      </c>
      <c r="C3376">
        <v>396</v>
      </c>
      <c r="D3376" t="s">
        <v>904</v>
      </c>
      <c r="E3376" t="s">
        <v>520</v>
      </c>
      <c r="F3376">
        <v>703</v>
      </c>
      <c r="G3376">
        <v>2</v>
      </c>
      <c r="H3376" t="s">
        <v>30</v>
      </c>
      <c r="I3376" t="s">
        <v>31</v>
      </c>
      <c r="J3376" t="s">
        <v>900</v>
      </c>
      <c r="K3376" t="s">
        <v>901</v>
      </c>
      <c r="L3376" t="s">
        <v>902</v>
      </c>
      <c r="M3376">
        <v>261</v>
      </c>
      <c r="N3376">
        <v>58</v>
      </c>
      <c r="O3376" t="s">
        <v>7069</v>
      </c>
      <c r="P3376" t="s">
        <v>5437</v>
      </c>
      <c r="Q3376" t="str">
        <f t="shared" si="52"/>
        <v>396_calmont2_31#Nord</v>
      </c>
    </row>
    <row r="3377" spans="1:17">
      <c r="A3377">
        <v>3065</v>
      </c>
      <c r="B3377" t="s">
        <v>905</v>
      </c>
      <c r="C3377">
        <v>396</v>
      </c>
      <c r="D3377" t="s">
        <v>904</v>
      </c>
      <c r="E3377" t="s">
        <v>520</v>
      </c>
      <c r="F3377">
        <v>703</v>
      </c>
      <c r="G3377">
        <v>2</v>
      </c>
      <c r="H3377" t="s">
        <v>30</v>
      </c>
      <c r="I3377" t="s">
        <v>31</v>
      </c>
      <c r="J3377" t="s">
        <v>900</v>
      </c>
      <c r="K3377" t="s">
        <v>901</v>
      </c>
      <c r="L3377" t="s">
        <v>902</v>
      </c>
      <c r="M3377">
        <v>261</v>
      </c>
      <c r="N3377">
        <v>58</v>
      </c>
      <c r="O3377" t="s">
        <v>7069</v>
      </c>
      <c r="P3377" t="s">
        <v>5437</v>
      </c>
      <c r="Q3377" t="str">
        <f t="shared" si="52"/>
        <v>396_calmont2_31#Nord</v>
      </c>
    </row>
    <row r="3378" spans="1:17">
      <c r="A3378">
        <v>3066</v>
      </c>
      <c r="B3378" t="s">
        <v>903</v>
      </c>
      <c r="C3378">
        <v>396</v>
      </c>
      <c r="D3378" t="s">
        <v>904</v>
      </c>
      <c r="E3378" t="s">
        <v>520</v>
      </c>
      <c r="F3378">
        <v>703</v>
      </c>
      <c r="G3378">
        <v>2</v>
      </c>
      <c r="H3378" t="s">
        <v>30</v>
      </c>
      <c r="I3378" t="s">
        <v>31</v>
      </c>
      <c r="J3378" t="s">
        <v>900</v>
      </c>
      <c r="K3378" t="s">
        <v>901</v>
      </c>
      <c r="L3378" t="s">
        <v>902</v>
      </c>
      <c r="M3378">
        <v>261</v>
      </c>
      <c r="N3378">
        <v>58</v>
      </c>
      <c r="O3378" t="s">
        <v>7069</v>
      </c>
      <c r="P3378" t="s">
        <v>5437</v>
      </c>
      <c r="Q3378" t="str">
        <f t="shared" si="52"/>
        <v>396_calmont2_31#Nord</v>
      </c>
    </row>
    <row r="3379" spans="1:17">
      <c r="A3379">
        <v>3067</v>
      </c>
      <c r="B3379" t="s">
        <v>918</v>
      </c>
      <c r="C3379">
        <v>396</v>
      </c>
      <c r="D3379" t="s">
        <v>904</v>
      </c>
      <c r="E3379" t="s">
        <v>520</v>
      </c>
      <c r="F3379">
        <v>703</v>
      </c>
      <c r="G3379">
        <v>2</v>
      </c>
      <c r="H3379" t="s">
        <v>30</v>
      </c>
      <c r="I3379" t="s">
        <v>31</v>
      </c>
      <c r="J3379" t="s">
        <v>900</v>
      </c>
      <c r="K3379" t="s">
        <v>901</v>
      </c>
      <c r="L3379" t="s">
        <v>902</v>
      </c>
      <c r="M3379">
        <v>261</v>
      </c>
      <c r="N3379">
        <v>58</v>
      </c>
      <c r="O3379" t="s">
        <v>7069</v>
      </c>
      <c r="P3379" t="s">
        <v>5437</v>
      </c>
      <c r="Q3379" t="str">
        <f t="shared" si="52"/>
        <v>396_calmont2_31#Nord</v>
      </c>
    </row>
    <row r="3380" spans="1:17">
      <c r="A3380">
        <v>3060</v>
      </c>
      <c r="B3380" t="s">
        <v>910</v>
      </c>
      <c r="C3380">
        <v>396</v>
      </c>
      <c r="D3380" t="s">
        <v>904</v>
      </c>
      <c r="E3380" t="s">
        <v>520</v>
      </c>
      <c r="F3380">
        <v>703</v>
      </c>
      <c r="G3380">
        <v>2</v>
      </c>
      <c r="H3380" t="s">
        <v>30</v>
      </c>
      <c r="I3380" t="s">
        <v>31</v>
      </c>
      <c r="J3380" t="s">
        <v>900</v>
      </c>
      <c r="K3380" t="s">
        <v>901</v>
      </c>
      <c r="L3380" t="s">
        <v>902</v>
      </c>
      <c r="M3380">
        <v>261</v>
      </c>
      <c r="N3380">
        <v>58</v>
      </c>
      <c r="O3380" t="s">
        <v>7069</v>
      </c>
      <c r="P3380" t="s">
        <v>5437</v>
      </c>
      <c r="Q3380" t="str">
        <f t="shared" si="52"/>
        <v>396_calmont2_31#Nord</v>
      </c>
    </row>
    <row r="3381" spans="1:17">
      <c r="A3381">
        <v>3062</v>
      </c>
      <c r="B3381" t="s">
        <v>908</v>
      </c>
      <c r="C3381">
        <v>396</v>
      </c>
      <c r="D3381" t="s">
        <v>904</v>
      </c>
      <c r="E3381" t="s">
        <v>520</v>
      </c>
      <c r="F3381">
        <v>703</v>
      </c>
      <c r="G3381">
        <v>2</v>
      </c>
      <c r="H3381" t="s">
        <v>30</v>
      </c>
      <c r="I3381" t="s">
        <v>31</v>
      </c>
      <c r="J3381" t="s">
        <v>900</v>
      </c>
      <c r="K3381" t="s">
        <v>901</v>
      </c>
      <c r="L3381" t="s">
        <v>902</v>
      </c>
      <c r="M3381">
        <v>261</v>
      </c>
      <c r="N3381">
        <v>58</v>
      </c>
      <c r="O3381" t="s">
        <v>7069</v>
      </c>
      <c r="P3381" t="s">
        <v>5437</v>
      </c>
      <c r="Q3381" t="str">
        <f t="shared" si="52"/>
        <v>396_calmont2_31#Nord</v>
      </c>
    </row>
    <row r="3382" spans="1:17">
      <c r="A3382">
        <v>3063</v>
      </c>
      <c r="B3382" t="s">
        <v>907</v>
      </c>
      <c r="C3382">
        <v>396</v>
      </c>
      <c r="D3382" t="s">
        <v>904</v>
      </c>
      <c r="E3382" t="s">
        <v>520</v>
      </c>
      <c r="F3382">
        <v>703</v>
      </c>
      <c r="G3382">
        <v>2</v>
      </c>
      <c r="H3382" t="s">
        <v>30</v>
      </c>
      <c r="I3382" t="s">
        <v>31</v>
      </c>
      <c r="J3382" t="s">
        <v>900</v>
      </c>
      <c r="K3382" t="s">
        <v>901</v>
      </c>
      <c r="L3382" t="s">
        <v>902</v>
      </c>
      <c r="M3382">
        <v>261</v>
      </c>
      <c r="N3382">
        <v>58</v>
      </c>
      <c r="O3382" t="s">
        <v>7069</v>
      </c>
      <c r="P3382" t="s">
        <v>5437</v>
      </c>
      <c r="Q3382" t="str">
        <f t="shared" si="52"/>
        <v>396_calmont2_31#Nord</v>
      </c>
    </row>
    <row r="3383" spans="1:17">
      <c r="A3383">
        <v>3210</v>
      </c>
      <c r="B3383" t="s">
        <v>2626</v>
      </c>
      <c r="C3383">
        <v>399</v>
      </c>
      <c r="D3383" t="s">
        <v>2627</v>
      </c>
      <c r="E3383" t="s">
        <v>7027</v>
      </c>
      <c r="F3383">
        <v>722</v>
      </c>
      <c r="G3383" t="s">
        <v>2628</v>
      </c>
      <c r="H3383" t="s">
        <v>91</v>
      </c>
      <c r="I3383" t="s">
        <v>649</v>
      </c>
      <c r="J3383" t="s">
        <v>2629</v>
      </c>
      <c r="K3383" t="s">
        <v>2630</v>
      </c>
      <c r="L3383" t="s">
        <v>2631</v>
      </c>
      <c r="M3383">
        <v>445</v>
      </c>
      <c r="N3383">
        <v>263</v>
      </c>
      <c r="O3383" t="s">
        <v>7028</v>
      </c>
      <c r="P3383" t="s">
        <v>5464</v>
      </c>
      <c r="Q3383" t="str">
        <f t="shared" si="52"/>
        <v>399_sthil_83#Sthil</v>
      </c>
    </row>
    <row r="3384" spans="1:17">
      <c r="A3384">
        <v>3211</v>
      </c>
      <c r="B3384" t="s">
        <v>2632</v>
      </c>
      <c r="C3384">
        <v>399</v>
      </c>
      <c r="D3384" t="s">
        <v>2627</v>
      </c>
      <c r="E3384" t="s">
        <v>7027</v>
      </c>
      <c r="F3384">
        <v>722</v>
      </c>
      <c r="G3384" t="s">
        <v>2628</v>
      </c>
      <c r="H3384" t="s">
        <v>91</v>
      </c>
      <c r="I3384" t="s">
        <v>649</v>
      </c>
      <c r="J3384" t="s">
        <v>2629</v>
      </c>
      <c r="K3384" t="s">
        <v>2630</v>
      </c>
      <c r="L3384" t="s">
        <v>2631</v>
      </c>
      <c r="M3384">
        <v>445</v>
      </c>
      <c r="N3384">
        <v>263</v>
      </c>
      <c r="O3384" t="s">
        <v>7028</v>
      </c>
      <c r="P3384" t="s">
        <v>5464</v>
      </c>
      <c r="Q3384" t="str">
        <f t="shared" si="52"/>
        <v>399_sthil_83#Sthil</v>
      </c>
    </row>
    <row r="3385" spans="1:17">
      <c r="A3385">
        <v>3214</v>
      </c>
      <c r="B3385" t="s">
        <v>2635</v>
      </c>
      <c r="C3385">
        <v>399</v>
      </c>
      <c r="D3385" t="s">
        <v>2627</v>
      </c>
      <c r="E3385" t="s">
        <v>7027</v>
      </c>
      <c r="F3385">
        <v>722</v>
      </c>
      <c r="G3385" t="s">
        <v>2628</v>
      </c>
      <c r="H3385" t="s">
        <v>91</v>
      </c>
      <c r="I3385" t="s">
        <v>649</v>
      </c>
      <c r="J3385" t="s">
        <v>2629</v>
      </c>
      <c r="K3385" t="s">
        <v>2630</v>
      </c>
      <c r="L3385" t="s">
        <v>2631</v>
      </c>
      <c r="M3385">
        <v>445</v>
      </c>
      <c r="N3385">
        <v>263</v>
      </c>
      <c r="O3385" t="s">
        <v>7028</v>
      </c>
      <c r="P3385" t="s">
        <v>5464</v>
      </c>
      <c r="Q3385" t="str">
        <f t="shared" si="52"/>
        <v>399_sthil_83#Sthil</v>
      </c>
    </row>
    <row r="3386" spans="1:17">
      <c r="A3386">
        <v>3215</v>
      </c>
      <c r="B3386" t="s">
        <v>2636</v>
      </c>
      <c r="C3386">
        <v>399</v>
      </c>
      <c r="D3386" t="s">
        <v>2627</v>
      </c>
      <c r="E3386" t="s">
        <v>7027</v>
      </c>
      <c r="F3386">
        <v>722</v>
      </c>
      <c r="G3386" t="s">
        <v>2628</v>
      </c>
      <c r="H3386" t="s">
        <v>91</v>
      </c>
      <c r="I3386" t="s">
        <v>649</v>
      </c>
      <c r="J3386" t="s">
        <v>2629</v>
      </c>
      <c r="K3386" t="s">
        <v>2630</v>
      </c>
      <c r="L3386" t="s">
        <v>2631</v>
      </c>
      <c r="M3386">
        <v>445</v>
      </c>
      <c r="N3386">
        <v>263</v>
      </c>
      <c r="O3386" t="s">
        <v>7028</v>
      </c>
      <c r="P3386" t="s">
        <v>5464</v>
      </c>
      <c r="Q3386" t="str">
        <f t="shared" si="52"/>
        <v>399_sthil_83#Sthil</v>
      </c>
    </row>
    <row r="3387" spans="1:17">
      <c r="A3387">
        <v>3213</v>
      </c>
      <c r="B3387" t="s">
        <v>2634</v>
      </c>
      <c r="C3387">
        <v>399</v>
      </c>
      <c r="D3387" t="s">
        <v>2627</v>
      </c>
      <c r="E3387" t="s">
        <v>7027</v>
      </c>
      <c r="F3387">
        <v>722</v>
      </c>
      <c r="G3387" t="s">
        <v>2628</v>
      </c>
      <c r="H3387" t="s">
        <v>91</v>
      </c>
      <c r="I3387" t="s">
        <v>649</v>
      </c>
      <c r="J3387" t="s">
        <v>2629</v>
      </c>
      <c r="K3387" t="s">
        <v>2630</v>
      </c>
      <c r="L3387" t="s">
        <v>2631</v>
      </c>
      <c r="M3387">
        <v>445</v>
      </c>
      <c r="N3387">
        <v>263</v>
      </c>
      <c r="O3387" t="s">
        <v>7028</v>
      </c>
      <c r="P3387" t="s">
        <v>5464</v>
      </c>
      <c r="Q3387" t="str">
        <f t="shared" si="52"/>
        <v>399_sthil_83#Sthil</v>
      </c>
    </row>
    <row r="3388" spans="1:17">
      <c r="A3388">
        <v>3212</v>
      </c>
      <c r="B3388" t="s">
        <v>2633</v>
      </c>
      <c r="C3388">
        <v>399</v>
      </c>
      <c r="D3388" t="s">
        <v>2627</v>
      </c>
      <c r="E3388" t="s">
        <v>7027</v>
      </c>
      <c r="F3388">
        <v>722</v>
      </c>
      <c r="G3388" t="s">
        <v>2628</v>
      </c>
      <c r="H3388" t="s">
        <v>91</v>
      </c>
      <c r="I3388" t="s">
        <v>649</v>
      </c>
      <c r="J3388" t="s">
        <v>2629</v>
      </c>
      <c r="K3388" t="s">
        <v>2630</v>
      </c>
      <c r="L3388" t="s">
        <v>2631</v>
      </c>
      <c r="M3388">
        <v>445</v>
      </c>
      <c r="N3388">
        <v>263</v>
      </c>
      <c r="O3388" t="s">
        <v>7028</v>
      </c>
      <c r="P3388" t="s">
        <v>5464</v>
      </c>
      <c r="Q3388" t="str">
        <f t="shared" si="52"/>
        <v>399_sthil_83#Sthil</v>
      </c>
    </row>
    <row r="3389" spans="1:17">
      <c r="A3389">
        <v>3069</v>
      </c>
      <c r="B3389" t="s">
        <v>1245</v>
      </c>
      <c r="C3389">
        <v>401</v>
      </c>
      <c r="D3389" t="s">
        <v>1240</v>
      </c>
      <c r="E3389" t="s">
        <v>7096</v>
      </c>
      <c r="F3389">
        <v>704</v>
      </c>
      <c r="G3389" t="s">
        <v>1241</v>
      </c>
      <c r="H3389" t="s">
        <v>30</v>
      </c>
      <c r="I3389" t="s">
        <v>45</v>
      </c>
      <c r="J3389" t="s">
        <v>1242</v>
      </c>
      <c r="K3389" t="s">
        <v>1243</v>
      </c>
      <c r="L3389" t="s">
        <v>1244</v>
      </c>
      <c r="M3389">
        <v>168</v>
      </c>
      <c r="N3389">
        <v>257</v>
      </c>
      <c r="O3389" t="s">
        <v>1242</v>
      </c>
      <c r="P3389" t="s">
        <v>5438</v>
      </c>
      <c r="Q3389" t="str">
        <f t="shared" si="52"/>
        <v>401_cav_11#Cav</v>
      </c>
    </row>
    <row r="3390" spans="1:17">
      <c r="A3390">
        <v>3073</v>
      </c>
      <c r="B3390" t="s">
        <v>1249</v>
      </c>
      <c r="C3390">
        <v>401</v>
      </c>
      <c r="D3390" t="s">
        <v>1240</v>
      </c>
      <c r="E3390" t="s">
        <v>7096</v>
      </c>
      <c r="F3390">
        <v>704</v>
      </c>
      <c r="G3390" t="s">
        <v>1241</v>
      </c>
      <c r="H3390" t="s">
        <v>30</v>
      </c>
      <c r="I3390" t="s">
        <v>45</v>
      </c>
      <c r="J3390" t="s">
        <v>1242</v>
      </c>
      <c r="K3390" t="s">
        <v>1243</v>
      </c>
      <c r="L3390" t="s">
        <v>1244</v>
      </c>
      <c r="M3390">
        <v>168</v>
      </c>
      <c r="N3390">
        <v>257</v>
      </c>
      <c r="O3390" t="s">
        <v>1242</v>
      </c>
      <c r="P3390" t="s">
        <v>5438</v>
      </c>
      <c r="Q3390" t="str">
        <f t="shared" si="52"/>
        <v>401_cav_11#Cav</v>
      </c>
    </row>
    <row r="3391" spans="1:17">
      <c r="A3391">
        <v>3071</v>
      </c>
      <c r="B3391" t="s">
        <v>1247</v>
      </c>
      <c r="C3391">
        <v>401</v>
      </c>
      <c r="D3391" t="s">
        <v>1240</v>
      </c>
      <c r="E3391" t="s">
        <v>7096</v>
      </c>
      <c r="F3391">
        <v>704</v>
      </c>
      <c r="G3391" t="s">
        <v>1241</v>
      </c>
      <c r="H3391" t="s">
        <v>30</v>
      </c>
      <c r="I3391" t="s">
        <v>45</v>
      </c>
      <c r="J3391" t="s">
        <v>1242</v>
      </c>
      <c r="K3391" t="s">
        <v>1243</v>
      </c>
      <c r="L3391" t="s">
        <v>1244</v>
      </c>
      <c r="M3391">
        <v>168</v>
      </c>
      <c r="N3391">
        <v>257</v>
      </c>
      <c r="O3391" t="s">
        <v>1242</v>
      </c>
      <c r="P3391" t="s">
        <v>5438</v>
      </c>
      <c r="Q3391" t="str">
        <f t="shared" si="52"/>
        <v>401_cav_11#Cav</v>
      </c>
    </row>
    <row r="3392" spans="1:17">
      <c r="A3392">
        <v>3070</v>
      </c>
      <c r="B3392" t="s">
        <v>1246</v>
      </c>
      <c r="C3392">
        <v>401</v>
      </c>
      <c r="D3392" t="s">
        <v>1240</v>
      </c>
      <c r="E3392" t="s">
        <v>7096</v>
      </c>
      <c r="F3392">
        <v>704</v>
      </c>
      <c r="G3392" t="s">
        <v>1241</v>
      </c>
      <c r="H3392" t="s">
        <v>30</v>
      </c>
      <c r="I3392" t="s">
        <v>45</v>
      </c>
      <c r="J3392" t="s">
        <v>1242</v>
      </c>
      <c r="K3392" t="s">
        <v>1243</v>
      </c>
      <c r="L3392" t="s">
        <v>1244</v>
      </c>
      <c r="M3392">
        <v>168</v>
      </c>
      <c r="N3392">
        <v>257</v>
      </c>
      <c r="O3392" t="s">
        <v>1242</v>
      </c>
      <c r="P3392" t="s">
        <v>5438</v>
      </c>
      <c r="Q3392" t="str">
        <f t="shared" si="52"/>
        <v>401_cav_11#Cav</v>
      </c>
    </row>
    <row r="3393" spans="1:17">
      <c r="A3393">
        <v>3068</v>
      </c>
      <c r="B3393" t="s">
        <v>1239</v>
      </c>
      <c r="C3393">
        <v>401</v>
      </c>
      <c r="D3393" t="s">
        <v>1240</v>
      </c>
      <c r="E3393" t="s">
        <v>7096</v>
      </c>
      <c r="F3393">
        <v>704</v>
      </c>
      <c r="G3393" t="s">
        <v>1241</v>
      </c>
      <c r="H3393" t="s">
        <v>30</v>
      </c>
      <c r="I3393" t="s">
        <v>45</v>
      </c>
      <c r="J3393" t="s">
        <v>1242</v>
      </c>
      <c r="K3393" t="s">
        <v>1243</v>
      </c>
      <c r="L3393" t="s">
        <v>1244</v>
      </c>
      <c r="M3393">
        <v>168</v>
      </c>
      <c r="N3393">
        <v>257</v>
      </c>
      <c r="O3393" t="s">
        <v>1242</v>
      </c>
      <c r="P3393" t="s">
        <v>5438</v>
      </c>
      <c r="Q3393" t="str">
        <f t="shared" si="52"/>
        <v>401_cav_11#Cav</v>
      </c>
    </row>
    <row r="3394" spans="1:17">
      <c r="A3394">
        <v>3072</v>
      </c>
      <c r="B3394" t="s">
        <v>1248</v>
      </c>
      <c r="C3394">
        <v>401</v>
      </c>
      <c r="D3394" t="s">
        <v>1240</v>
      </c>
      <c r="E3394" t="s">
        <v>7096</v>
      </c>
      <c r="F3394">
        <v>704</v>
      </c>
      <c r="G3394" t="s">
        <v>1241</v>
      </c>
      <c r="H3394" t="s">
        <v>30</v>
      </c>
      <c r="I3394" t="s">
        <v>45</v>
      </c>
      <c r="J3394" t="s">
        <v>1242</v>
      </c>
      <c r="K3394" t="s">
        <v>1243</v>
      </c>
      <c r="L3394" t="s">
        <v>1244</v>
      </c>
      <c r="M3394">
        <v>168</v>
      </c>
      <c r="N3394">
        <v>257</v>
      </c>
      <c r="O3394" t="s">
        <v>1242</v>
      </c>
      <c r="P3394" t="s">
        <v>5438</v>
      </c>
      <c r="Q3394" t="str">
        <f t="shared" ref="Q3394:Q3457" si="53">CONCATENATE(C3394,"_",D3394,"#",E3394)</f>
        <v>401_cav_11#Cav</v>
      </c>
    </row>
    <row r="3395" spans="1:17">
      <c r="A3395">
        <v>3614</v>
      </c>
      <c r="B3395" t="s">
        <v>1487</v>
      </c>
      <c r="C3395">
        <v>402</v>
      </c>
      <c r="D3395" t="s">
        <v>1476</v>
      </c>
      <c r="E3395" t="s">
        <v>520</v>
      </c>
      <c r="F3395">
        <v>775</v>
      </c>
      <c r="G3395">
        <v>2</v>
      </c>
      <c r="H3395" t="s">
        <v>30</v>
      </c>
      <c r="I3395" t="s">
        <v>31</v>
      </c>
      <c r="J3395" t="s">
        <v>1472</v>
      </c>
      <c r="K3395" t="s">
        <v>1473</v>
      </c>
      <c r="L3395" t="s">
        <v>1474</v>
      </c>
      <c r="M3395">
        <v>242</v>
      </c>
      <c r="N3395">
        <v>259</v>
      </c>
      <c r="O3395" t="s">
        <v>7095</v>
      </c>
      <c r="P3395" t="s">
        <v>5439</v>
      </c>
      <c r="Q3395" t="str">
        <f t="shared" si="53"/>
        <v>402_cintegab2_31#Nord</v>
      </c>
    </row>
    <row r="3396" spans="1:17">
      <c r="A3396">
        <v>3615</v>
      </c>
      <c r="B3396" t="s">
        <v>1477</v>
      </c>
      <c r="C3396">
        <v>402</v>
      </c>
      <c r="D3396" t="s">
        <v>1476</v>
      </c>
      <c r="E3396" t="s">
        <v>520</v>
      </c>
      <c r="F3396">
        <v>775</v>
      </c>
      <c r="G3396">
        <v>2</v>
      </c>
      <c r="H3396" t="s">
        <v>30</v>
      </c>
      <c r="I3396" t="s">
        <v>31</v>
      </c>
      <c r="J3396" t="s">
        <v>1472</v>
      </c>
      <c r="K3396" t="s">
        <v>1473</v>
      </c>
      <c r="L3396" t="s">
        <v>1474</v>
      </c>
      <c r="M3396">
        <v>242</v>
      </c>
      <c r="N3396">
        <v>259</v>
      </c>
      <c r="O3396" t="s">
        <v>7095</v>
      </c>
      <c r="P3396" t="s">
        <v>5439</v>
      </c>
      <c r="Q3396" t="str">
        <f t="shared" si="53"/>
        <v>402_cintegab2_31#Nord</v>
      </c>
    </row>
    <row r="3397" spans="1:17">
      <c r="A3397">
        <v>3616</v>
      </c>
      <c r="B3397" t="s">
        <v>1475</v>
      </c>
      <c r="C3397">
        <v>402</v>
      </c>
      <c r="D3397" t="s">
        <v>1476</v>
      </c>
      <c r="E3397" t="s">
        <v>520</v>
      </c>
      <c r="F3397">
        <v>775</v>
      </c>
      <c r="G3397">
        <v>2</v>
      </c>
      <c r="H3397" t="s">
        <v>30</v>
      </c>
      <c r="I3397" t="s">
        <v>31</v>
      </c>
      <c r="J3397" t="s">
        <v>1472</v>
      </c>
      <c r="K3397" t="s">
        <v>1473</v>
      </c>
      <c r="L3397" t="s">
        <v>1474</v>
      </c>
      <c r="M3397">
        <v>242</v>
      </c>
      <c r="N3397">
        <v>259</v>
      </c>
      <c r="O3397" t="s">
        <v>7095</v>
      </c>
      <c r="P3397" t="s">
        <v>5439</v>
      </c>
      <c r="Q3397" t="str">
        <f t="shared" si="53"/>
        <v>402_cintegab2_31#Nord</v>
      </c>
    </row>
    <row r="3398" spans="1:17">
      <c r="A3398">
        <v>3617</v>
      </c>
      <c r="B3398" t="s">
        <v>1479</v>
      </c>
      <c r="C3398">
        <v>402</v>
      </c>
      <c r="D3398" t="s">
        <v>1476</v>
      </c>
      <c r="E3398" t="s">
        <v>520</v>
      </c>
      <c r="F3398">
        <v>775</v>
      </c>
      <c r="G3398">
        <v>2</v>
      </c>
      <c r="H3398" t="s">
        <v>30</v>
      </c>
      <c r="I3398" t="s">
        <v>31</v>
      </c>
      <c r="J3398" t="s">
        <v>1472</v>
      </c>
      <c r="K3398" t="s">
        <v>1473</v>
      </c>
      <c r="L3398" t="s">
        <v>1474</v>
      </c>
      <c r="M3398">
        <v>242</v>
      </c>
      <c r="N3398">
        <v>259</v>
      </c>
      <c r="O3398" t="s">
        <v>7095</v>
      </c>
      <c r="P3398" t="s">
        <v>5439</v>
      </c>
      <c r="Q3398" t="str">
        <f t="shared" si="53"/>
        <v>402_cintegab2_31#Nord</v>
      </c>
    </row>
    <row r="3399" spans="1:17">
      <c r="A3399">
        <v>3619</v>
      </c>
      <c r="B3399" t="s">
        <v>1478</v>
      </c>
      <c r="C3399">
        <v>402</v>
      </c>
      <c r="D3399" t="s">
        <v>1476</v>
      </c>
      <c r="E3399" t="s">
        <v>520</v>
      </c>
      <c r="F3399">
        <v>775</v>
      </c>
      <c r="G3399">
        <v>2</v>
      </c>
      <c r="H3399" t="s">
        <v>30</v>
      </c>
      <c r="I3399" t="s">
        <v>31</v>
      </c>
      <c r="J3399" t="s">
        <v>1472</v>
      </c>
      <c r="K3399" t="s">
        <v>1473</v>
      </c>
      <c r="L3399" t="s">
        <v>1474</v>
      </c>
      <c r="M3399">
        <v>242</v>
      </c>
      <c r="N3399">
        <v>259</v>
      </c>
      <c r="O3399" t="s">
        <v>7095</v>
      </c>
      <c r="P3399" t="s">
        <v>5439</v>
      </c>
      <c r="Q3399" t="str">
        <f t="shared" si="53"/>
        <v>402_cintegab2_31#Nord</v>
      </c>
    </row>
    <row r="3400" spans="1:17">
      <c r="A3400">
        <v>3620</v>
      </c>
      <c r="B3400" t="s">
        <v>1480</v>
      </c>
      <c r="C3400">
        <v>402</v>
      </c>
      <c r="D3400" t="s">
        <v>1476</v>
      </c>
      <c r="E3400" t="s">
        <v>520</v>
      </c>
      <c r="F3400">
        <v>775</v>
      </c>
      <c r="G3400">
        <v>2</v>
      </c>
      <c r="H3400" t="s">
        <v>30</v>
      </c>
      <c r="I3400" t="s">
        <v>31</v>
      </c>
      <c r="J3400" t="s">
        <v>1472</v>
      </c>
      <c r="K3400" t="s">
        <v>1473</v>
      </c>
      <c r="L3400" t="s">
        <v>1474</v>
      </c>
      <c r="M3400">
        <v>242</v>
      </c>
      <c r="N3400">
        <v>259</v>
      </c>
      <c r="O3400" t="s">
        <v>7095</v>
      </c>
      <c r="P3400" t="s">
        <v>5439</v>
      </c>
      <c r="Q3400" t="str">
        <f t="shared" si="53"/>
        <v>402_cintegab2_31#Nord</v>
      </c>
    </row>
    <row r="3401" spans="1:17">
      <c r="A3401">
        <v>3618</v>
      </c>
      <c r="B3401" t="s">
        <v>1488</v>
      </c>
      <c r="C3401">
        <v>402</v>
      </c>
      <c r="D3401" t="s">
        <v>1476</v>
      </c>
      <c r="E3401" t="s">
        <v>520</v>
      </c>
      <c r="F3401">
        <v>775</v>
      </c>
      <c r="G3401">
        <v>2</v>
      </c>
      <c r="H3401" t="s">
        <v>30</v>
      </c>
      <c r="I3401" t="s">
        <v>31</v>
      </c>
      <c r="J3401" t="s">
        <v>1472</v>
      </c>
      <c r="K3401" t="s">
        <v>1473</v>
      </c>
      <c r="L3401" t="s">
        <v>1474</v>
      </c>
      <c r="M3401">
        <v>242</v>
      </c>
      <c r="N3401">
        <v>259</v>
      </c>
      <c r="O3401" t="s">
        <v>7095</v>
      </c>
      <c r="P3401" t="s">
        <v>5439</v>
      </c>
      <c r="Q3401" t="str">
        <f t="shared" si="53"/>
        <v>402_cintegab2_31#Nord</v>
      </c>
    </row>
    <row r="3402" spans="1:17">
      <c r="A3402">
        <v>3082</v>
      </c>
      <c r="B3402" t="s">
        <v>1485</v>
      </c>
      <c r="C3402">
        <v>403</v>
      </c>
      <c r="D3402" t="s">
        <v>1471</v>
      </c>
      <c r="E3402" t="s">
        <v>296</v>
      </c>
      <c r="F3402">
        <v>706</v>
      </c>
      <c r="G3402">
        <v>1</v>
      </c>
      <c r="H3402" t="s">
        <v>30</v>
      </c>
      <c r="I3402" t="s">
        <v>31</v>
      </c>
      <c r="J3402" t="s">
        <v>1472</v>
      </c>
      <c r="K3402" t="s">
        <v>1473</v>
      </c>
      <c r="L3402" t="s">
        <v>1474</v>
      </c>
      <c r="M3402">
        <v>242</v>
      </c>
      <c r="N3402">
        <v>259</v>
      </c>
      <c r="O3402" t="s">
        <v>7095</v>
      </c>
      <c r="P3402" t="s">
        <v>5439</v>
      </c>
      <c r="Q3402" t="str">
        <f t="shared" si="53"/>
        <v>403_cintegab1_31#Sud</v>
      </c>
    </row>
    <row r="3403" spans="1:17">
      <c r="A3403">
        <v>3084</v>
      </c>
      <c r="B3403" t="s">
        <v>1483</v>
      </c>
      <c r="C3403">
        <v>403</v>
      </c>
      <c r="D3403" t="s">
        <v>1471</v>
      </c>
      <c r="E3403" t="s">
        <v>296</v>
      </c>
      <c r="F3403">
        <v>706</v>
      </c>
      <c r="G3403">
        <v>1</v>
      </c>
      <c r="H3403" t="s">
        <v>30</v>
      </c>
      <c r="I3403" t="s">
        <v>31</v>
      </c>
      <c r="J3403" t="s">
        <v>1472</v>
      </c>
      <c r="K3403" t="s">
        <v>1473</v>
      </c>
      <c r="L3403" t="s">
        <v>1474</v>
      </c>
      <c r="M3403">
        <v>242</v>
      </c>
      <c r="N3403">
        <v>259</v>
      </c>
      <c r="O3403" t="s">
        <v>7095</v>
      </c>
      <c r="P3403" t="s">
        <v>5439</v>
      </c>
      <c r="Q3403" t="str">
        <f t="shared" si="53"/>
        <v>403_cintegab1_31#Sud</v>
      </c>
    </row>
    <row r="3404" spans="1:17">
      <c r="A3404">
        <v>3086</v>
      </c>
      <c r="B3404" t="s">
        <v>1481</v>
      </c>
      <c r="C3404">
        <v>403</v>
      </c>
      <c r="D3404" t="s">
        <v>1471</v>
      </c>
      <c r="E3404" t="s">
        <v>296</v>
      </c>
      <c r="F3404">
        <v>706</v>
      </c>
      <c r="G3404">
        <v>1</v>
      </c>
      <c r="H3404" t="s">
        <v>30</v>
      </c>
      <c r="I3404" t="s">
        <v>31</v>
      </c>
      <c r="J3404" t="s">
        <v>1472</v>
      </c>
      <c r="K3404" t="s">
        <v>1473</v>
      </c>
      <c r="L3404" t="s">
        <v>1474</v>
      </c>
      <c r="M3404">
        <v>242</v>
      </c>
      <c r="N3404">
        <v>259</v>
      </c>
      <c r="O3404" t="s">
        <v>7095</v>
      </c>
      <c r="P3404" t="s">
        <v>5439</v>
      </c>
      <c r="Q3404" t="str">
        <f t="shared" si="53"/>
        <v>403_cintegab1_31#Sud</v>
      </c>
    </row>
    <row r="3405" spans="1:17">
      <c r="A3405">
        <v>3087</v>
      </c>
      <c r="B3405" t="s">
        <v>1470</v>
      </c>
      <c r="C3405">
        <v>403</v>
      </c>
      <c r="D3405" t="s">
        <v>1471</v>
      </c>
      <c r="E3405" t="s">
        <v>296</v>
      </c>
      <c r="F3405">
        <v>706</v>
      </c>
      <c r="G3405">
        <v>1</v>
      </c>
      <c r="H3405" t="s">
        <v>30</v>
      </c>
      <c r="I3405" t="s">
        <v>31</v>
      </c>
      <c r="J3405" t="s">
        <v>1472</v>
      </c>
      <c r="K3405" t="s">
        <v>1473</v>
      </c>
      <c r="L3405" t="s">
        <v>1474</v>
      </c>
      <c r="M3405">
        <v>242</v>
      </c>
      <c r="N3405">
        <v>259</v>
      </c>
      <c r="O3405" t="s">
        <v>7095</v>
      </c>
      <c r="P3405" t="s">
        <v>5439</v>
      </c>
      <c r="Q3405" t="str">
        <f t="shared" si="53"/>
        <v>403_cintegab1_31#Sud</v>
      </c>
    </row>
    <row r="3406" spans="1:17">
      <c r="A3406">
        <v>3085</v>
      </c>
      <c r="B3406" t="s">
        <v>1482</v>
      </c>
      <c r="C3406">
        <v>403</v>
      </c>
      <c r="D3406" t="s">
        <v>1471</v>
      </c>
      <c r="E3406" t="s">
        <v>296</v>
      </c>
      <c r="F3406">
        <v>706</v>
      </c>
      <c r="G3406">
        <v>1</v>
      </c>
      <c r="H3406" t="s">
        <v>30</v>
      </c>
      <c r="I3406" t="s">
        <v>31</v>
      </c>
      <c r="J3406" t="s">
        <v>1472</v>
      </c>
      <c r="K3406" t="s">
        <v>1473</v>
      </c>
      <c r="L3406" t="s">
        <v>1474</v>
      </c>
      <c r="M3406">
        <v>242</v>
      </c>
      <c r="N3406">
        <v>259</v>
      </c>
      <c r="O3406" t="s">
        <v>7095</v>
      </c>
      <c r="P3406" t="s">
        <v>5439</v>
      </c>
      <c r="Q3406" t="str">
        <f t="shared" si="53"/>
        <v>403_cintegab1_31#Sud</v>
      </c>
    </row>
    <row r="3407" spans="1:17">
      <c r="A3407">
        <v>3083</v>
      </c>
      <c r="B3407" t="s">
        <v>1484</v>
      </c>
      <c r="C3407">
        <v>403</v>
      </c>
      <c r="D3407" t="s">
        <v>1471</v>
      </c>
      <c r="E3407" t="s">
        <v>296</v>
      </c>
      <c r="F3407">
        <v>706</v>
      </c>
      <c r="G3407">
        <v>1</v>
      </c>
      <c r="H3407" t="s">
        <v>30</v>
      </c>
      <c r="I3407" t="s">
        <v>31</v>
      </c>
      <c r="J3407" t="s">
        <v>1472</v>
      </c>
      <c r="K3407" t="s">
        <v>1473</v>
      </c>
      <c r="L3407" t="s">
        <v>1474</v>
      </c>
      <c r="M3407">
        <v>242</v>
      </c>
      <c r="N3407">
        <v>259</v>
      </c>
      <c r="O3407" t="s">
        <v>7095</v>
      </c>
      <c r="P3407" t="s">
        <v>5439</v>
      </c>
      <c r="Q3407" t="str">
        <f t="shared" si="53"/>
        <v>403_cintegab1_31#Sud</v>
      </c>
    </row>
    <row r="3408" spans="1:17">
      <c r="A3408">
        <v>3081</v>
      </c>
      <c r="B3408" t="s">
        <v>1486</v>
      </c>
      <c r="C3408">
        <v>403</v>
      </c>
      <c r="D3408" t="s">
        <v>1471</v>
      </c>
      <c r="E3408" t="s">
        <v>296</v>
      </c>
      <c r="F3408">
        <v>706</v>
      </c>
      <c r="G3408">
        <v>1</v>
      </c>
      <c r="H3408" t="s">
        <v>30</v>
      </c>
      <c r="I3408" t="s">
        <v>31</v>
      </c>
      <c r="J3408" t="s">
        <v>1472</v>
      </c>
      <c r="K3408" t="s">
        <v>1473</v>
      </c>
      <c r="L3408" t="s">
        <v>1474</v>
      </c>
      <c r="M3408">
        <v>242</v>
      </c>
      <c r="N3408">
        <v>259</v>
      </c>
      <c r="O3408" t="s">
        <v>7095</v>
      </c>
      <c r="P3408" t="s">
        <v>5439</v>
      </c>
      <c r="Q3408" t="str">
        <f t="shared" si="53"/>
        <v>403_cintegab1_31#Sud</v>
      </c>
    </row>
    <row r="3409" spans="1:17">
      <c r="A3409">
        <v>3097</v>
      </c>
      <c r="B3409" t="s">
        <v>4750</v>
      </c>
      <c r="C3409">
        <v>405</v>
      </c>
      <c r="D3409" t="s">
        <v>4743</v>
      </c>
      <c r="E3409" t="s">
        <v>7103</v>
      </c>
      <c r="F3409">
        <v>707</v>
      </c>
      <c r="G3409" t="s">
        <v>4744</v>
      </c>
      <c r="H3409" t="s">
        <v>30</v>
      </c>
      <c r="I3409" t="s">
        <v>160</v>
      </c>
      <c r="J3409" t="s">
        <v>4745</v>
      </c>
      <c r="K3409" t="s">
        <v>4746</v>
      </c>
      <c r="L3409" t="s">
        <v>4747</v>
      </c>
      <c r="M3409">
        <v>81</v>
      </c>
      <c r="N3409">
        <v>268</v>
      </c>
      <c r="O3409" t="s">
        <v>4745</v>
      </c>
      <c r="P3409" t="s">
        <v>5446</v>
      </c>
      <c r="Q3409" t="str">
        <f t="shared" si="53"/>
        <v>405_stjlas_66#Stjlas</v>
      </c>
    </row>
    <row r="3410" spans="1:17">
      <c r="A3410">
        <v>3098</v>
      </c>
      <c r="B3410" t="s">
        <v>4748</v>
      </c>
      <c r="C3410">
        <v>405</v>
      </c>
      <c r="D3410" t="s">
        <v>4743</v>
      </c>
      <c r="E3410" t="s">
        <v>7103</v>
      </c>
      <c r="F3410">
        <v>707</v>
      </c>
      <c r="G3410" t="s">
        <v>4744</v>
      </c>
      <c r="H3410" t="s">
        <v>30</v>
      </c>
      <c r="I3410" t="s">
        <v>160</v>
      </c>
      <c r="J3410" t="s">
        <v>4745</v>
      </c>
      <c r="K3410" t="s">
        <v>4746</v>
      </c>
      <c r="L3410" t="s">
        <v>4747</v>
      </c>
      <c r="M3410">
        <v>81</v>
      </c>
      <c r="N3410">
        <v>268</v>
      </c>
      <c r="O3410" t="s">
        <v>4745</v>
      </c>
      <c r="P3410" t="s">
        <v>5446</v>
      </c>
      <c r="Q3410" t="str">
        <f t="shared" si="53"/>
        <v>405_stjlas_66#Stjlas</v>
      </c>
    </row>
    <row r="3411" spans="1:17">
      <c r="A3411">
        <v>3099</v>
      </c>
      <c r="B3411" t="s">
        <v>4749</v>
      </c>
      <c r="C3411">
        <v>405</v>
      </c>
      <c r="D3411" t="s">
        <v>4743</v>
      </c>
      <c r="E3411" t="s">
        <v>7103</v>
      </c>
      <c r="F3411">
        <v>707</v>
      </c>
      <c r="G3411" t="s">
        <v>4744</v>
      </c>
      <c r="H3411" t="s">
        <v>30</v>
      </c>
      <c r="I3411" t="s">
        <v>160</v>
      </c>
      <c r="J3411" t="s">
        <v>4745</v>
      </c>
      <c r="K3411" t="s">
        <v>4746</v>
      </c>
      <c r="L3411" t="s">
        <v>4747</v>
      </c>
      <c r="M3411">
        <v>81</v>
      </c>
      <c r="N3411">
        <v>268</v>
      </c>
      <c r="O3411" t="s">
        <v>4745</v>
      </c>
      <c r="P3411" t="s">
        <v>5446</v>
      </c>
      <c r="Q3411" t="str">
        <f t="shared" si="53"/>
        <v>405_stjlas_66#Stjlas</v>
      </c>
    </row>
    <row r="3412" spans="1:17">
      <c r="A3412">
        <v>3100</v>
      </c>
      <c r="B3412" t="s">
        <v>4742</v>
      </c>
      <c r="C3412">
        <v>405</v>
      </c>
      <c r="D3412" t="s">
        <v>4743</v>
      </c>
      <c r="E3412" t="s">
        <v>7103</v>
      </c>
      <c r="F3412">
        <v>707</v>
      </c>
      <c r="G3412" t="s">
        <v>4744</v>
      </c>
      <c r="H3412" t="s">
        <v>30</v>
      </c>
      <c r="I3412" t="s">
        <v>160</v>
      </c>
      <c r="J3412" t="s">
        <v>4745</v>
      </c>
      <c r="K3412" t="s">
        <v>4746</v>
      </c>
      <c r="L3412" t="s">
        <v>4747</v>
      </c>
      <c r="M3412">
        <v>81</v>
      </c>
      <c r="N3412">
        <v>268</v>
      </c>
      <c r="O3412" t="s">
        <v>4745</v>
      </c>
      <c r="P3412" t="s">
        <v>5446</v>
      </c>
      <c r="Q3412" t="str">
        <f t="shared" si="53"/>
        <v>405_stjlas_66#Stjlas</v>
      </c>
    </row>
    <row r="3413" spans="1:17">
      <c r="A3413">
        <v>3109</v>
      </c>
      <c r="B3413" t="s">
        <v>3805</v>
      </c>
      <c r="C3413">
        <v>409</v>
      </c>
      <c r="D3413" t="s">
        <v>3794</v>
      </c>
      <c r="E3413" t="s">
        <v>3797</v>
      </c>
      <c r="F3413">
        <v>708</v>
      </c>
      <c r="G3413" t="s">
        <v>3795</v>
      </c>
      <c r="H3413" t="s">
        <v>376</v>
      </c>
      <c r="I3413" t="s">
        <v>3796</v>
      </c>
      <c r="J3413" t="s">
        <v>3797</v>
      </c>
      <c r="K3413" t="s">
        <v>3798</v>
      </c>
      <c r="L3413" t="s">
        <v>3799</v>
      </c>
      <c r="M3413">
        <v>95</v>
      </c>
      <c r="N3413">
        <v>269</v>
      </c>
      <c r="O3413" t="s">
        <v>3797</v>
      </c>
      <c r="P3413" t="s">
        <v>3794</v>
      </c>
      <c r="Q3413" t="str">
        <f t="shared" si="53"/>
        <v>409_paizay_79#Paizay-Le-Tort</v>
      </c>
    </row>
    <row r="3414" spans="1:17">
      <c r="A3414">
        <v>3110</v>
      </c>
      <c r="B3414" t="s">
        <v>3806</v>
      </c>
      <c r="C3414">
        <v>409</v>
      </c>
      <c r="D3414" t="s">
        <v>3794</v>
      </c>
      <c r="E3414" t="s">
        <v>3797</v>
      </c>
      <c r="F3414">
        <v>708</v>
      </c>
      <c r="G3414" t="s">
        <v>3795</v>
      </c>
      <c r="H3414" t="s">
        <v>376</v>
      </c>
      <c r="I3414" t="s">
        <v>3796</v>
      </c>
      <c r="J3414" t="s">
        <v>3797</v>
      </c>
      <c r="K3414" t="s">
        <v>3798</v>
      </c>
      <c r="L3414" t="s">
        <v>3799</v>
      </c>
      <c r="M3414">
        <v>95</v>
      </c>
      <c r="N3414">
        <v>269</v>
      </c>
      <c r="O3414" t="s">
        <v>3797</v>
      </c>
      <c r="P3414" t="s">
        <v>3794</v>
      </c>
      <c r="Q3414" t="str">
        <f t="shared" si="53"/>
        <v>409_paizay_79#Paizay-Le-Tort</v>
      </c>
    </row>
    <row r="3415" spans="1:17">
      <c r="A3415">
        <v>3103</v>
      </c>
      <c r="B3415" t="s">
        <v>3793</v>
      </c>
      <c r="C3415">
        <v>409</v>
      </c>
      <c r="D3415" t="s">
        <v>3794</v>
      </c>
      <c r="E3415" t="s">
        <v>3797</v>
      </c>
      <c r="F3415">
        <v>708</v>
      </c>
      <c r="G3415" t="s">
        <v>3795</v>
      </c>
      <c r="H3415" t="s">
        <v>376</v>
      </c>
      <c r="I3415" t="s">
        <v>3796</v>
      </c>
      <c r="J3415" t="s">
        <v>3797</v>
      </c>
      <c r="K3415" t="s">
        <v>3798</v>
      </c>
      <c r="L3415" t="s">
        <v>3799</v>
      </c>
      <c r="M3415">
        <v>95</v>
      </c>
      <c r="N3415">
        <v>269</v>
      </c>
      <c r="O3415" t="s">
        <v>3797</v>
      </c>
      <c r="P3415" t="s">
        <v>3794</v>
      </c>
      <c r="Q3415" t="str">
        <f t="shared" si="53"/>
        <v>409_paizay_79#Paizay-Le-Tort</v>
      </c>
    </row>
    <row r="3416" spans="1:17">
      <c r="A3416">
        <v>3104</v>
      </c>
      <c r="B3416" t="s">
        <v>3800</v>
      </c>
      <c r="C3416">
        <v>409</v>
      </c>
      <c r="D3416" t="s">
        <v>3794</v>
      </c>
      <c r="E3416" t="s">
        <v>3797</v>
      </c>
      <c r="F3416">
        <v>708</v>
      </c>
      <c r="G3416" t="s">
        <v>3795</v>
      </c>
      <c r="H3416" t="s">
        <v>376</v>
      </c>
      <c r="I3416" t="s">
        <v>3796</v>
      </c>
      <c r="J3416" t="s">
        <v>3797</v>
      </c>
      <c r="K3416" t="s">
        <v>3798</v>
      </c>
      <c r="L3416" t="s">
        <v>3799</v>
      </c>
      <c r="M3416">
        <v>95</v>
      </c>
      <c r="N3416">
        <v>269</v>
      </c>
      <c r="O3416" t="s">
        <v>3797</v>
      </c>
      <c r="P3416" t="s">
        <v>3794</v>
      </c>
      <c r="Q3416" t="str">
        <f t="shared" si="53"/>
        <v>409_paizay_79#Paizay-Le-Tort</v>
      </c>
    </row>
    <row r="3417" spans="1:17">
      <c r="A3417">
        <v>3105</v>
      </c>
      <c r="B3417" t="s">
        <v>3801</v>
      </c>
      <c r="C3417">
        <v>409</v>
      </c>
      <c r="D3417" t="s">
        <v>3794</v>
      </c>
      <c r="E3417" t="s">
        <v>3797</v>
      </c>
      <c r="F3417">
        <v>708</v>
      </c>
      <c r="G3417" t="s">
        <v>3795</v>
      </c>
      <c r="H3417" t="s">
        <v>376</v>
      </c>
      <c r="I3417" t="s">
        <v>3796</v>
      </c>
      <c r="J3417" t="s">
        <v>3797</v>
      </c>
      <c r="K3417" t="s">
        <v>3798</v>
      </c>
      <c r="L3417" t="s">
        <v>3799</v>
      </c>
      <c r="M3417">
        <v>95</v>
      </c>
      <c r="N3417">
        <v>269</v>
      </c>
      <c r="O3417" t="s">
        <v>3797</v>
      </c>
      <c r="P3417" t="s">
        <v>3794</v>
      </c>
      <c r="Q3417" t="str">
        <f t="shared" si="53"/>
        <v>409_paizay_79#Paizay-Le-Tort</v>
      </c>
    </row>
    <row r="3418" spans="1:17">
      <c r="A3418">
        <v>3106</v>
      </c>
      <c r="B3418" t="s">
        <v>3802</v>
      </c>
      <c r="C3418">
        <v>409</v>
      </c>
      <c r="D3418" t="s">
        <v>3794</v>
      </c>
      <c r="E3418" t="s">
        <v>3797</v>
      </c>
      <c r="F3418">
        <v>708</v>
      </c>
      <c r="G3418" t="s">
        <v>3795</v>
      </c>
      <c r="H3418" t="s">
        <v>376</v>
      </c>
      <c r="I3418" t="s">
        <v>3796</v>
      </c>
      <c r="J3418" t="s">
        <v>3797</v>
      </c>
      <c r="K3418" t="s">
        <v>3798</v>
      </c>
      <c r="L3418" t="s">
        <v>3799</v>
      </c>
      <c r="M3418">
        <v>95</v>
      </c>
      <c r="N3418">
        <v>269</v>
      </c>
      <c r="O3418" t="s">
        <v>3797</v>
      </c>
      <c r="P3418" t="s">
        <v>3794</v>
      </c>
      <c r="Q3418" t="str">
        <f t="shared" si="53"/>
        <v>409_paizay_79#Paizay-Le-Tort</v>
      </c>
    </row>
    <row r="3419" spans="1:17">
      <c r="A3419">
        <v>3107</v>
      </c>
      <c r="B3419" t="s">
        <v>3803</v>
      </c>
      <c r="C3419">
        <v>409</v>
      </c>
      <c r="D3419" t="s">
        <v>3794</v>
      </c>
      <c r="E3419" t="s">
        <v>3797</v>
      </c>
      <c r="F3419">
        <v>708</v>
      </c>
      <c r="G3419" t="s">
        <v>3795</v>
      </c>
      <c r="H3419" t="s">
        <v>376</v>
      </c>
      <c r="I3419" t="s">
        <v>3796</v>
      </c>
      <c r="J3419" t="s">
        <v>3797</v>
      </c>
      <c r="K3419" t="s">
        <v>3798</v>
      </c>
      <c r="L3419" t="s">
        <v>3799</v>
      </c>
      <c r="M3419">
        <v>95</v>
      </c>
      <c r="N3419">
        <v>269</v>
      </c>
      <c r="O3419" t="s">
        <v>3797</v>
      </c>
      <c r="P3419" t="s">
        <v>3794</v>
      </c>
      <c r="Q3419" t="str">
        <f t="shared" si="53"/>
        <v>409_paizay_79#Paizay-Le-Tort</v>
      </c>
    </row>
    <row r="3420" spans="1:17">
      <c r="A3420">
        <v>3108</v>
      </c>
      <c r="B3420" t="s">
        <v>3804</v>
      </c>
      <c r="C3420">
        <v>409</v>
      </c>
      <c r="D3420" t="s">
        <v>3794</v>
      </c>
      <c r="E3420" t="s">
        <v>3797</v>
      </c>
      <c r="F3420">
        <v>708</v>
      </c>
      <c r="G3420" t="s">
        <v>3795</v>
      </c>
      <c r="H3420" t="s">
        <v>376</v>
      </c>
      <c r="I3420" t="s">
        <v>3796</v>
      </c>
      <c r="J3420" t="s">
        <v>3797</v>
      </c>
      <c r="K3420" t="s">
        <v>3798</v>
      </c>
      <c r="L3420" t="s">
        <v>3799</v>
      </c>
      <c r="M3420">
        <v>95</v>
      </c>
      <c r="N3420">
        <v>269</v>
      </c>
      <c r="O3420" t="s">
        <v>3797</v>
      </c>
      <c r="P3420" t="s">
        <v>3794</v>
      </c>
      <c r="Q3420" t="str">
        <f t="shared" si="53"/>
        <v>409_paizay_79#Paizay-Le-Tort</v>
      </c>
    </row>
    <row r="3421" spans="1:17">
      <c r="A3421">
        <v>3125</v>
      </c>
      <c r="B3421" t="s">
        <v>525</v>
      </c>
      <c r="C3421">
        <v>414</v>
      </c>
      <c r="D3421" t="s">
        <v>513</v>
      </c>
      <c r="E3421" t="s">
        <v>7060</v>
      </c>
      <c r="F3421">
        <v>710</v>
      </c>
      <c r="G3421" t="s">
        <v>520</v>
      </c>
      <c r="H3421" t="s">
        <v>30</v>
      </c>
      <c r="I3421" t="s">
        <v>460</v>
      </c>
      <c r="J3421" t="s">
        <v>514</v>
      </c>
      <c r="K3421" t="s">
        <v>515</v>
      </c>
      <c r="L3421" t="s">
        <v>516</v>
      </c>
      <c r="M3421">
        <v>209</v>
      </c>
      <c r="N3421">
        <v>320</v>
      </c>
      <c r="O3421" t="s">
        <v>514</v>
      </c>
      <c r="P3421" t="s">
        <v>5467</v>
      </c>
      <c r="Q3421" t="str">
        <f t="shared" si="53"/>
        <v>414_barjac_48#barjac</v>
      </c>
    </row>
    <row r="3422" spans="1:17">
      <c r="A3422">
        <v>3119</v>
      </c>
      <c r="B3422" t="s">
        <v>533</v>
      </c>
      <c r="C3422">
        <v>414</v>
      </c>
      <c r="D3422" t="s">
        <v>513</v>
      </c>
      <c r="E3422" t="s">
        <v>7060</v>
      </c>
      <c r="F3422">
        <v>710</v>
      </c>
      <c r="G3422" t="s">
        <v>520</v>
      </c>
      <c r="H3422" t="s">
        <v>30</v>
      </c>
      <c r="I3422" t="s">
        <v>460</v>
      </c>
      <c r="J3422" t="s">
        <v>514</v>
      </c>
      <c r="K3422" t="s">
        <v>515</v>
      </c>
      <c r="L3422" t="s">
        <v>516</v>
      </c>
      <c r="M3422">
        <v>209</v>
      </c>
      <c r="N3422">
        <v>320</v>
      </c>
      <c r="O3422" t="s">
        <v>514</v>
      </c>
      <c r="P3422" t="s">
        <v>5467</v>
      </c>
      <c r="Q3422" t="str">
        <f t="shared" si="53"/>
        <v>414_barjac_48#barjac</v>
      </c>
    </row>
    <row r="3423" spans="1:17">
      <c r="A3423">
        <v>3120</v>
      </c>
      <c r="B3423" t="s">
        <v>519</v>
      </c>
      <c r="C3423">
        <v>414</v>
      </c>
      <c r="D3423" t="s">
        <v>513</v>
      </c>
      <c r="E3423" t="s">
        <v>7060</v>
      </c>
      <c r="F3423">
        <v>710</v>
      </c>
      <c r="G3423" t="s">
        <v>520</v>
      </c>
      <c r="H3423" t="s">
        <v>30</v>
      </c>
      <c r="I3423" t="s">
        <v>460</v>
      </c>
      <c r="J3423" t="s">
        <v>514</v>
      </c>
      <c r="K3423" t="s">
        <v>515</v>
      </c>
      <c r="L3423" t="s">
        <v>516</v>
      </c>
      <c r="M3423">
        <v>209</v>
      </c>
      <c r="N3423">
        <v>320</v>
      </c>
      <c r="O3423" t="s">
        <v>514</v>
      </c>
      <c r="P3423" t="s">
        <v>5467</v>
      </c>
      <c r="Q3423" t="str">
        <f t="shared" si="53"/>
        <v>414_barjac_48#barjac</v>
      </c>
    </row>
    <row r="3424" spans="1:17">
      <c r="A3424">
        <v>3123</v>
      </c>
      <c r="B3424" t="s">
        <v>523</v>
      </c>
      <c r="C3424">
        <v>414</v>
      </c>
      <c r="D3424" t="s">
        <v>513</v>
      </c>
      <c r="E3424" t="s">
        <v>7060</v>
      </c>
      <c r="F3424">
        <v>710</v>
      </c>
      <c r="G3424" t="s">
        <v>520</v>
      </c>
      <c r="H3424" t="s">
        <v>30</v>
      </c>
      <c r="I3424" t="s">
        <v>460</v>
      </c>
      <c r="J3424" t="s">
        <v>514</v>
      </c>
      <c r="K3424" t="s">
        <v>515</v>
      </c>
      <c r="L3424" t="s">
        <v>516</v>
      </c>
      <c r="M3424">
        <v>209</v>
      </c>
      <c r="N3424">
        <v>320</v>
      </c>
      <c r="O3424" t="s">
        <v>514</v>
      </c>
      <c r="P3424" t="s">
        <v>5467</v>
      </c>
      <c r="Q3424" t="str">
        <f t="shared" si="53"/>
        <v>414_barjac_48#barjac</v>
      </c>
    </row>
    <row r="3425" spans="1:17">
      <c r="A3425">
        <v>3121</v>
      </c>
      <c r="B3425" t="s">
        <v>521</v>
      </c>
      <c r="C3425">
        <v>414</v>
      </c>
      <c r="D3425" t="s">
        <v>513</v>
      </c>
      <c r="E3425" t="s">
        <v>7060</v>
      </c>
      <c r="F3425">
        <v>710</v>
      </c>
      <c r="G3425" t="s">
        <v>520</v>
      </c>
      <c r="H3425" t="s">
        <v>30</v>
      </c>
      <c r="I3425" t="s">
        <v>460</v>
      </c>
      <c r="J3425" t="s">
        <v>514</v>
      </c>
      <c r="K3425" t="s">
        <v>515</v>
      </c>
      <c r="L3425" t="s">
        <v>516</v>
      </c>
      <c r="M3425">
        <v>209</v>
      </c>
      <c r="N3425">
        <v>320</v>
      </c>
      <c r="O3425" t="s">
        <v>514</v>
      </c>
      <c r="P3425" t="s">
        <v>5467</v>
      </c>
      <c r="Q3425" t="str">
        <f t="shared" si="53"/>
        <v>414_barjac_48#barjac</v>
      </c>
    </row>
    <row r="3426" spans="1:17">
      <c r="A3426">
        <v>3124</v>
      </c>
      <c r="B3426" t="s">
        <v>524</v>
      </c>
      <c r="C3426">
        <v>414</v>
      </c>
      <c r="D3426" t="s">
        <v>513</v>
      </c>
      <c r="E3426" t="s">
        <v>7060</v>
      </c>
      <c r="F3426">
        <v>710</v>
      </c>
      <c r="G3426" t="s">
        <v>520</v>
      </c>
      <c r="H3426" t="s">
        <v>30</v>
      </c>
      <c r="I3426" t="s">
        <v>460</v>
      </c>
      <c r="J3426" t="s">
        <v>514</v>
      </c>
      <c r="K3426" t="s">
        <v>515</v>
      </c>
      <c r="L3426" t="s">
        <v>516</v>
      </c>
      <c r="M3426">
        <v>209</v>
      </c>
      <c r="N3426">
        <v>320</v>
      </c>
      <c r="O3426" t="s">
        <v>514</v>
      </c>
      <c r="P3426" t="s">
        <v>5467</v>
      </c>
      <c r="Q3426" t="str">
        <f t="shared" si="53"/>
        <v>414_barjac_48#barjac</v>
      </c>
    </row>
    <row r="3427" spans="1:17">
      <c r="A3427">
        <v>3122</v>
      </c>
      <c r="B3427" t="s">
        <v>522</v>
      </c>
      <c r="C3427">
        <v>414</v>
      </c>
      <c r="D3427" t="s">
        <v>513</v>
      </c>
      <c r="E3427" t="s">
        <v>7060</v>
      </c>
      <c r="F3427">
        <v>710</v>
      </c>
      <c r="G3427" t="s">
        <v>520</v>
      </c>
      <c r="H3427" t="s">
        <v>30</v>
      </c>
      <c r="I3427" t="s">
        <v>460</v>
      </c>
      <c r="J3427" t="s">
        <v>514</v>
      </c>
      <c r="K3427" t="s">
        <v>515</v>
      </c>
      <c r="L3427" t="s">
        <v>516</v>
      </c>
      <c r="M3427">
        <v>209</v>
      </c>
      <c r="N3427">
        <v>320</v>
      </c>
      <c r="O3427" t="s">
        <v>514</v>
      </c>
      <c r="P3427" t="s">
        <v>5467</v>
      </c>
      <c r="Q3427" t="str">
        <f t="shared" si="53"/>
        <v>414_barjac_48#barjac</v>
      </c>
    </row>
    <row r="3428" spans="1:17">
      <c r="A3428">
        <v>3125</v>
      </c>
      <c r="B3428" t="s">
        <v>525</v>
      </c>
      <c r="C3428">
        <v>414</v>
      </c>
      <c r="D3428" t="s">
        <v>513</v>
      </c>
      <c r="E3428" t="s">
        <v>7060</v>
      </c>
      <c r="F3428">
        <v>710</v>
      </c>
      <c r="G3428" t="s">
        <v>520</v>
      </c>
      <c r="H3428" t="s">
        <v>30</v>
      </c>
      <c r="I3428" t="s">
        <v>460</v>
      </c>
      <c r="J3428" t="s">
        <v>514</v>
      </c>
      <c r="K3428" t="s">
        <v>517</v>
      </c>
      <c r="L3428" t="s">
        <v>518</v>
      </c>
      <c r="M3428">
        <v>891</v>
      </c>
      <c r="N3428">
        <v>270</v>
      </c>
      <c r="O3428" t="s">
        <v>514</v>
      </c>
      <c r="P3428" t="s">
        <v>513</v>
      </c>
      <c r="Q3428" t="str">
        <f t="shared" si="53"/>
        <v>414_barjac_48#barjac</v>
      </c>
    </row>
    <row r="3429" spans="1:17">
      <c r="A3429">
        <v>3119</v>
      </c>
      <c r="B3429" t="s">
        <v>533</v>
      </c>
      <c r="C3429">
        <v>414</v>
      </c>
      <c r="D3429" t="s">
        <v>513</v>
      </c>
      <c r="E3429" t="s">
        <v>7060</v>
      </c>
      <c r="F3429">
        <v>710</v>
      </c>
      <c r="G3429" t="s">
        <v>520</v>
      </c>
      <c r="H3429" t="s">
        <v>30</v>
      </c>
      <c r="I3429" t="s">
        <v>460</v>
      </c>
      <c r="J3429" t="s">
        <v>514</v>
      </c>
      <c r="K3429" t="s">
        <v>517</v>
      </c>
      <c r="L3429" t="s">
        <v>518</v>
      </c>
      <c r="M3429">
        <v>891</v>
      </c>
      <c r="N3429">
        <v>270</v>
      </c>
      <c r="O3429" t="s">
        <v>514</v>
      </c>
      <c r="P3429" t="s">
        <v>513</v>
      </c>
      <c r="Q3429" t="str">
        <f t="shared" si="53"/>
        <v>414_barjac_48#barjac</v>
      </c>
    </row>
    <row r="3430" spans="1:17">
      <c r="A3430">
        <v>3120</v>
      </c>
      <c r="B3430" t="s">
        <v>519</v>
      </c>
      <c r="C3430">
        <v>414</v>
      </c>
      <c r="D3430" t="s">
        <v>513</v>
      </c>
      <c r="E3430" t="s">
        <v>7060</v>
      </c>
      <c r="F3430">
        <v>710</v>
      </c>
      <c r="G3430" t="s">
        <v>520</v>
      </c>
      <c r="H3430" t="s">
        <v>30</v>
      </c>
      <c r="I3430" t="s">
        <v>460</v>
      </c>
      <c r="J3430" t="s">
        <v>514</v>
      </c>
      <c r="K3430" t="s">
        <v>517</v>
      </c>
      <c r="L3430" t="s">
        <v>518</v>
      </c>
      <c r="M3430">
        <v>891</v>
      </c>
      <c r="N3430">
        <v>270</v>
      </c>
      <c r="O3430" t="s">
        <v>514</v>
      </c>
      <c r="P3430" t="s">
        <v>513</v>
      </c>
      <c r="Q3430" t="str">
        <f t="shared" si="53"/>
        <v>414_barjac_48#barjac</v>
      </c>
    </row>
    <row r="3431" spans="1:17">
      <c r="A3431">
        <v>3123</v>
      </c>
      <c r="B3431" t="s">
        <v>523</v>
      </c>
      <c r="C3431">
        <v>414</v>
      </c>
      <c r="D3431" t="s">
        <v>513</v>
      </c>
      <c r="E3431" t="s">
        <v>7060</v>
      </c>
      <c r="F3431">
        <v>710</v>
      </c>
      <c r="G3431" t="s">
        <v>520</v>
      </c>
      <c r="H3431" t="s">
        <v>30</v>
      </c>
      <c r="I3431" t="s">
        <v>460</v>
      </c>
      <c r="J3431" t="s">
        <v>514</v>
      </c>
      <c r="K3431" t="s">
        <v>517</v>
      </c>
      <c r="L3431" t="s">
        <v>518</v>
      </c>
      <c r="M3431">
        <v>891</v>
      </c>
      <c r="N3431">
        <v>270</v>
      </c>
      <c r="O3431" t="s">
        <v>514</v>
      </c>
      <c r="P3431" t="s">
        <v>513</v>
      </c>
      <c r="Q3431" t="str">
        <f t="shared" si="53"/>
        <v>414_barjac_48#barjac</v>
      </c>
    </row>
    <row r="3432" spans="1:17">
      <c r="A3432">
        <v>3121</v>
      </c>
      <c r="B3432" t="s">
        <v>521</v>
      </c>
      <c r="C3432">
        <v>414</v>
      </c>
      <c r="D3432" t="s">
        <v>513</v>
      </c>
      <c r="E3432" t="s">
        <v>7060</v>
      </c>
      <c r="F3432">
        <v>710</v>
      </c>
      <c r="G3432" t="s">
        <v>520</v>
      </c>
      <c r="H3432" t="s">
        <v>30</v>
      </c>
      <c r="I3432" t="s">
        <v>460</v>
      </c>
      <c r="J3432" t="s">
        <v>514</v>
      </c>
      <c r="K3432" t="s">
        <v>517</v>
      </c>
      <c r="L3432" t="s">
        <v>518</v>
      </c>
      <c r="M3432">
        <v>891</v>
      </c>
      <c r="N3432">
        <v>270</v>
      </c>
      <c r="O3432" t="s">
        <v>514</v>
      </c>
      <c r="P3432" t="s">
        <v>513</v>
      </c>
      <c r="Q3432" t="str">
        <f t="shared" si="53"/>
        <v>414_barjac_48#barjac</v>
      </c>
    </row>
    <row r="3433" spans="1:17">
      <c r="A3433">
        <v>3124</v>
      </c>
      <c r="B3433" t="s">
        <v>524</v>
      </c>
      <c r="C3433">
        <v>414</v>
      </c>
      <c r="D3433" t="s">
        <v>513</v>
      </c>
      <c r="E3433" t="s">
        <v>7060</v>
      </c>
      <c r="F3433">
        <v>710</v>
      </c>
      <c r="G3433" t="s">
        <v>520</v>
      </c>
      <c r="H3433" t="s">
        <v>30</v>
      </c>
      <c r="I3433" t="s">
        <v>460</v>
      </c>
      <c r="J3433" t="s">
        <v>514</v>
      </c>
      <c r="K3433" t="s">
        <v>517</v>
      </c>
      <c r="L3433" t="s">
        <v>518</v>
      </c>
      <c r="M3433">
        <v>891</v>
      </c>
      <c r="N3433">
        <v>270</v>
      </c>
      <c r="O3433" t="s">
        <v>514</v>
      </c>
      <c r="P3433" t="s">
        <v>513</v>
      </c>
      <c r="Q3433" t="str">
        <f t="shared" si="53"/>
        <v>414_barjac_48#barjac</v>
      </c>
    </row>
    <row r="3434" spans="1:17">
      <c r="A3434">
        <v>3122</v>
      </c>
      <c r="B3434" t="s">
        <v>522</v>
      </c>
      <c r="C3434">
        <v>414</v>
      </c>
      <c r="D3434" t="s">
        <v>513</v>
      </c>
      <c r="E3434" t="s">
        <v>7060</v>
      </c>
      <c r="F3434">
        <v>710</v>
      </c>
      <c r="G3434" t="s">
        <v>520</v>
      </c>
      <c r="H3434" t="s">
        <v>30</v>
      </c>
      <c r="I3434" t="s">
        <v>460</v>
      </c>
      <c r="J3434" t="s">
        <v>514</v>
      </c>
      <c r="K3434" t="s">
        <v>517</v>
      </c>
      <c r="L3434" t="s">
        <v>518</v>
      </c>
      <c r="M3434">
        <v>891</v>
      </c>
      <c r="N3434">
        <v>270</v>
      </c>
      <c r="O3434" t="s">
        <v>514</v>
      </c>
      <c r="P3434" t="s">
        <v>513</v>
      </c>
      <c r="Q3434" t="str">
        <f t="shared" si="53"/>
        <v>414_barjac_48#barjac</v>
      </c>
    </row>
    <row r="3435" spans="1:17">
      <c r="A3435">
        <v>3750</v>
      </c>
      <c r="B3435" t="s">
        <v>531</v>
      </c>
      <c r="C3435">
        <v>414</v>
      </c>
      <c r="D3435" t="s">
        <v>513</v>
      </c>
      <c r="E3435" t="s">
        <v>7060</v>
      </c>
      <c r="F3435">
        <v>791</v>
      </c>
      <c r="G3435" t="s">
        <v>296</v>
      </c>
      <c r="H3435" t="s">
        <v>30</v>
      </c>
      <c r="I3435" t="s">
        <v>460</v>
      </c>
      <c r="J3435" t="s">
        <v>514</v>
      </c>
      <c r="K3435" t="s">
        <v>515</v>
      </c>
      <c r="L3435" t="s">
        <v>516</v>
      </c>
      <c r="M3435">
        <v>209</v>
      </c>
      <c r="N3435">
        <v>320</v>
      </c>
      <c r="O3435" t="s">
        <v>514</v>
      </c>
      <c r="P3435" t="s">
        <v>5467</v>
      </c>
      <c r="Q3435" t="str">
        <f t="shared" si="53"/>
        <v>414_barjac_48#barjac</v>
      </c>
    </row>
    <row r="3436" spans="1:17">
      <c r="A3436">
        <v>3751</v>
      </c>
      <c r="B3436" t="s">
        <v>532</v>
      </c>
      <c r="C3436">
        <v>414</v>
      </c>
      <c r="D3436" t="s">
        <v>513</v>
      </c>
      <c r="E3436" t="s">
        <v>7060</v>
      </c>
      <c r="F3436">
        <v>791</v>
      </c>
      <c r="G3436" t="s">
        <v>296</v>
      </c>
      <c r="H3436" t="s">
        <v>30</v>
      </c>
      <c r="I3436" t="s">
        <v>460</v>
      </c>
      <c r="J3436" t="s">
        <v>514</v>
      </c>
      <c r="K3436" t="s">
        <v>515</v>
      </c>
      <c r="L3436" t="s">
        <v>516</v>
      </c>
      <c r="M3436">
        <v>209</v>
      </c>
      <c r="N3436">
        <v>320</v>
      </c>
      <c r="O3436" t="s">
        <v>514</v>
      </c>
      <c r="P3436" t="s">
        <v>5467</v>
      </c>
      <c r="Q3436" t="str">
        <f t="shared" si="53"/>
        <v>414_barjac_48#barjac</v>
      </c>
    </row>
    <row r="3437" spans="1:17">
      <c r="A3437">
        <v>3752</v>
      </c>
      <c r="B3437" t="s">
        <v>512</v>
      </c>
      <c r="C3437">
        <v>414</v>
      </c>
      <c r="D3437" t="s">
        <v>513</v>
      </c>
      <c r="E3437" t="s">
        <v>7060</v>
      </c>
      <c r="F3437">
        <v>791</v>
      </c>
      <c r="G3437" t="s">
        <v>296</v>
      </c>
      <c r="H3437" t="s">
        <v>30</v>
      </c>
      <c r="I3437" t="s">
        <v>460</v>
      </c>
      <c r="J3437" t="s">
        <v>514</v>
      </c>
      <c r="K3437" t="s">
        <v>515</v>
      </c>
      <c r="L3437" t="s">
        <v>516</v>
      </c>
      <c r="M3437">
        <v>209</v>
      </c>
      <c r="N3437">
        <v>320</v>
      </c>
      <c r="O3437" t="s">
        <v>514</v>
      </c>
      <c r="P3437" t="s">
        <v>5467</v>
      </c>
      <c r="Q3437" t="str">
        <f t="shared" si="53"/>
        <v>414_barjac_48#barjac</v>
      </c>
    </row>
    <row r="3438" spans="1:17">
      <c r="A3438">
        <v>3755</v>
      </c>
      <c r="B3438" t="s">
        <v>529</v>
      </c>
      <c r="C3438">
        <v>414</v>
      </c>
      <c r="D3438" t="s">
        <v>513</v>
      </c>
      <c r="E3438" t="s">
        <v>7060</v>
      </c>
      <c r="F3438">
        <v>791</v>
      </c>
      <c r="G3438" t="s">
        <v>296</v>
      </c>
      <c r="H3438" t="s">
        <v>30</v>
      </c>
      <c r="I3438" t="s">
        <v>460</v>
      </c>
      <c r="J3438" t="s">
        <v>514</v>
      </c>
      <c r="K3438" t="s">
        <v>515</v>
      </c>
      <c r="L3438" t="s">
        <v>516</v>
      </c>
      <c r="M3438">
        <v>209</v>
      </c>
      <c r="N3438">
        <v>320</v>
      </c>
      <c r="O3438" t="s">
        <v>514</v>
      </c>
      <c r="P3438" t="s">
        <v>5467</v>
      </c>
      <c r="Q3438" t="str">
        <f t="shared" si="53"/>
        <v>414_barjac_48#barjac</v>
      </c>
    </row>
    <row r="3439" spans="1:17">
      <c r="A3439">
        <v>3753</v>
      </c>
      <c r="B3439" t="s">
        <v>527</v>
      </c>
      <c r="C3439">
        <v>414</v>
      </c>
      <c r="D3439" t="s">
        <v>513</v>
      </c>
      <c r="E3439" t="s">
        <v>7060</v>
      </c>
      <c r="F3439">
        <v>791</v>
      </c>
      <c r="G3439" t="s">
        <v>296</v>
      </c>
      <c r="H3439" t="s">
        <v>30</v>
      </c>
      <c r="I3439" t="s">
        <v>460</v>
      </c>
      <c r="J3439" t="s">
        <v>514</v>
      </c>
      <c r="K3439" t="s">
        <v>515</v>
      </c>
      <c r="L3439" t="s">
        <v>516</v>
      </c>
      <c r="M3439">
        <v>209</v>
      </c>
      <c r="N3439">
        <v>320</v>
      </c>
      <c r="O3439" t="s">
        <v>514</v>
      </c>
      <c r="P3439" t="s">
        <v>5467</v>
      </c>
      <c r="Q3439" t="str">
        <f t="shared" si="53"/>
        <v>414_barjac_48#barjac</v>
      </c>
    </row>
    <row r="3440" spans="1:17">
      <c r="A3440">
        <v>3756</v>
      </c>
      <c r="B3440" t="s">
        <v>530</v>
      </c>
      <c r="C3440">
        <v>414</v>
      </c>
      <c r="D3440" t="s">
        <v>513</v>
      </c>
      <c r="E3440" t="s">
        <v>7060</v>
      </c>
      <c r="F3440">
        <v>791</v>
      </c>
      <c r="G3440" t="s">
        <v>296</v>
      </c>
      <c r="H3440" t="s">
        <v>30</v>
      </c>
      <c r="I3440" t="s">
        <v>460</v>
      </c>
      <c r="J3440" t="s">
        <v>514</v>
      </c>
      <c r="K3440" t="s">
        <v>515</v>
      </c>
      <c r="L3440" t="s">
        <v>516</v>
      </c>
      <c r="M3440">
        <v>209</v>
      </c>
      <c r="N3440">
        <v>320</v>
      </c>
      <c r="O3440" t="s">
        <v>514</v>
      </c>
      <c r="P3440" t="s">
        <v>5467</v>
      </c>
      <c r="Q3440" t="str">
        <f t="shared" si="53"/>
        <v>414_barjac_48#barjac</v>
      </c>
    </row>
    <row r="3441" spans="1:17">
      <c r="A3441">
        <v>3754</v>
      </c>
      <c r="B3441" t="s">
        <v>528</v>
      </c>
      <c r="C3441">
        <v>414</v>
      </c>
      <c r="D3441" t="s">
        <v>513</v>
      </c>
      <c r="E3441" t="s">
        <v>7060</v>
      </c>
      <c r="F3441">
        <v>791</v>
      </c>
      <c r="G3441" t="s">
        <v>296</v>
      </c>
      <c r="H3441" t="s">
        <v>30</v>
      </c>
      <c r="I3441" t="s">
        <v>460</v>
      </c>
      <c r="J3441" t="s">
        <v>514</v>
      </c>
      <c r="K3441" t="s">
        <v>515</v>
      </c>
      <c r="L3441" t="s">
        <v>516</v>
      </c>
      <c r="M3441">
        <v>209</v>
      </c>
      <c r="N3441">
        <v>320</v>
      </c>
      <c r="O3441" t="s">
        <v>514</v>
      </c>
      <c r="P3441" t="s">
        <v>5467</v>
      </c>
      <c r="Q3441" t="str">
        <f t="shared" si="53"/>
        <v>414_barjac_48#barjac</v>
      </c>
    </row>
    <row r="3442" spans="1:17">
      <c r="A3442">
        <v>3749</v>
      </c>
      <c r="B3442" t="s">
        <v>526</v>
      </c>
      <c r="C3442">
        <v>414</v>
      </c>
      <c r="D3442" t="s">
        <v>513</v>
      </c>
      <c r="E3442" t="s">
        <v>7060</v>
      </c>
      <c r="F3442">
        <v>791</v>
      </c>
      <c r="G3442" t="s">
        <v>296</v>
      </c>
      <c r="H3442" t="s">
        <v>30</v>
      </c>
      <c r="I3442" t="s">
        <v>460</v>
      </c>
      <c r="J3442" t="s">
        <v>514</v>
      </c>
      <c r="K3442" t="s">
        <v>515</v>
      </c>
      <c r="L3442" t="s">
        <v>516</v>
      </c>
      <c r="M3442">
        <v>209</v>
      </c>
      <c r="N3442">
        <v>320</v>
      </c>
      <c r="O3442" t="s">
        <v>514</v>
      </c>
      <c r="P3442" t="s">
        <v>5467</v>
      </c>
      <c r="Q3442" t="str">
        <f t="shared" si="53"/>
        <v>414_barjac_48#barjac</v>
      </c>
    </row>
    <row r="3443" spans="1:17">
      <c r="A3443">
        <v>3750</v>
      </c>
      <c r="B3443" t="s">
        <v>531</v>
      </c>
      <c r="C3443">
        <v>414</v>
      </c>
      <c r="D3443" t="s">
        <v>513</v>
      </c>
      <c r="E3443" t="s">
        <v>7060</v>
      </c>
      <c r="F3443">
        <v>791</v>
      </c>
      <c r="G3443" t="s">
        <v>296</v>
      </c>
      <c r="H3443" t="s">
        <v>30</v>
      </c>
      <c r="I3443" t="s">
        <v>460</v>
      </c>
      <c r="J3443" t="s">
        <v>514</v>
      </c>
      <c r="K3443" t="s">
        <v>517</v>
      </c>
      <c r="L3443" t="s">
        <v>518</v>
      </c>
      <c r="M3443">
        <v>891</v>
      </c>
      <c r="N3443">
        <v>270</v>
      </c>
      <c r="O3443" t="s">
        <v>514</v>
      </c>
      <c r="P3443" t="s">
        <v>513</v>
      </c>
      <c r="Q3443" t="str">
        <f t="shared" si="53"/>
        <v>414_barjac_48#barjac</v>
      </c>
    </row>
    <row r="3444" spans="1:17">
      <c r="A3444">
        <v>3751</v>
      </c>
      <c r="B3444" t="s">
        <v>532</v>
      </c>
      <c r="C3444">
        <v>414</v>
      </c>
      <c r="D3444" t="s">
        <v>513</v>
      </c>
      <c r="E3444" t="s">
        <v>7060</v>
      </c>
      <c r="F3444">
        <v>791</v>
      </c>
      <c r="G3444" t="s">
        <v>296</v>
      </c>
      <c r="H3444" t="s">
        <v>30</v>
      </c>
      <c r="I3444" t="s">
        <v>460</v>
      </c>
      <c r="J3444" t="s">
        <v>514</v>
      </c>
      <c r="K3444" t="s">
        <v>517</v>
      </c>
      <c r="L3444" t="s">
        <v>518</v>
      </c>
      <c r="M3444">
        <v>891</v>
      </c>
      <c r="N3444">
        <v>270</v>
      </c>
      <c r="O3444" t="s">
        <v>514</v>
      </c>
      <c r="P3444" t="s">
        <v>513</v>
      </c>
      <c r="Q3444" t="str">
        <f t="shared" si="53"/>
        <v>414_barjac_48#barjac</v>
      </c>
    </row>
    <row r="3445" spans="1:17">
      <c r="A3445">
        <v>3752</v>
      </c>
      <c r="B3445" t="s">
        <v>512</v>
      </c>
      <c r="C3445">
        <v>414</v>
      </c>
      <c r="D3445" t="s">
        <v>513</v>
      </c>
      <c r="E3445" t="s">
        <v>7060</v>
      </c>
      <c r="F3445">
        <v>791</v>
      </c>
      <c r="G3445" t="s">
        <v>296</v>
      </c>
      <c r="H3445" t="s">
        <v>30</v>
      </c>
      <c r="I3445" t="s">
        <v>460</v>
      </c>
      <c r="J3445" t="s">
        <v>514</v>
      </c>
      <c r="K3445" t="s">
        <v>517</v>
      </c>
      <c r="L3445" t="s">
        <v>518</v>
      </c>
      <c r="M3445">
        <v>891</v>
      </c>
      <c r="N3445">
        <v>270</v>
      </c>
      <c r="O3445" t="s">
        <v>514</v>
      </c>
      <c r="P3445" t="s">
        <v>513</v>
      </c>
      <c r="Q3445" t="str">
        <f t="shared" si="53"/>
        <v>414_barjac_48#barjac</v>
      </c>
    </row>
    <row r="3446" spans="1:17">
      <c r="A3446">
        <v>3755</v>
      </c>
      <c r="B3446" t="s">
        <v>529</v>
      </c>
      <c r="C3446">
        <v>414</v>
      </c>
      <c r="D3446" t="s">
        <v>513</v>
      </c>
      <c r="E3446" t="s">
        <v>7060</v>
      </c>
      <c r="F3446">
        <v>791</v>
      </c>
      <c r="G3446" t="s">
        <v>296</v>
      </c>
      <c r="H3446" t="s">
        <v>30</v>
      </c>
      <c r="I3446" t="s">
        <v>460</v>
      </c>
      <c r="J3446" t="s">
        <v>514</v>
      </c>
      <c r="K3446" t="s">
        <v>517</v>
      </c>
      <c r="L3446" t="s">
        <v>518</v>
      </c>
      <c r="M3446">
        <v>891</v>
      </c>
      <c r="N3446">
        <v>270</v>
      </c>
      <c r="O3446" t="s">
        <v>514</v>
      </c>
      <c r="P3446" t="s">
        <v>513</v>
      </c>
      <c r="Q3446" t="str">
        <f t="shared" si="53"/>
        <v>414_barjac_48#barjac</v>
      </c>
    </row>
    <row r="3447" spans="1:17">
      <c r="A3447">
        <v>3753</v>
      </c>
      <c r="B3447" t="s">
        <v>527</v>
      </c>
      <c r="C3447">
        <v>414</v>
      </c>
      <c r="D3447" t="s">
        <v>513</v>
      </c>
      <c r="E3447" t="s">
        <v>7060</v>
      </c>
      <c r="F3447">
        <v>791</v>
      </c>
      <c r="G3447" t="s">
        <v>296</v>
      </c>
      <c r="H3447" t="s">
        <v>30</v>
      </c>
      <c r="I3447" t="s">
        <v>460</v>
      </c>
      <c r="J3447" t="s">
        <v>514</v>
      </c>
      <c r="K3447" t="s">
        <v>517</v>
      </c>
      <c r="L3447" t="s">
        <v>518</v>
      </c>
      <c r="M3447">
        <v>891</v>
      </c>
      <c r="N3447">
        <v>270</v>
      </c>
      <c r="O3447" t="s">
        <v>514</v>
      </c>
      <c r="P3447" t="s">
        <v>513</v>
      </c>
      <c r="Q3447" t="str">
        <f t="shared" si="53"/>
        <v>414_barjac_48#barjac</v>
      </c>
    </row>
    <row r="3448" spans="1:17">
      <c r="A3448">
        <v>3756</v>
      </c>
      <c r="B3448" t="s">
        <v>530</v>
      </c>
      <c r="C3448">
        <v>414</v>
      </c>
      <c r="D3448" t="s">
        <v>513</v>
      </c>
      <c r="E3448" t="s">
        <v>7060</v>
      </c>
      <c r="F3448">
        <v>791</v>
      </c>
      <c r="G3448" t="s">
        <v>296</v>
      </c>
      <c r="H3448" t="s">
        <v>30</v>
      </c>
      <c r="I3448" t="s">
        <v>460</v>
      </c>
      <c r="J3448" t="s">
        <v>514</v>
      </c>
      <c r="K3448" t="s">
        <v>517</v>
      </c>
      <c r="L3448" t="s">
        <v>518</v>
      </c>
      <c r="M3448">
        <v>891</v>
      </c>
      <c r="N3448">
        <v>270</v>
      </c>
      <c r="O3448" t="s">
        <v>514</v>
      </c>
      <c r="P3448" t="s">
        <v>513</v>
      </c>
      <c r="Q3448" t="str">
        <f t="shared" si="53"/>
        <v>414_barjac_48#barjac</v>
      </c>
    </row>
    <row r="3449" spans="1:17">
      <c r="A3449">
        <v>3754</v>
      </c>
      <c r="B3449" t="s">
        <v>528</v>
      </c>
      <c r="C3449">
        <v>414</v>
      </c>
      <c r="D3449" t="s">
        <v>513</v>
      </c>
      <c r="E3449" t="s">
        <v>7060</v>
      </c>
      <c r="F3449">
        <v>791</v>
      </c>
      <c r="G3449" t="s">
        <v>296</v>
      </c>
      <c r="H3449" t="s">
        <v>30</v>
      </c>
      <c r="I3449" t="s">
        <v>460</v>
      </c>
      <c r="J3449" t="s">
        <v>514</v>
      </c>
      <c r="K3449" t="s">
        <v>517</v>
      </c>
      <c r="L3449" t="s">
        <v>518</v>
      </c>
      <c r="M3449">
        <v>891</v>
      </c>
      <c r="N3449">
        <v>270</v>
      </c>
      <c r="O3449" t="s">
        <v>514</v>
      </c>
      <c r="P3449" t="s">
        <v>513</v>
      </c>
      <c r="Q3449" t="str">
        <f t="shared" si="53"/>
        <v>414_barjac_48#barjac</v>
      </c>
    </row>
    <row r="3450" spans="1:17">
      <c r="A3450">
        <v>3749</v>
      </c>
      <c r="B3450" t="s">
        <v>526</v>
      </c>
      <c r="C3450">
        <v>414</v>
      </c>
      <c r="D3450" t="s">
        <v>513</v>
      </c>
      <c r="E3450" t="s">
        <v>7060</v>
      </c>
      <c r="F3450">
        <v>791</v>
      </c>
      <c r="G3450" t="s">
        <v>296</v>
      </c>
      <c r="H3450" t="s">
        <v>30</v>
      </c>
      <c r="I3450" t="s">
        <v>460</v>
      </c>
      <c r="J3450" t="s">
        <v>514</v>
      </c>
      <c r="K3450" t="s">
        <v>517</v>
      </c>
      <c r="L3450" t="s">
        <v>518</v>
      </c>
      <c r="M3450">
        <v>891</v>
      </c>
      <c r="N3450">
        <v>270</v>
      </c>
      <c r="O3450" t="s">
        <v>514</v>
      </c>
      <c r="P3450" t="s">
        <v>513</v>
      </c>
      <c r="Q3450" t="str">
        <f t="shared" si="53"/>
        <v>414_barjac_48#barjac</v>
      </c>
    </row>
    <row r="3451" spans="1:17">
      <c r="A3451">
        <v>3130</v>
      </c>
      <c r="B3451" t="s">
        <v>3285</v>
      </c>
      <c r="C3451">
        <v>415</v>
      </c>
      <c r="D3451" t="s">
        <v>3228</v>
      </c>
      <c r="E3451" t="s">
        <v>7022</v>
      </c>
      <c r="F3451">
        <v>711</v>
      </c>
      <c r="G3451" t="s">
        <v>3229</v>
      </c>
      <c r="H3451" t="s">
        <v>30</v>
      </c>
      <c r="I3451" t="s">
        <v>271</v>
      </c>
      <c r="J3451" t="s">
        <v>3241</v>
      </c>
      <c r="K3451" t="s">
        <v>3231</v>
      </c>
      <c r="L3451" t="s">
        <v>3232</v>
      </c>
      <c r="M3451">
        <v>163</v>
      </c>
      <c r="N3451">
        <v>271</v>
      </c>
      <c r="O3451" t="s">
        <v>3243</v>
      </c>
      <c r="P3451" t="s">
        <v>5440</v>
      </c>
      <c r="Q3451" t="str">
        <f t="shared" si="53"/>
        <v>415_mauve_32#Mauve</v>
      </c>
    </row>
    <row r="3452" spans="1:17">
      <c r="A3452">
        <v>3127</v>
      </c>
      <c r="B3452" t="s">
        <v>3248</v>
      </c>
      <c r="C3452">
        <v>415</v>
      </c>
      <c r="D3452" t="s">
        <v>3228</v>
      </c>
      <c r="E3452" t="s">
        <v>7022</v>
      </c>
      <c r="F3452">
        <v>711</v>
      </c>
      <c r="G3452" t="s">
        <v>3229</v>
      </c>
      <c r="H3452" t="s">
        <v>30</v>
      </c>
      <c r="I3452" t="s">
        <v>271</v>
      </c>
      <c r="J3452" t="s">
        <v>3230</v>
      </c>
      <c r="K3452" t="s">
        <v>3231</v>
      </c>
      <c r="L3452" t="s">
        <v>3232</v>
      </c>
      <c r="M3452">
        <v>163</v>
      </c>
      <c r="N3452">
        <v>271</v>
      </c>
      <c r="O3452" t="s">
        <v>3243</v>
      </c>
      <c r="P3452" t="s">
        <v>5440</v>
      </c>
      <c r="Q3452" t="str">
        <f t="shared" si="53"/>
        <v>415_mauve_32#Mauve</v>
      </c>
    </row>
    <row r="3453" spans="1:17">
      <c r="A3453">
        <v>3129</v>
      </c>
      <c r="B3453" t="s">
        <v>3272</v>
      </c>
      <c r="C3453">
        <v>415</v>
      </c>
      <c r="D3453" t="s">
        <v>3228</v>
      </c>
      <c r="E3453" t="s">
        <v>7022</v>
      </c>
      <c r="F3453">
        <v>711</v>
      </c>
      <c r="G3453" t="s">
        <v>3229</v>
      </c>
      <c r="H3453" t="s">
        <v>30</v>
      </c>
      <c r="I3453" t="s">
        <v>271</v>
      </c>
      <c r="J3453" t="s">
        <v>3230</v>
      </c>
      <c r="K3453" t="s">
        <v>3231</v>
      </c>
      <c r="L3453" t="s">
        <v>3232</v>
      </c>
      <c r="M3453">
        <v>163</v>
      </c>
      <c r="N3453">
        <v>271</v>
      </c>
      <c r="O3453" t="s">
        <v>3243</v>
      </c>
      <c r="P3453" t="s">
        <v>5440</v>
      </c>
      <c r="Q3453" t="str">
        <f t="shared" si="53"/>
        <v>415_mauve_32#Mauve</v>
      </c>
    </row>
    <row r="3454" spans="1:17">
      <c r="A3454">
        <v>3131</v>
      </c>
      <c r="B3454" t="s">
        <v>3289</v>
      </c>
      <c r="C3454">
        <v>415</v>
      </c>
      <c r="D3454" t="s">
        <v>3228</v>
      </c>
      <c r="E3454" t="s">
        <v>7022</v>
      </c>
      <c r="F3454">
        <v>711</v>
      </c>
      <c r="G3454" t="s">
        <v>3229</v>
      </c>
      <c r="H3454" t="s">
        <v>30</v>
      </c>
      <c r="I3454" t="s">
        <v>271</v>
      </c>
      <c r="J3454" t="s">
        <v>3241</v>
      </c>
      <c r="K3454" t="s">
        <v>3231</v>
      </c>
      <c r="L3454" t="s">
        <v>3232</v>
      </c>
      <c r="M3454">
        <v>163</v>
      </c>
      <c r="N3454">
        <v>271</v>
      </c>
      <c r="O3454" t="s">
        <v>3243</v>
      </c>
      <c r="P3454" t="s">
        <v>5440</v>
      </c>
      <c r="Q3454" t="str">
        <f t="shared" si="53"/>
        <v>415_mauve_32#Mauve</v>
      </c>
    </row>
    <row r="3455" spans="1:17">
      <c r="A3455">
        <v>3132</v>
      </c>
      <c r="B3455" t="s">
        <v>3290</v>
      </c>
      <c r="C3455">
        <v>415</v>
      </c>
      <c r="D3455" t="s">
        <v>3228</v>
      </c>
      <c r="E3455" t="s">
        <v>7022</v>
      </c>
      <c r="F3455">
        <v>711</v>
      </c>
      <c r="G3455" t="s">
        <v>3229</v>
      </c>
      <c r="H3455" t="s">
        <v>30</v>
      </c>
      <c r="I3455" t="s">
        <v>271</v>
      </c>
      <c r="J3455" t="s">
        <v>3241</v>
      </c>
      <c r="K3455" t="s">
        <v>3231</v>
      </c>
      <c r="L3455" t="s">
        <v>3232</v>
      </c>
      <c r="M3455">
        <v>163</v>
      </c>
      <c r="N3455">
        <v>271</v>
      </c>
      <c r="O3455" t="s">
        <v>3243</v>
      </c>
      <c r="P3455" t="s">
        <v>5440</v>
      </c>
      <c r="Q3455" t="str">
        <f t="shared" si="53"/>
        <v>415_mauve_32#Mauve</v>
      </c>
    </row>
    <row r="3456" spans="1:17">
      <c r="A3456">
        <v>3128</v>
      </c>
      <c r="B3456" t="s">
        <v>3260</v>
      </c>
      <c r="C3456">
        <v>415</v>
      </c>
      <c r="D3456" t="s">
        <v>3228</v>
      </c>
      <c r="E3456" t="s">
        <v>7022</v>
      </c>
      <c r="F3456">
        <v>711</v>
      </c>
      <c r="G3456" t="s">
        <v>3229</v>
      </c>
      <c r="H3456" t="s">
        <v>30</v>
      </c>
      <c r="I3456" t="s">
        <v>271</v>
      </c>
      <c r="J3456" t="s">
        <v>3230</v>
      </c>
      <c r="K3456" t="s">
        <v>3231</v>
      </c>
      <c r="L3456" t="s">
        <v>3232</v>
      </c>
      <c r="M3456">
        <v>163</v>
      </c>
      <c r="N3456">
        <v>271</v>
      </c>
      <c r="O3456" t="s">
        <v>3243</v>
      </c>
      <c r="P3456" t="s">
        <v>5440</v>
      </c>
      <c r="Q3456" t="str">
        <f t="shared" si="53"/>
        <v>415_mauve_32#Mauve</v>
      </c>
    </row>
    <row r="3457" spans="1:17">
      <c r="A3457">
        <v>3133</v>
      </c>
      <c r="B3457" t="s">
        <v>3291</v>
      </c>
      <c r="C3457">
        <v>415</v>
      </c>
      <c r="D3457" t="s">
        <v>3228</v>
      </c>
      <c r="E3457" t="s">
        <v>7022</v>
      </c>
      <c r="F3457">
        <v>711</v>
      </c>
      <c r="G3457" t="s">
        <v>3229</v>
      </c>
      <c r="H3457" t="s">
        <v>30</v>
      </c>
      <c r="I3457" t="s">
        <v>271</v>
      </c>
      <c r="J3457" t="s">
        <v>3241</v>
      </c>
      <c r="K3457" t="s">
        <v>3231</v>
      </c>
      <c r="L3457" t="s">
        <v>3232</v>
      </c>
      <c r="M3457">
        <v>163</v>
      </c>
      <c r="N3457">
        <v>271</v>
      </c>
      <c r="O3457" t="s">
        <v>3243</v>
      </c>
      <c r="P3457" t="s">
        <v>5440</v>
      </c>
      <c r="Q3457" t="str">
        <f t="shared" si="53"/>
        <v>415_mauve_32#Mauve</v>
      </c>
    </row>
    <row r="3458" spans="1:17">
      <c r="A3458">
        <v>3126</v>
      </c>
      <c r="B3458" t="s">
        <v>3227</v>
      </c>
      <c r="C3458">
        <v>415</v>
      </c>
      <c r="D3458" t="s">
        <v>3228</v>
      </c>
      <c r="E3458" t="s">
        <v>7022</v>
      </c>
      <c r="F3458">
        <v>711</v>
      </c>
      <c r="G3458" t="s">
        <v>3229</v>
      </c>
      <c r="H3458" t="s">
        <v>30</v>
      </c>
      <c r="I3458" t="s">
        <v>271</v>
      </c>
      <c r="J3458" t="s">
        <v>3230</v>
      </c>
      <c r="K3458" t="s">
        <v>3231</v>
      </c>
      <c r="L3458" t="s">
        <v>3232</v>
      </c>
      <c r="M3458">
        <v>163</v>
      </c>
      <c r="N3458">
        <v>271</v>
      </c>
      <c r="O3458" t="s">
        <v>3243</v>
      </c>
      <c r="P3458" t="s">
        <v>5440</v>
      </c>
      <c r="Q3458" t="str">
        <f t="shared" ref="Q3458:Q3521" si="54">CONCATENATE(C3458,"_",D3458,"#",E3458)</f>
        <v>415_mauve_32#Mauve</v>
      </c>
    </row>
    <row r="3459" spans="1:17">
      <c r="A3459">
        <v>3166</v>
      </c>
      <c r="B3459" t="s">
        <v>3242</v>
      </c>
      <c r="C3459">
        <v>415</v>
      </c>
      <c r="D3459" t="s">
        <v>3228</v>
      </c>
      <c r="E3459" t="s">
        <v>7022</v>
      </c>
      <c r="F3459">
        <v>715</v>
      </c>
      <c r="G3459" t="s">
        <v>3234</v>
      </c>
      <c r="H3459" t="s">
        <v>30</v>
      </c>
      <c r="I3459" t="s">
        <v>271</v>
      </c>
      <c r="J3459" t="s">
        <v>3243</v>
      </c>
      <c r="K3459" t="s">
        <v>3231</v>
      </c>
      <c r="L3459" t="s">
        <v>3232</v>
      </c>
      <c r="M3459">
        <v>163</v>
      </c>
      <c r="N3459">
        <v>271</v>
      </c>
      <c r="O3459" t="s">
        <v>3243</v>
      </c>
      <c r="P3459" t="s">
        <v>5440</v>
      </c>
      <c r="Q3459" t="str">
        <f t="shared" si="54"/>
        <v>415_mauve_32#Mauve</v>
      </c>
    </row>
    <row r="3460" spans="1:17">
      <c r="A3460">
        <v>3161</v>
      </c>
      <c r="B3460" t="s">
        <v>3233</v>
      </c>
      <c r="C3460">
        <v>415</v>
      </c>
      <c r="D3460" t="s">
        <v>3228</v>
      </c>
      <c r="E3460" t="s">
        <v>7022</v>
      </c>
      <c r="F3460">
        <v>715</v>
      </c>
      <c r="G3460" t="s">
        <v>3234</v>
      </c>
      <c r="H3460" t="s">
        <v>30</v>
      </c>
      <c r="I3460" t="s">
        <v>271</v>
      </c>
      <c r="J3460" t="s">
        <v>3235</v>
      </c>
      <c r="K3460" t="s">
        <v>3231</v>
      </c>
      <c r="L3460" t="s">
        <v>3232</v>
      </c>
      <c r="M3460">
        <v>163</v>
      </c>
      <c r="N3460">
        <v>271</v>
      </c>
      <c r="O3460" t="s">
        <v>3243</v>
      </c>
      <c r="P3460" t="s">
        <v>5440</v>
      </c>
      <c r="Q3460" t="str">
        <f t="shared" si="54"/>
        <v>415_mauve_32#Mauve</v>
      </c>
    </row>
    <row r="3461" spans="1:17">
      <c r="A3461">
        <v>3159</v>
      </c>
      <c r="B3461" t="s">
        <v>3238</v>
      </c>
      <c r="C3461">
        <v>415</v>
      </c>
      <c r="D3461" t="s">
        <v>3228</v>
      </c>
      <c r="E3461" t="s">
        <v>7022</v>
      </c>
      <c r="F3461">
        <v>715</v>
      </c>
      <c r="G3461" t="s">
        <v>3234</v>
      </c>
      <c r="H3461" t="s">
        <v>30</v>
      </c>
      <c r="I3461" t="s">
        <v>271</v>
      </c>
      <c r="J3461" t="s">
        <v>3235</v>
      </c>
      <c r="K3461" t="s">
        <v>3231</v>
      </c>
      <c r="L3461" t="s">
        <v>3232</v>
      </c>
      <c r="M3461">
        <v>163</v>
      </c>
      <c r="N3461">
        <v>271</v>
      </c>
      <c r="O3461" t="s">
        <v>3243</v>
      </c>
      <c r="P3461" t="s">
        <v>5440</v>
      </c>
      <c r="Q3461" t="str">
        <f t="shared" si="54"/>
        <v>415_mauve_32#Mauve</v>
      </c>
    </row>
    <row r="3462" spans="1:17">
      <c r="A3462">
        <v>3163</v>
      </c>
      <c r="B3462" t="s">
        <v>3292</v>
      </c>
      <c r="C3462">
        <v>415</v>
      </c>
      <c r="D3462" t="s">
        <v>3228</v>
      </c>
      <c r="E3462" t="s">
        <v>7022</v>
      </c>
      <c r="F3462">
        <v>715</v>
      </c>
      <c r="G3462" t="s">
        <v>3234</v>
      </c>
      <c r="H3462" t="s">
        <v>30</v>
      </c>
      <c r="I3462" t="s">
        <v>271</v>
      </c>
      <c r="J3462" t="s">
        <v>3235</v>
      </c>
      <c r="K3462" t="s">
        <v>3231</v>
      </c>
      <c r="L3462" t="s">
        <v>3232</v>
      </c>
      <c r="M3462">
        <v>163</v>
      </c>
      <c r="N3462">
        <v>271</v>
      </c>
      <c r="O3462" t="s">
        <v>3243</v>
      </c>
      <c r="P3462" t="s">
        <v>5440</v>
      </c>
      <c r="Q3462" t="str">
        <f t="shared" si="54"/>
        <v>415_mauve_32#Mauve</v>
      </c>
    </row>
    <row r="3463" spans="1:17">
      <c r="A3463">
        <v>3168</v>
      </c>
      <c r="B3463" t="s">
        <v>3245</v>
      </c>
      <c r="C3463">
        <v>415</v>
      </c>
      <c r="D3463" t="s">
        <v>3228</v>
      </c>
      <c r="E3463" t="s">
        <v>7022</v>
      </c>
      <c r="F3463">
        <v>715</v>
      </c>
      <c r="G3463" t="s">
        <v>3234</v>
      </c>
      <c r="H3463" t="s">
        <v>30</v>
      </c>
      <c r="I3463" t="s">
        <v>271</v>
      </c>
      <c r="J3463" t="s">
        <v>3243</v>
      </c>
      <c r="K3463" t="s">
        <v>3231</v>
      </c>
      <c r="L3463" t="s">
        <v>3232</v>
      </c>
      <c r="M3463">
        <v>163</v>
      </c>
      <c r="N3463">
        <v>271</v>
      </c>
      <c r="O3463" t="s">
        <v>3243</v>
      </c>
      <c r="P3463" t="s">
        <v>5440</v>
      </c>
      <c r="Q3463" t="str">
        <f t="shared" si="54"/>
        <v>415_mauve_32#Mauve</v>
      </c>
    </row>
    <row r="3464" spans="1:17">
      <c r="A3464">
        <v>3160</v>
      </c>
      <c r="B3464" t="s">
        <v>3237</v>
      </c>
      <c r="C3464">
        <v>415</v>
      </c>
      <c r="D3464" t="s">
        <v>3228</v>
      </c>
      <c r="E3464" t="s">
        <v>7022</v>
      </c>
      <c r="F3464">
        <v>715</v>
      </c>
      <c r="G3464" t="s">
        <v>3234</v>
      </c>
      <c r="H3464" t="s">
        <v>30</v>
      </c>
      <c r="I3464" t="s">
        <v>271</v>
      </c>
      <c r="J3464" t="s">
        <v>3235</v>
      </c>
      <c r="K3464" t="s">
        <v>3231</v>
      </c>
      <c r="L3464" t="s">
        <v>3232</v>
      </c>
      <c r="M3464">
        <v>163</v>
      </c>
      <c r="N3464">
        <v>271</v>
      </c>
      <c r="O3464" t="s">
        <v>3243</v>
      </c>
      <c r="P3464" t="s">
        <v>5440</v>
      </c>
      <c r="Q3464" t="str">
        <f t="shared" si="54"/>
        <v>415_mauve_32#Mauve</v>
      </c>
    </row>
    <row r="3465" spans="1:17">
      <c r="A3465">
        <v>3162</v>
      </c>
      <c r="B3465" t="s">
        <v>3236</v>
      </c>
      <c r="C3465">
        <v>415</v>
      </c>
      <c r="D3465" t="s">
        <v>3228</v>
      </c>
      <c r="E3465" t="s">
        <v>7022</v>
      </c>
      <c r="F3465">
        <v>715</v>
      </c>
      <c r="G3465" t="s">
        <v>3234</v>
      </c>
      <c r="H3465" t="s">
        <v>30</v>
      </c>
      <c r="I3465" t="s">
        <v>271</v>
      </c>
      <c r="J3465" t="s">
        <v>3235</v>
      </c>
      <c r="K3465" t="s">
        <v>3231</v>
      </c>
      <c r="L3465" t="s">
        <v>3232</v>
      </c>
      <c r="M3465">
        <v>163</v>
      </c>
      <c r="N3465">
        <v>271</v>
      </c>
      <c r="O3465" t="s">
        <v>3243</v>
      </c>
      <c r="P3465" t="s">
        <v>5440</v>
      </c>
      <c r="Q3465" t="str">
        <f t="shared" si="54"/>
        <v>415_mauve_32#Mauve</v>
      </c>
    </row>
    <row r="3466" spans="1:17">
      <c r="A3466">
        <v>3165</v>
      </c>
      <c r="B3466" t="s">
        <v>3240</v>
      </c>
      <c r="C3466">
        <v>415</v>
      </c>
      <c r="D3466" t="s">
        <v>3228</v>
      </c>
      <c r="E3466" t="s">
        <v>7022</v>
      </c>
      <c r="F3466">
        <v>715</v>
      </c>
      <c r="G3466" t="s">
        <v>3234</v>
      </c>
      <c r="H3466" t="s">
        <v>30</v>
      </c>
      <c r="I3466" t="s">
        <v>271</v>
      </c>
      <c r="J3466" t="s">
        <v>3241</v>
      </c>
      <c r="K3466" t="s">
        <v>3231</v>
      </c>
      <c r="L3466" t="s">
        <v>3232</v>
      </c>
      <c r="M3466">
        <v>163</v>
      </c>
      <c r="N3466">
        <v>271</v>
      </c>
      <c r="O3466" t="s">
        <v>3243</v>
      </c>
      <c r="P3466" t="s">
        <v>5440</v>
      </c>
      <c r="Q3466" t="str">
        <f t="shared" si="54"/>
        <v>415_mauve_32#Mauve</v>
      </c>
    </row>
    <row r="3467" spans="1:17">
      <c r="A3467">
        <v>3164</v>
      </c>
      <c r="B3467" t="s">
        <v>3239</v>
      </c>
      <c r="C3467">
        <v>415</v>
      </c>
      <c r="D3467" t="s">
        <v>3228</v>
      </c>
      <c r="E3467" t="s">
        <v>7022</v>
      </c>
      <c r="F3467">
        <v>715</v>
      </c>
      <c r="G3467" t="s">
        <v>3234</v>
      </c>
      <c r="H3467" t="s">
        <v>30</v>
      </c>
      <c r="I3467" t="s">
        <v>271</v>
      </c>
      <c r="J3467" t="s">
        <v>3235</v>
      </c>
      <c r="K3467" t="s">
        <v>3231</v>
      </c>
      <c r="L3467" t="s">
        <v>3232</v>
      </c>
      <c r="M3467">
        <v>163</v>
      </c>
      <c r="N3467">
        <v>271</v>
      </c>
      <c r="O3467" t="s">
        <v>3243</v>
      </c>
      <c r="P3467" t="s">
        <v>5440</v>
      </c>
      <c r="Q3467" t="str">
        <f t="shared" si="54"/>
        <v>415_mauve_32#Mauve</v>
      </c>
    </row>
    <row r="3468" spans="1:17">
      <c r="A3468">
        <v>3167</v>
      </c>
      <c r="B3468" t="s">
        <v>3244</v>
      </c>
      <c r="C3468">
        <v>415</v>
      </c>
      <c r="D3468" t="s">
        <v>3228</v>
      </c>
      <c r="E3468" t="s">
        <v>7022</v>
      </c>
      <c r="F3468">
        <v>715</v>
      </c>
      <c r="G3468" t="s">
        <v>3234</v>
      </c>
      <c r="H3468" t="s">
        <v>30</v>
      </c>
      <c r="I3468" t="s">
        <v>271</v>
      </c>
      <c r="J3468" t="s">
        <v>3243</v>
      </c>
      <c r="K3468" t="s">
        <v>3231</v>
      </c>
      <c r="L3468" t="s">
        <v>3232</v>
      </c>
      <c r="M3468">
        <v>163</v>
      </c>
      <c r="N3468">
        <v>271</v>
      </c>
      <c r="O3468" t="s">
        <v>3243</v>
      </c>
      <c r="P3468" t="s">
        <v>5440</v>
      </c>
      <c r="Q3468" t="str">
        <f t="shared" si="54"/>
        <v>415_mauve_32#Mauve</v>
      </c>
    </row>
    <row r="3469" spans="1:17">
      <c r="A3469">
        <v>3665</v>
      </c>
      <c r="B3469" t="s">
        <v>3249</v>
      </c>
      <c r="C3469">
        <v>415</v>
      </c>
      <c r="D3469" t="s">
        <v>3228</v>
      </c>
      <c r="E3469" t="s">
        <v>7022</v>
      </c>
      <c r="F3469">
        <v>781</v>
      </c>
      <c r="G3469" t="s">
        <v>3247</v>
      </c>
      <c r="H3469" t="s">
        <v>30</v>
      </c>
      <c r="I3469" t="s">
        <v>271</v>
      </c>
      <c r="J3469" t="s">
        <v>3235</v>
      </c>
      <c r="K3469" t="s">
        <v>3231</v>
      </c>
      <c r="L3469" t="s">
        <v>3232</v>
      </c>
      <c r="M3469">
        <v>163</v>
      </c>
      <c r="N3469">
        <v>271</v>
      </c>
      <c r="O3469" t="s">
        <v>3243</v>
      </c>
      <c r="P3469" t="s">
        <v>5440</v>
      </c>
      <c r="Q3469" t="str">
        <f t="shared" si="54"/>
        <v>415_mauve_32#Mauve</v>
      </c>
    </row>
    <row r="3470" spans="1:17">
      <c r="A3470">
        <v>3671</v>
      </c>
      <c r="B3470" t="s">
        <v>3255</v>
      </c>
      <c r="C3470">
        <v>415</v>
      </c>
      <c r="D3470" t="s">
        <v>3228</v>
      </c>
      <c r="E3470" t="s">
        <v>7022</v>
      </c>
      <c r="F3470">
        <v>781</v>
      </c>
      <c r="G3470" t="s">
        <v>3247</v>
      </c>
      <c r="H3470" t="s">
        <v>30</v>
      </c>
      <c r="I3470" t="s">
        <v>271</v>
      </c>
      <c r="J3470" t="s">
        <v>3235</v>
      </c>
      <c r="K3470" t="s">
        <v>3231</v>
      </c>
      <c r="L3470" t="s">
        <v>3232</v>
      </c>
      <c r="M3470">
        <v>163</v>
      </c>
      <c r="N3470">
        <v>271</v>
      </c>
      <c r="O3470" t="s">
        <v>3243</v>
      </c>
      <c r="P3470" t="s">
        <v>5440</v>
      </c>
      <c r="Q3470" t="str">
        <f t="shared" si="54"/>
        <v>415_mauve_32#Mauve</v>
      </c>
    </row>
    <row r="3471" spans="1:17">
      <c r="A3471">
        <v>3678</v>
      </c>
      <c r="B3471" t="s">
        <v>3252</v>
      </c>
      <c r="C3471">
        <v>415</v>
      </c>
      <c r="D3471" t="s">
        <v>3228</v>
      </c>
      <c r="E3471" t="s">
        <v>7022</v>
      </c>
      <c r="F3471">
        <v>781</v>
      </c>
      <c r="G3471" t="s">
        <v>3247</v>
      </c>
      <c r="H3471" t="s">
        <v>30</v>
      </c>
      <c r="I3471" t="s">
        <v>271</v>
      </c>
      <c r="J3471" t="s">
        <v>3243</v>
      </c>
      <c r="K3471" t="s">
        <v>3231</v>
      </c>
      <c r="L3471" t="s">
        <v>3232</v>
      </c>
      <c r="M3471">
        <v>163</v>
      </c>
      <c r="N3471">
        <v>271</v>
      </c>
      <c r="O3471" t="s">
        <v>3243</v>
      </c>
      <c r="P3471" t="s">
        <v>5440</v>
      </c>
      <c r="Q3471" t="str">
        <f t="shared" si="54"/>
        <v>415_mauve_32#Mauve</v>
      </c>
    </row>
    <row r="3472" spans="1:17">
      <c r="A3472">
        <v>3679</v>
      </c>
      <c r="B3472" t="s">
        <v>3253</v>
      </c>
      <c r="C3472">
        <v>415</v>
      </c>
      <c r="D3472" t="s">
        <v>3228</v>
      </c>
      <c r="E3472" t="s">
        <v>7022</v>
      </c>
      <c r="F3472">
        <v>781</v>
      </c>
      <c r="G3472" t="s">
        <v>3247</v>
      </c>
      <c r="H3472" t="s">
        <v>30</v>
      </c>
      <c r="I3472" t="s">
        <v>271</v>
      </c>
      <c r="J3472" t="s">
        <v>3243</v>
      </c>
      <c r="K3472" t="s">
        <v>3231</v>
      </c>
      <c r="L3472" t="s">
        <v>3232</v>
      </c>
      <c r="M3472">
        <v>163</v>
      </c>
      <c r="N3472">
        <v>271</v>
      </c>
      <c r="O3472" t="s">
        <v>3243</v>
      </c>
      <c r="P3472" t="s">
        <v>5440</v>
      </c>
      <c r="Q3472" t="str">
        <f t="shared" si="54"/>
        <v>415_mauve_32#Mauve</v>
      </c>
    </row>
    <row r="3473" spans="1:17">
      <c r="A3473">
        <v>3680</v>
      </c>
      <c r="B3473" t="s">
        <v>3257</v>
      </c>
      <c r="C3473">
        <v>415</v>
      </c>
      <c r="D3473" t="s">
        <v>3228</v>
      </c>
      <c r="E3473" t="s">
        <v>7022</v>
      </c>
      <c r="F3473">
        <v>781</v>
      </c>
      <c r="G3473" t="s">
        <v>3247</v>
      </c>
      <c r="H3473" t="s">
        <v>30</v>
      </c>
      <c r="I3473" t="s">
        <v>271</v>
      </c>
      <c r="J3473" t="s">
        <v>3235</v>
      </c>
      <c r="K3473" t="s">
        <v>3231</v>
      </c>
      <c r="L3473" t="s">
        <v>3232</v>
      </c>
      <c r="M3473">
        <v>163</v>
      </c>
      <c r="N3473">
        <v>271</v>
      </c>
      <c r="O3473" t="s">
        <v>3243</v>
      </c>
      <c r="P3473" t="s">
        <v>5440</v>
      </c>
      <c r="Q3473" t="str">
        <f t="shared" si="54"/>
        <v>415_mauve_32#Mauve</v>
      </c>
    </row>
    <row r="3474" spans="1:17">
      <c r="A3474">
        <v>3676</v>
      </c>
      <c r="B3474" t="s">
        <v>3251</v>
      </c>
      <c r="C3474">
        <v>415</v>
      </c>
      <c r="D3474" t="s">
        <v>3228</v>
      </c>
      <c r="E3474" t="s">
        <v>7022</v>
      </c>
      <c r="F3474">
        <v>781</v>
      </c>
      <c r="G3474" t="s">
        <v>3247</v>
      </c>
      <c r="H3474" t="s">
        <v>30</v>
      </c>
      <c r="I3474" t="s">
        <v>271</v>
      </c>
      <c r="J3474" t="s">
        <v>3243</v>
      </c>
      <c r="K3474" t="s">
        <v>3231</v>
      </c>
      <c r="L3474" t="s">
        <v>3232</v>
      </c>
      <c r="M3474">
        <v>163</v>
      </c>
      <c r="N3474">
        <v>271</v>
      </c>
      <c r="O3474" t="s">
        <v>3243</v>
      </c>
      <c r="P3474" t="s">
        <v>5440</v>
      </c>
      <c r="Q3474" t="str">
        <f t="shared" si="54"/>
        <v>415_mauve_32#Mauve</v>
      </c>
    </row>
    <row r="3475" spans="1:17">
      <c r="A3475">
        <v>3663</v>
      </c>
      <c r="B3475" t="s">
        <v>3250</v>
      </c>
      <c r="C3475">
        <v>415</v>
      </c>
      <c r="D3475" t="s">
        <v>3228</v>
      </c>
      <c r="E3475" t="s">
        <v>7022</v>
      </c>
      <c r="F3475">
        <v>781</v>
      </c>
      <c r="G3475" t="s">
        <v>3247</v>
      </c>
      <c r="H3475" t="s">
        <v>30</v>
      </c>
      <c r="I3475" t="s">
        <v>271</v>
      </c>
      <c r="J3475" t="s">
        <v>3243</v>
      </c>
      <c r="K3475" t="s">
        <v>3231</v>
      </c>
      <c r="L3475" t="s">
        <v>3232</v>
      </c>
      <c r="M3475">
        <v>163</v>
      </c>
      <c r="N3475">
        <v>271</v>
      </c>
      <c r="O3475" t="s">
        <v>3243</v>
      </c>
      <c r="P3475" t="s">
        <v>5440</v>
      </c>
      <c r="Q3475" t="str">
        <f t="shared" si="54"/>
        <v>415_mauve_32#Mauve</v>
      </c>
    </row>
    <row r="3476" spans="1:17">
      <c r="A3476">
        <v>3664</v>
      </c>
      <c r="B3476" t="s">
        <v>3246</v>
      </c>
      <c r="C3476">
        <v>415</v>
      </c>
      <c r="D3476" t="s">
        <v>3228</v>
      </c>
      <c r="E3476" t="s">
        <v>7022</v>
      </c>
      <c r="F3476">
        <v>781</v>
      </c>
      <c r="G3476" t="s">
        <v>3247</v>
      </c>
      <c r="H3476" t="s">
        <v>30</v>
      </c>
      <c r="I3476" t="s">
        <v>271</v>
      </c>
      <c r="J3476" t="s">
        <v>3235</v>
      </c>
      <c r="K3476" t="s">
        <v>3231</v>
      </c>
      <c r="L3476" t="s">
        <v>3232</v>
      </c>
      <c r="M3476">
        <v>163</v>
      </c>
      <c r="N3476">
        <v>271</v>
      </c>
      <c r="O3476" t="s">
        <v>3243</v>
      </c>
      <c r="P3476" t="s">
        <v>5440</v>
      </c>
      <c r="Q3476" t="str">
        <f t="shared" si="54"/>
        <v>415_mauve_32#Mauve</v>
      </c>
    </row>
    <row r="3477" spans="1:17">
      <c r="A3477">
        <v>3666</v>
      </c>
      <c r="B3477" t="s">
        <v>3254</v>
      </c>
      <c r="C3477">
        <v>415</v>
      </c>
      <c r="D3477" t="s">
        <v>3228</v>
      </c>
      <c r="E3477" t="s">
        <v>7022</v>
      </c>
      <c r="F3477">
        <v>781</v>
      </c>
      <c r="G3477" t="s">
        <v>3247</v>
      </c>
      <c r="H3477" t="s">
        <v>30</v>
      </c>
      <c r="I3477" t="s">
        <v>271</v>
      </c>
      <c r="J3477" t="s">
        <v>3235</v>
      </c>
      <c r="K3477" t="s">
        <v>3231</v>
      </c>
      <c r="L3477" t="s">
        <v>3232</v>
      </c>
      <c r="M3477">
        <v>163</v>
      </c>
      <c r="N3477">
        <v>271</v>
      </c>
      <c r="O3477" t="s">
        <v>3243</v>
      </c>
      <c r="P3477" t="s">
        <v>5440</v>
      </c>
      <c r="Q3477" t="str">
        <f t="shared" si="54"/>
        <v>415_mauve_32#Mauve</v>
      </c>
    </row>
    <row r="3478" spans="1:17">
      <c r="A3478">
        <v>3673</v>
      </c>
      <c r="B3478" t="s">
        <v>3256</v>
      </c>
      <c r="C3478">
        <v>415</v>
      </c>
      <c r="D3478" t="s">
        <v>3228</v>
      </c>
      <c r="E3478" t="s">
        <v>7022</v>
      </c>
      <c r="F3478">
        <v>781</v>
      </c>
      <c r="G3478" t="s">
        <v>3247</v>
      </c>
      <c r="H3478" t="s">
        <v>30</v>
      </c>
      <c r="I3478" t="s">
        <v>271</v>
      </c>
      <c r="J3478" t="s">
        <v>3235</v>
      </c>
      <c r="K3478" t="s">
        <v>3231</v>
      </c>
      <c r="L3478" t="s">
        <v>3232</v>
      </c>
      <c r="M3478">
        <v>163</v>
      </c>
      <c r="N3478">
        <v>271</v>
      </c>
      <c r="O3478" t="s">
        <v>3243</v>
      </c>
      <c r="P3478" t="s">
        <v>5440</v>
      </c>
      <c r="Q3478" t="str">
        <f t="shared" si="54"/>
        <v>415_mauve_32#Mauve</v>
      </c>
    </row>
    <row r="3479" spans="1:17">
      <c r="A3479">
        <v>3707</v>
      </c>
      <c r="B3479" t="s">
        <v>3265</v>
      </c>
      <c r="C3479">
        <v>415</v>
      </c>
      <c r="D3479" t="s">
        <v>3228</v>
      </c>
      <c r="E3479" t="s">
        <v>7022</v>
      </c>
      <c r="F3479">
        <v>786</v>
      </c>
      <c r="G3479" t="s">
        <v>3259</v>
      </c>
      <c r="H3479" t="s">
        <v>30</v>
      </c>
      <c r="I3479" t="s">
        <v>271</v>
      </c>
      <c r="J3479" t="s">
        <v>3243</v>
      </c>
      <c r="K3479" t="s">
        <v>3231</v>
      </c>
      <c r="L3479" t="s">
        <v>3232</v>
      </c>
      <c r="M3479">
        <v>163</v>
      </c>
      <c r="N3479">
        <v>271</v>
      </c>
      <c r="O3479" t="s">
        <v>3243</v>
      </c>
      <c r="P3479" t="s">
        <v>5440</v>
      </c>
      <c r="Q3479" t="str">
        <f t="shared" si="54"/>
        <v>415_mauve_32#Mauve</v>
      </c>
    </row>
    <row r="3480" spans="1:17">
      <c r="A3480">
        <v>3708</v>
      </c>
      <c r="B3480" t="s">
        <v>3266</v>
      </c>
      <c r="C3480">
        <v>415</v>
      </c>
      <c r="D3480" t="s">
        <v>3228</v>
      </c>
      <c r="E3480" t="s">
        <v>7022</v>
      </c>
      <c r="F3480">
        <v>786</v>
      </c>
      <c r="G3480" t="s">
        <v>3259</v>
      </c>
      <c r="H3480" t="s">
        <v>30</v>
      </c>
      <c r="I3480" t="s">
        <v>271</v>
      </c>
      <c r="J3480" t="s">
        <v>3243</v>
      </c>
      <c r="K3480" t="s">
        <v>3231</v>
      </c>
      <c r="L3480" t="s">
        <v>3232</v>
      </c>
      <c r="M3480">
        <v>163</v>
      </c>
      <c r="N3480">
        <v>271</v>
      </c>
      <c r="O3480" t="s">
        <v>3243</v>
      </c>
      <c r="P3480" t="s">
        <v>5440</v>
      </c>
      <c r="Q3480" t="str">
        <f t="shared" si="54"/>
        <v>415_mauve_32#Mauve</v>
      </c>
    </row>
    <row r="3481" spans="1:17">
      <c r="A3481">
        <v>3709</v>
      </c>
      <c r="B3481" t="s">
        <v>3267</v>
      </c>
      <c r="C3481">
        <v>415</v>
      </c>
      <c r="D3481" t="s">
        <v>3228</v>
      </c>
      <c r="E3481" t="s">
        <v>7022</v>
      </c>
      <c r="F3481">
        <v>786</v>
      </c>
      <c r="G3481" t="s">
        <v>3259</v>
      </c>
      <c r="H3481" t="s">
        <v>30</v>
      </c>
      <c r="I3481" t="s">
        <v>271</v>
      </c>
      <c r="J3481" t="s">
        <v>3243</v>
      </c>
      <c r="K3481" t="s">
        <v>3231</v>
      </c>
      <c r="L3481" t="s">
        <v>3232</v>
      </c>
      <c r="M3481">
        <v>163</v>
      </c>
      <c r="N3481">
        <v>271</v>
      </c>
      <c r="O3481" t="s">
        <v>3243</v>
      </c>
      <c r="P3481" t="s">
        <v>5440</v>
      </c>
      <c r="Q3481" t="str">
        <f t="shared" si="54"/>
        <v>415_mauve_32#Mauve</v>
      </c>
    </row>
    <row r="3482" spans="1:17">
      <c r="A3482">
        <v>3710</v>
      </c>
      <c r="B3482" t="s">
        <v>3261</v>
      </c>
      <c r="C3482">
        <v>415</v>
      </c>
      <c r="D3482" t="s">
        <v>3228</v>
      </c>
      <c r="E3482" t="s">
        <v>7022</v>
      </c>
      <c r="F3482">
        <v>786</v>
      </c>
      <c r="G3482" t="s">
        <v>3259</v>
      </c>
      <c r="H3482" t="s">
        <v>30</v>
      </c>
      <c r="I3482" t="s">
        <v>271</v>
      </c>
      <c r="J3482" t="s">
        <v>3243</v>
      </c>
      <c r="K3482" t="s">
        <v>3231</v>
      </c>
      <c r="L3482" t="s">
        <v>3232</v>
      </c>
      <c r="M3482">
        <v>163</v>
      </c>
      <c r="N3482">
        <v>271</v>
      </c>
      <c r="O3482" t="s">
        <v>3243</v>
      </c>
      <c r="P3482" t="s">
        <v>5440</v>
      </c>
      <c r="Q3482" t="str">
        <f t="shared" si="54"/>
        <v>415_mauve_32#Mauve</v>
      </c>
    </row>
    <row r="3483" spans="1:17">
      <c r="A3483">
        <v>3711</v>
      </c>
      <c r="B3483" t="s">
        <v>3262</v>
      </c>
      <c r="C3483">
        <v>415</v>
      </c>
      <c r="D3483" t="s">
        <v>3228</v>
      </c>
      <c r="E3483" t="s">
        <v>7022</v>
      </c>
      <c r="F3483">
        <v>786</v>
      </c>
      <c r="G3483" t="s">
        <v>3259</v>
      </c>
      <c r="H3483" t="s">
        <v>30</v>
      </c>
      <c r="I3483" t="s">
        <v>271</v>
      </c>
      <c r="J3483" t="s">
        <v>3243</v>
      </c>
      <c r="K3483" t="s">
        <v>3231</v>
      </c>
      <c r="L3483" t="s">
        <v>3232</v>
      </c>
      <c r="M3483">
        <v>163</v>
      </c>
      <c r="N3483">
        <v>271</v>
      </c>
      <c r="O3483" t="s">
        <v>3243</v>
      </c>
      <c r="P3483" t="s">
        <v>5440</v>
      </c>
      <c r="Q3483" t="str">
        <f t="shared" si="54"/>
        <v>415_mauve_32#Mauve</v>
      </c>
    </row>
    <row r="3484" spans="1:17">
      <c r="A3484">
        <v>3712</v>
      </c>
      <c r="B3484" t="s">
        <v>3264</v>
      </c>
      <c r="C3484">
        <v>415</v>
      </c>
      <c r="D3484" t="s">
        <v>3228</v>
      </c>
      <c r="E3484" t="s">
        <v>7022</v>
      </c>
      <c r="F3484">
        <v>786</v>
      </c>
      <c r="G3484" t="s">
        <v>3259</v>
      </c>
      <c r="H3484" t="s">
        <v>30</v>
      </c>
      <c r="I3484" t="s">
        <v>271</v>
      </c>
      <c r="J3484" t="s">
        <v>3243</v>
      </c>
      <c r="K3484" t="s">
        <v>3231</v>
      </c>
      <c r="L3484" t="s">
        <v>3232</v>
      </c>
      <c r="M3484">
        <v>163</v>
      </c>
      <c r="N3484">
        <v>271</v>
      </c>
      <c r="O3484" t="s">
        <v>3243</v>
      </c>
      <c r="P3484" t="s">
        <v>5440</v>
      </c>
      <c r="Q3484" t="str">
        <f t="shared" si="54"/>
        <v>415_mauve_32#Mauve</v>
      </c>
    </row>
    <row r="3485" spans="1:17">
      <c r="A3485">
        <v>3705</v>
      </c>
      <c r="B3485" t="s">
        <v>3258</v>
      </c>
      <c r="C3485">
        <v>415</v>
      </c>
      <c r="D3485" t="s">
        <v>3228</v>
      </c>
      <c r="E3485" t="s">
        <v>7022</v>
      </c>
      <c r="F3485">
        <v>786</v>
      </c>
      <c r="G3485" t="s">
        <v>3259</v>
      </c>
      <c r="H3485" t="s">
        <v>30</v>
      </c>
      <c r="I3485" t="s">
        <v>271</v>
      </c>
      <c r="J3485" t="s">
        <v>3243</v>
      </c>
      <c r="K3485" t="s">
        <v>3231</v>
      </c>
      <c r="L3485" t="s">
        <v>3232</v>
      </c>
      <c r="M3485">
        <v>163</v>
      </c>
      <c r="N3485">
        <v>271</v>
      </c>
      <c r="O3485" t="s">
        <v>3243</v>
      </c>
      <c r="P3485" t="s">
        <v>5440</v>
      </c>
      <c r="Q3485" t="str">
        <f t="shared" si="54"/>
        <v>415_mauve_32#Mauve</v>
      </c>
    </row>
    <row r="3486" spans="1:17">
      <c r="A3486">
        <v>3706</v>
      </c>
      <c r="B3486" t="s">
        <v>3263</v>
      </c>
      <c r="C3486">
        <v>415</v>
      </c>
      <c r="D3486" t="s">
        <v>3228</v>
      </c>
      <c r="E3486" t="s">
        <v>7022</v>
      </c>
      <c r="F3486">
        <v>786</v>
      </c>
      <c r="G3486" t="s">
        <v>3259</v>
      </c>
      <c r="H3486" t="s">
        <v>30</v>
      </c>
      <c r="I3486" t="s">
        <v>271</v>
      </c>
      <c r="J3486" t="s">
        <v>3243</v>
      </c>
      <c r="K3486" t="s">
        <v>3231</v>
      </c>
      <c r="L3486" t="s">
        <v>3232</v>
      </c>
      <c r="M3486">
        <v>163</v>
      </c>
      <c r="N3486">
        <v>271</v>
      </c>
      <c r="O3486" t="s">
        <v>3243</v>
      </c>
      <c r="P3486" t="s">
        <v>5440</v>
      </c>
      <c r="Q3486" t="str">
        <f t="shared" si="54"/>
        <v>415_mauve_32#Mauve</v>
      </c>
    </row>
    <row r="3487" spans="1:17">
      <c r="A3487">
        <v>3683</v>
      </c>
      <c r="B3487" t="s">
        <v>3268</v>
      </c>
      <c r="C3487">
        <v>415</v>
      </c>
      <c r="D3487" t="s">
        <v>3228</v>
      </c>
      <c r="E3487" t="s">
        <v>7022</v>
      </c>
      <c r="F3487">
        <v>783</v>
      </c>
      <c r="G3487" t="s">
        <v>3269</v>
      </c>
      <c r="H3487" t="s">
        <v>30</v>
      </c>
      <c r="I3487" t="s">
        <v>271</v>
      </c>
      <c r="J3487" t="s">
        <v>3243</v>
      </c>
      <c r="K3487" t="s">
        <v>3231</v>
      </c>
      <c r="L3487" t="s">
        <v>3232</v>
      </c>
      <c r="M3487">
        <v>163</v>
      </c>
      <c r="N3487">
        <v>271</v>
      </c>
      <c r="O3487" t="s">
        <v>3243</v>
      </c>
      <c r="P3487" t="s">
        <v>5440</v>
      </c>
      <c r="Q3487" t="str">
        <f t="shared" si="54"/>
        <v>415_mauve_32#Mauve</v>
      </c>
    </row>
    <row r="3488" spans="1:17">
      <c r="A3488">
        <v>3684</v>
      </c>
      <c r="B3488" t="s">
        <v>3271</v>
      </c>
      <c r="C3488">
        <v>415</v>
      </c>
      <c r="D3488" t="s">
        <v>3228</v>
      </c>
      <c r="E3488" t="s">
        <v>7022</v>
      </c>
      <c r="F3488">
        <v>783</v>
      </c>
      <c r="G3488" t="s">
        <v>3269</v>
      </c>
      <c r="H3488" t="s">
        <v>30</v>
      </c>
      <c r="I3488" t="s">
        <v>271</v>
      </c>
      <c r="J3488" t="s">
        <v>3243</v>
      </c>
      <c r="K3488" t="s">
        <v>3231</v>
      </c>
      <c r="L3488" t="s">
        <v>3232</v>
      </c>
      <c r="M3488">
        <v>163</v>
      </c>
      <c r="N3488">
        <v>271</v>
      </c>
      <c r="O3488" t="s">
        <v>3243</v>
      </c>
      <c r="P3488" t="s">
        <v>5440</v>
      </c>
      <c r="Q3488" t="str">
        <f t="shared" si="54"/>
        <v>415_mauve_32#Mauve</v>
      </c>
    </row>
    <row r="3489" spans="1:17">
      <c r="A3489">
        <v>3685</v>
      </c>
      <c r="B3489" t="s">
        <v>3273</v>
      </c>
      <c r="C3489">
        <v>415</v>
      </c>
      <c r="D3489" t="s">
        <v>3228</v>
      </c>
      <c r="E3489" t="s">
        <v>7022</v>
      </c>
      <c r="F3489">
        <v>783</v>
      </c>
      <c r="G3489" t="s">
        <v>3269</v>
      </c>
      <c r="H3489" t="s">
        <v>30</v>
      </c>
      <c r="I3489" t="s">
        <v>271</v>
      </c>
      <c r="J3489" t="s">
        <v>3243</v>
      </c>
      <c r="K3489" t="s">
        <v>3231</v>
      </c>
      <c r="L3489" t="s">
        <v>3232</v>
      </c>
      <c r="M3489">
        <v>163</v>
      </c>
      <c r="N3489">
        <v>271</v>
      </c>
      <c r="O3489" t="s">
        <v>3243</v>
      </c>
      <c r="P3489" t="s">
        <v>5440</v>
      </c>
      <c r="Q3489" t="str">
        <f t="shared" si="54"/>
        <v>415_mauve_32#Mauve</v>
      </c>
    </row>
    <row r="3490" spans="1:17">
      <c r="A3490">
        <v>3686</v>
      </c>
      <c r="B3490" t="s">
        <v>3274</v>
      </c>
      <c r="C3490">
        <v>415</v>
      </c>
      <c r="D3490" t="s">
        <v>3228</v>
      </c>
      <c r="E3490" t="s">
        <v>7022</v>
      </c>
      <c r="F3490">
        <v>783</v>
      </c>
      <c r="G3490" t="s">
        <v>3269</v>
      </c>
      <c r="H3490" t="s">
        <v>30</v>
      </c>
      <c r="I3490" t="s">
        <v>271</v>
      </c>
      <c r="J3490" t="s">
        <v>3243</v>
      </c>
      <c r="K3490" t="s">
        <v>3231</v>
      </c>
      <c r="L3490" t="s">
        <v>3232</v>
      </c>
      <c r="M3490">
        <v>163</v>
      </c>
      <c r="N3490">
        <v>271</v>
      </c>
      <c r="O3490" t="s">
        <v>3243</v>
      </c>
      <c r="P3490" t="s">
        <v>5440</v>
      </c>
      <c r="Q3490" t="str">
        <f t="shared" si="54"/>
        <v>415_mauve_32#Mauve</v>
      </c>
    </row>
    <row r="3491" spans="1:17">
      <c r="A3491">
        <v>3687</v>
      </c>
      <c r="B3491" t="s">
        <v>3275</v>
      </c>
      <c r="C3491">
        <v>415</v>
      </c>
      <c r="D3491" t="s">
        <v>3228</v>
      </c>
      <c r="E3491" t="s">
        <v>7022</v>
      </c>
      <c r="F3491">
        <v>783</v>
      </c>
      <c r="G3491" t="s">
        <v>3269</v>
      </c>
      <c r="H3491" t="s">
        <v>30</v>
      </c>
      <c r="I3491" t="s">
        <v>271</v>
      </c>
      <c r="J3491" t="s">
        <v>3243</v>
      </c>
      <c r="K3491" t="s">
        <v>3231</v>
      </c>
      <c r="L3491" t="s">
        <v>3232</v>
      </c>
      <c r="M3491">
        <v>163</v>
      </c>
      <c r="N3491">
        <v>271</v>
      </c>
      <c r="O3491" t="s">
        <v>3243</v>
      </c>
      <c r="P3491" t="s">
        <v>5440</v>
      </c>
      <c r="Q3491" t="str">
        <f t="shared" si="54"/>
        <v>415_mauve_32#Mauve</v>
      </c>
    </row>
    <row r="3492" spans="1:17">
      <c r="A3492">
        <v>3688</v>
      </c>
      <c r="B3492" t="s">
        <v>3276</v>
      </c>
      <c r="C3492">
        <v>415</v>
      </c>
      <c r="D3492" t="s">
        <v>3228</v>
      </c>
      <c r="E3492" t="s">
        <v>7022</v>
      </c>
      <c r="F3492">
        <v>783</v>
      </c>
      <c r="G3492" t="s">
        <v>3269</v>
      </c>
      <c r="H3492" t="s">
        <v>30</v>
      </c>
      <c r="I3492" t="s">
        <v>271</v>
      </c>
      <c r="J3492" t="s">
        <v>3243</v>
      </c>
      <c r="K3492" t="s">
        <v>3231</v>
      </c>
      <c r="L3492" t="s">
        <v>3232</v>
      </c>
      <c r="M3492">
        <v>163</v>
      </c>
      <c r="N3492">
        <v>271</v>
      </c>
      <c r="O3492" t="s">
        <v>3243</v>
      </c>
      <c r="P3492" t="s">
        <v>5440</v>
      </c>
      <c r="Q3492" t="str">
        <f t="shared" si="54"/>
        <v>415_mauve_32#Mauve</v>
      </c>
    </row>
    <row r="3493" spans="1:17">
      <c r="A3493">
        <v>3681</v>
      </c>
      <c r="B3493" t="s">
        <v>3277</v>
      </c>
      <c r="C3493">
        <v>415</v>
      </c>
      <c r="D3493" t="s">
        <v>3228</v>
      </c>
      <c r="E3493" t="s">
        <v>7022</v>
      </c>
      <c r="F3493">
        <v>783</v>
      </c>
      <c r="G3493" t="s">
        <v>3269</v>
      </c>
      <c r="H3493" t="s">
        <v>30</v>
      </c>
      <c r="I3493" t="s">
        <v>271</v>
      </c>
      <c r="J3493" t="s">
        <v>3243</v>
      </c>
      <c r="K3493" t="s">
        <v>3231</v>
      </c>
      <c r="L3493" t="s">
        <v>3232</v>
      </c>
      <c r="M3493">
        <v>163</v>
      </c>
      <c r="N3493">
        <v>271</v>
      </c>
      <c r="O3493" t="s">
        <v>3243</v>
      </c>
      <c r="P3493" t="s">
        <v>5440</v>
      </c>
      <c r="Q3493" t="str">
        <f t="shared" si="54"/>
        <v>415_mauve_32#Mauve</v>
      </c>
    </row>
    <row r="3494" spans="1:17">
      <c r="A3494">
        <v>3682</v>
      </c>
      <c r="B3494" t="s">
        <v>3270</v>
      </c>
      <c r="C3494">
        <v>415</v>
      </c>
      <c r="D3494" t="s">
        <v>3228</v>
      </c>
      <c r="E3494" t="s">
        <v>7022</v>
      </c>
      <c r="F3494">
        <v>783</v>
      </c>
      <c r="G3494" t="s">
        <v>3269</v>
      </c>
      <c r="H3494" t="s">
        <v>30</v>
      </c>
      <c r="I3494" t="s">
        <v>271</v>
      </c>
      <c r="J3494" t="s">
        <v>3243</v>
      </c>
      <c r="K3494" t="s">
        <v>3231</v>
      </c>
      <c r="L3494" t="s">
        <v>3232</v>
      </c>
      <c r="M3494">
        <v>163</v>
      </c>
      <c r="N3494">
        <v>271</v>
      </c>
      <c r="O3494" t="s">
        <v>3243</v>
      </c>
      <c r="P3494" t="s">
        <v>5440</v>
      </c>
      <c r="Q3494" t="str">
        <f t="shared" si="54"/>
        <v>415_mauve_32#Mauve</v>
      </c>
    </row>
    <row r="3495" spans="1:17">
      <c r="A3495">
        <v>3694</v>
      </c>
      <c r="B3495" t="s">
        <v>3278</v>
      </c>
      <c r="C3495">
        <v>415</v>
      </c>
      <c r="D3495" t="s">
        <v>3228</v>
      </c>
      <c r="E3495" t="s">
        <v>7022</v>
      </c>
      <c r="F3495">
        <v>784</v>
      </c>
      <c r="G3495" t="s">
        <v>3279</v>
      </c>
      <c r="H3495" t="s">
        <v>30</v>
      </c>
      <c r="I3495" t="s">
        <v>271</v>
      </c>
      <c r="J3495" t="s">
        <v>3280</v>
      </c>
      <c r="K3495" t="s">
        <v>3231</v>
      </c>
      <c r="L3495" t="s">
        <v>3232</v>
      </c>
      <c r="M3495">
        <v>163</v>
      </c>
      <c r="N3495">
        <v>271</v>
      </c>
      <c r="O3495" t="s">
        <v>3243</v>
      </c>
      <c r="P3495" t="s">
        <v>5440</v>
      </c>
      <c r="Q3495" t="str">
        <f t="shared" si="54"/>
        <v>415_mauve_32#Mauve</v>
      </c>
    </row>
    <row r="3496" spans="1:17">
      <c r="A3496">
        <v>3695</v>
      </c>
      <c r="B3496" t="s">
        <v>3281</v>
      </c>
      <c r="C3496">
        <v>415</v>
      </c>
      <c r="D3496" t="s">
        <v>3228</v>
      </c>
      <c r="E3496" t="s">
        <v>7022</v>
      </c>
      <c r="F3496">
        <v>784</v>
      </c>
      <c r="G3496" t="s">
        <v>3279</v>
      </c>
      <c r="H3496" t="s">
        <v>30</v>
      </c>
      <c r="I3496" t="s">
        <v>271</v>
      </c>
      <c r="J3496" t="s">
        <v>3280</v>
      </c>
      <c r="K3496" t="s">
        <v>3231</v>
      </c>
      <c r="L3496" t="s">
        <v>3232</v>
      </c>
      <c r="M3496">
        <v>163</v>
      </c>
      <c r="N3496">
        <v>271</v>
      </c>
      <c r="O3496" t="s">
        <v>3243</v>
      </c>
      <c r="P3496" t="s">
        <v>5440</v>
      </c>
      <c r="Q3496" t="str">
        <f t="shared" si="54"/>
        <v>415_mauve_32#Mauve</v>
      </c>
    </row>
    <row r="3497" spans="1:17">
      <c r="A3497">
        <v>3696</v>
      </c>
      <c r="B3497" t="s">
        <v>3286</v>
      </c>
      <c r="C3497">
        <v>415</v>
      </c>
      <c r="D3497" t="s">
        <v>3228</v>
      </c>
      <c r="E3497" t="s">
        <v>7022</v>
      </c>
      <c r="F3497">
        <v>784</v>
      </c>
      <c r="G3497" t="s">
        <v>3279</v>
      </c>
      <c r="H3497" t="s">
        <v>30</v>
      </c>
      <c r="I3497" t="s">
        <v>271</v>
      </c>
      <c r="J3497" t="s">
        <v>3280</v>
      </c>
      <c r="K3497" t="s">
        <v>3231</v>
      </c>
      <c r="L3497" t="s">
        <v>3232</v>
      </c>
      <c r="M3497">
        <v>163</v>
      </c>
      <c r="N3497">
        <v>271</v>
      </c>
      <c r="O3497" t="s">
        <v>3243</v>
      </c>
      <c r="P3497" t="s">
        <v>5440</v>
      </c>
      <c r="Q3497" t="str">
        <f t="shared" si="54"/>
        <v>415_mauve_32#Mauve</v>
      </c>
    </row>
    <row r="3498" spans="1:17">
      <c r="A3498">
        <v>3689</v>
      </c>
      <c r="B3498" t="s">
        <v>3287</v>
      </c>
      <c r="C3498">
        <v>415</v>
      </c>
      <c r="D3498" t="s">
        <v>3228</v>
      </c>
      <c r="E3498" t="s">
        <v>7022</v>
      </c>
      <c r="F3498">
        <v>784</v>
      </c>
      <c r="G3498" t="s">
        <v>3279</v>
      </c>
      <c r="H3498" t="s">
        <v>30</v>
      </c>
      <c r="I3498" t="s">
        <v>271</v>
      </c>
      <c r="J3498" t="s">
        <v>3280</v>
      </c>
      <c r="K3498" t="s">
        <v>3231</v>
      </c>
      <c r="L3498" t="s">
        <v>3232</v>
      </c>
      <c r="M3498">
        <v>163</v>
      </c>
      <c r="N3498">
        <v>271</v>
      </c>
      <c r="O3498" t="s">
        <v>3243</v>
      </c>
      <c r="P3498" t="s">
        <v>5440</v>
      </c>
      <c r="Q3498" t="str">
        <f t="shared" si="54"/>
        <v>415_mauve_32#Mauve</v>
      </c>
    </row>
    <row r="3499" spans="1:17">
      <c r="A3499">
        <v>3690</v>
      </c>
      <c r="B3499" t="s">
        <v>3282</v>
      </c>
      <c r="C3499">
        <v>415</v>
      </c>
      <c r="D3499" t="s">
        <v>3228</v>
      </c>
      <c r="E3499" t="s">
        <v>7022</v>
      </c>
      <c r="F3499">
        <v>784</v>
      </c>
      <c r="G3499" t="s">
        <v>3279</v>
      </c>
      <c r="H3499" t="s">
        <v>30</v>
      </c>
      <c r="I3499" t="s">
        <v>271</v>
      </c>
      <c r="J3499" t="s">
        <v>3280</v>
      </c>
      <c r="K3499" t="s">
        <v>3231</v>
      </c>
      <c r="L3499" t="s">
        <v>3232</v>
      </c>
      <c r="M3499">
        <v>163</v>
      </c>
      <c r="N3499">
        <v>271</v>
      </c>
      <c r="O3499" t="s">
        <v>3243</v>
      </c>
      <c r="P3499" t="s">
        <v>5440</v>
      </c>
      <c r="Q3499" t="str">
        <f t="shared" si="54"/>
        <v>415_mauve_32#Mauve</v>
      </c>
    </row>
    <row r="3500" spans="1:17">
      <c r="A3500">
        <v>3692</v>
      </c>
      <c r="B3500" t="s">
        <v>3288</v>
      </c>
      <c r="C3500">
        <v>415</v>
      </c>
      <c r="D3500" t="s">
        <v>3228</v>
      </c>
      <c r="E3500" t="s">
        <v>7022</v>
      </c>
      <c r="F3500">
        <v>784</v>
      </c>
      <c r="G3500" t="s">
        <v>3279</v>
      </c>
      <c r="H3500" t="s">
        <v>30</v>
      </c>
      <c r="I3500" t="s">
        <v>271</v>
      </c>
      <c r="J3500" t="s">
        <v>3280</v>
      </c>
      <c r="K3500" t="s">
        <v>3231</v>
      </c>
      <c r="L3500" t="s">
        <v>3232</v>
      </c>
      <c r="M3500">
        <v>163</v>
      </c>
      <c r="N3500">
        <v>271</v>
      </c>
      <c r="O3500" t="s">
        <v>3243</v>
      </c>
      <c r="P3500" t="s">
        <v>5440</v>
      </c>
      <c r="Q3500" t="str">
        <f t="shared" si="54"/>
        <v>415_mauve_32#Mauve</v>
      </c>
    </row>
    <row r="3501" spans="1:17">
      <c r="A3501">
        <v>3693</v>
      </c>
      <c r="B3501" t="s">
        <v>3284</v>
      </c>
      <c r="C3501">
        <v>415</v>
      </c>
      <c r="D3501" t="s">
        <v>3228</v>
      </c>
      <c r="E3501" t="s">
        <v>7022</v>
      </c>
      <c r="F3501">
        <v>784</v>
      </c>
      <c r="G3501" t="s">
        <v>3279</v>
      </c>
      <c r="H3501" t="s">
        <v>30</v>
      </c>
      <c r="I3501" t="s">
        <v>271</v>
      </c>
      <c r="J3501" t="s">
        <v>3280</v>
      </c>
      <c r="K3501" t="s">
        <v>3231</v>
      </c>
      <c r="L3501" t="s">
        <v>3232</v>
      </c>
      <c r="M3501">
        <v>163</v>
      </c>
      <c r="N3501">
        <v>271</v>
      </c>
      <c r="O3501" t="s">
        <v>3243</v>
      </c>
      <c r="P3501" t="s">
        <v>5440</v>
      </c>
      <c r="Q3501" t="str">
        <f t="shared" si="54"/>
        <v>415_mauve_32#Mauve</v>
      </c>
    </row>
    <row r="3502" spans="1:17">
      <c r="A3502">
        <v>3691</v>
      </c>
      <c r="B3502" t="s">
        <v>3283</v>
      </c>
      <c r="C3502">
        <v>415</v>
      </c>
      <c r="D3502" t="s">
        <v>3228</v>
      </c>
      <c r="E3502" t="s">
        <v>7022</v>
      </c>
      <c r="F3502">
        <v>784</v>
      </c>
      <c r="G3502" t="s">
        <v>3279</v>
      </c>
      <c r="H3502" t="s">
        <v>30</v>
      </c>
      <c r="I3502" t="s">
        <v>271</v>
      </c>
      <c r="J3502" t="s">
        <v>3280</v>
      </c>
      <c r="K3502" t="s">
        <v>3231</v>
      </c>
      <c r="L3502" t="s">
        <v>3232</v>
      </c>
      <c r="M3502">
        <v>163</v>
      </c>
      <c r="N3502">
        <v>271</v>
      </c>
      <c r="O3502" t="s">
        <v>3243</v>
      </c>
      <c r="P3502" t="s">
        <v>5440</v>
      </c>
      <c r="Q3502" t="str">
        <f t="shared" si="54"/>
        <v>415_mauve_32#Mauve</v>
      </c>
    </row>
    <row r="3503" spans="1:17">
      <c r="A3503">
        <v>3199</v>
      </c>
      <c r="B3503" t="s">
        <v>5150</v>
      </c>
      <c r="C3503">
        <v>416</v>
      </c>
      <c r="D3503" t="s">
        <v>5142</v>
      </c>
      <c r="E3503" t="s">
        <v>285</v>
      </c>
      <c r="F3503">
        <v>719</v>
      </c>
      <c r="G3503">
        <v>2</v>
      </c>
      <c r="H3503" t="s">
        <v>723</v>
      </c>
      <c r="I3503" t="s">
        <v>724</v>
      </c>
      <c r="J3503" t="s">
        <v>5138</v>
      </c>
      <c r="K3503" t="s">
        <v>5139</v>
      </c>
      <c r="L3503" t="s">
        <v>5140</v>
      </c>
      <c r="M3503">
        <v>383</v>
      </c>
      <c r="N3503">
        <v>193</v>
      </c>
      <c r="O3503" t="s">
        <v>5138</v>
      </c>
      <c r="P3503" t="s">
        <v>5404</v>
      </c>
      <c r="Q3503" t="str">
        <f t="shared" si="54"/>
        <v>416_vans2_07#Ouest</v>
      </c>
    </row>
    <row r="3504" spans="1:17">
      <c r="A3504">
        <v>3196</v>
      </c>
      <c r="B3504" t="s">
        <v>5147</v>
      </c>
      <c r="C3504">
        <v>416</v>
      </c>
      <c r="D3504" t="s">
        <v>5142</v>
      </c>
      <c r="E3504" t="s">
        <v>285</v>
      </c>
      <c r="F3504">
        <v>719</v>
      </c>
      <c r="G3504">
        <v>2</v>
      </c>
      <c r="H3504" t="s">
        <v>723</v>
      </c>
      <c r="I3504" t="s">
        <v>724</v>
      </c>
      <c r="J3504" t="s">
        <v>5138</v>
      </c>
      <c r="K3504" t="s">
        <v>5139</v>
      </c>
      <c r="L3504" t="s">
        <v>5140</v>
      </c>
      <c r="M3504">
        <v>383</v>
      </c>
      <c r="N3504">
        <v>193</v>
      </c>
      <c r="O3504" t="s">
        <v>5138</v>
      </c>
      <c r="P3504" t="s">
        <v>5404</v>
      </c>
      <c r="Q3504" t="str">
        <f t="shared" si="54"/>
        <v>416_vans2_07#Ouest</v>
      </c>
    </row>
    <row r="3505" spans="1:17">
      <c r="A3505">
        <v>3198</v>
      </c>
      <c r="B3505" t="s">
        <v>5149</v>
      </c>
      <c r="C3505">
        <v>416</v>
      </c>
      <c r="D3505" t="s">
        <v>5142</v>
      </c>
      <c r="E3505" t="s">
        <v>285</v>
      </c>
      <c r="F3505">
        <v>719</v>
      </c>
      <c r="G3505">
        <v>2</v>
      </c>
      <c r="H3505" t="s">
        <v>723</v>
      </c>
      <c r="I3505" t="s">
        <v>724</v>
      </c>
      <c r="J3505" t="s">
        <v>5138</v>
      </c>
      <c r="K3505" t="s">
        <v>5139</v>
      </c>
      <c r="L3505" t="s">
        <v>5140</v>
      </c>
      <c r="M3505">
        <v>383</v>
      </c>
      <c r="N3505">
        <v>193</v>
      </c>
      <c r="O3505" t="s">
        <v>5138</v>
      </c>
      <c r="P3505" t="s">
        <v>5404</v>
      </c>
      <c r="Q3505" t="str">
        <f t="shared" si="54"/>
        <v>416_vans2_07#Ouest</v>
      </c>
    </row>
    <row r="3506" spans="1:17">
      <c r="A3506">
        <v>3200</v>
      </c>
      <c r="B3506" t="s">
        <v>5141</v>
      </c>
      <c r="C3506">
        <v>416</v>
      </c>
      <c r="D3506" t="s">
        <v>5142</v>
      </c>
      <c r="E3506" t="s">
        <v>285</v>
      </c>
      <c r="F3506">
        <v>719</v>
      </c>
      <c r="G3506">
        <v>2</v>
      </c>
      <c r="H3506" t="s">
        <v>723</v>
      </c>
      <c r="I3506" t="s">
        <v>724</v>
      </c>
      <c r="J3506" t="s">
        <v>5138</v>
      </c>
      <c r="K3506" t="s">
        <v>5139</v>
      </c>
      <c r="L3506" t="s">
        <v>5140</v>
      </c>
      <c r="M3506">
        <v>383</v>
      </c>
      <c r="N3506">
        <v>193</v>
      </c>
      <c r="O3506" t="s">
        <v>5138</v>
      </c>
      <c r="P3506" t="s">
        <v>5404</v>
      </c>
      <c r="Q3506" t="str">
        <f t="shared" si="54"/>
        <v>416_vans2_07#Ouest</v>
      </c>
    </row>
    <row r="3507" spans="1:17">
      <c r="A3507">
        <v>3197</v>
      </c>
      <c r="B3507" t="s">
        <v>5148</v>
      </c>
      <c r="C3507">
        <v>416</v>
      </c>
      <c r="D3507" t="s">
        <v>5142</v>
      </c>
      <c r="E3507" t="s">
        <v>285</v>
      </c>
      <c r="F3507">
        <v>719</v>
      </c>
      <c r="G3507">
        <v>2</v>
      </c>
      <c r="H3507" t="s">
        <v>723</v>
      </c>
      <c r="I3507" t="s">
        <v>724</v>
      </c>
      <c r="J3507" t="s">
        <v>5138</v>
      </c>
      <c r="K3507" t="s">
        <v>5139</v>
      </c>
      <c r="L3507" t="s">
        <v>5140</v>
      </c>
      <c r="M3507">
        <v>383</v>
      </c>
      <c r="N3507">
        <v>193</v>
      </c>
      <c r="O3507" t="s">
        <v>5138</v>
      </c>
      <c r="P3507" t="s">
        <v>5404</v>
      </c>
      <c r="Q3507" t="str">
        <f t="shared" si="54"/>
        <v>416_vans2_07#Ouest</v>
      </c>
    </row>
    <row r="3508" spans="1:17">
      <c r="A3508">
        <v>3520</v>
      </c>
      <c r="B3508" t="s">
        <v>3829</v>
      </c>
      <c r="C3508">
        <v>417</v>
      </c>
      <c r="D3508" t="s">
        <v>3830</v>
      </c>
      <c r="E3508" t="s">
        <v>3831</v>
      </c>
      <c r="F3508">
        <v>762</v>
      </c>
      <c r="G3508" t="s">
        <v>3831</v>
      </c>
      <c r="H3508" t="s">
        <v>91</v>
      </c>
      <c r="I3508" t="s">
        <v>92</v>
      </c>
      <c r="J3508" t="s">
        <v>887</v>
      </c>
      <c r="K3508" t="s">
        <v>888</v>
      </c>
      <c r="L3508" t="s">
        <v>889</v>
      </c>
      <c r="M3508">
        <v>26</v>
      </c>
      <c r="N3508">
        <v>272</v>
      </c>
      <c r="O3508" t="s">
        <v>7043</v>
      </c>
      <c r="P3508" t="s">
        <v>5447</v>
      </c>
      <c r="Q3508" t="str">
        <f t="shared" si="54"/>
        <v>417_peaudemeau_13#Peaudemeau</v>
      </c>
    </row>
    <row r="3509" spans="1:17">
      <c r="A3509">
        <v>3521</v>
      </c>
      <c r="B3509" t="s">
        <v>3832</v>
      </c>
      <c r="C3509">
        <v>417</v>
      </c>
      <c r="D3509" t="s">
        <v>3830</v>
      </c>
      <c r="E3509" t="s">
        <v>3831</v>
      </c>
      <c r="F3509">
        <v>762</v>
      </c>
      <c r="G3509" t="s">
        <v>3831</v>
      </c>
      <c r="H3509" t="s">
        <v>91</v>
      </c>
      <c r="I3509" t="s">
        <v>92</v>
      </c>
      <c r="J3509" t="s">
        <v>887</v>
      </c>
      <c r="K3509" t="s">
        <v>888</v>
      </c>
      <c r="L3509" t="s">
        <v>889</v>
      </c>
      <c r="M3509">
        <v>26</v>
      </c>
      <c r="N3509">
        <v>272</v>
      </c>
      <c r="O3509" t="s">
        <v>7043</v>
      </c>
      <c r="P3509" t="s">
        <v>5447</v>
      </c>
      <c r="Q3509" t="str">
        <f t="shared" si="54"/>
        <v>417_peaudemeau_13#Peaudemeau</v>
      </c>
    </row>
    <row r="3510" spans="1:17">
      <c r="A3510">
        <v>3522</v>
      </c>
      <c r="B3510" t="s">
        <v>3833</v>
      </c>
      <c r="C3510">
        <v>417</v>
      </c>
      <c r="D3510" t="s">
        <v>3830</v>
      </c>
      <c r="E3510" t="s">
        <v>3831</v>
      </c>
      <c r="F3510">
        <v>762</v>
      </c>
      <c r="G3510" t="s">
        <v>3831</v>
      </c>
      <c r="H3510" t="s">
        <v>91</v>
      </c>
      <c r="I3510" t="s">
        <v>92</v>
      </c>
      <c r="J3510" t="s">
        <v>887</v>
      </c>
      <c r="K3510" t="s">
        <v>888</v>
      </c>
      <c r="L3510" t="s">
        <v>889</v>
      </c>
      <c r="M3510">
        <v>26</v>
      </c>
      <c r="N3510">
        <v>272</v>
      </c>
      <c r="O3510" t="s">
        <v>7043</v>
      </c>
      <c r="P3510" t="s">
        <v>5447</v>
      </c>
      <c r="Q3510" t="str">
        <f t="shared" si="54"/>
        <v>417_peaudemeau_13#Peaudemeau</v>
      </c>
    </row>
    <row r="3511" spans="1:17">
      <c r="A3511">
        <v>3523</v>
      </c>
      <c r="B3511" t="s">
        <v>3834</v>
      </c>
      <c r="C3511">
        <v>417</v>
      </c>
      <c r="D3511" t="s">
        <v>3830</v>
      </c>
      <c r="E3511" t="s">
        <v>3831</v>
      </c>
      <c r="F3511">
        <v>762</v>
      </c>
      <c r="G3511" t="s">
        <v>3831</v>
      </c>
      <c r="H3511" t="s">
        <v>91</v>
      </c>
      <c r="I3511" t="s">
        <v>92</v>
      </c>
      <c r="J3511" t="s">
        <v>887</v>
      </c>
      <c r="K3511" t="s">
        <v>888</v>
      </c>
      <c r="L3511" t="s">
        <v>889</v>
      </c>
      <c r="M3511">
        <v>26</v>
      </c>
      <c r="N3511">
        <v>272</v>
      </c>
      <c r="O3511" t="s">
        <v>7043</v>
      </c>
      <c r="P3511" t="s">
        <v>5447</v>
      </c>
      <c r="Q3511" t="str">
        <f t="shared" si="54"/>
        <v>417_peaudemeau_13#Peaudemeau</v>
      </c>
    </row>
    <row r="3512" spans="1:17">
      <c r="A3512">
        <v>3527</v>
      </c>
      <c r="B3512" t="s">
        <v>3838</v>
      </c>
      <c r="C3512">
        <v>417</v>
      </c>
      <c r="D3512" t="s">
        <v>3830</v>
      </c>
      <c r="E3512" t="s">
        <v>3831</v>
      </c>
      <c r="F3512">
        <v>762</v>
      </c>
      <c r="G3512" t="s">
        <v>3831</v>
      </c>
      <c r="H3512" t="s">
        <v>91</v>
      </c>
      <c r="I3512" t="s">
        <v>92</v>
      </c>
      <c r="J3512" t="s">
        <v>887</v>
      </c>
      <c r="K3512" t="s">
        <v>888</v>
      </c>
      <c r="L3512" t="s">
        <v>889</v>
      </c>
      <c r="M3512">
        <v>26</v>
      </c>
      <c r="N3512">
        <v>272</v>
      </c>
      <c r="O3512" t="s">
        <v>7043</v>
      </c>
      <c r="P3512" t="s">
        <v>5447</v>
      </c>
      <c r="Q3512" t="str">
        <f t="shared" si="54"/>
        <v>417_peaudemeau_13#Peaudemeau</v>
      </c>
    </row>
    <row r="3513" spans="1:17">
      <c r="A3513">
        <v>3524</v>
      </c>
      <c r="B3513" t="s">
        <v>3835</v>
      </c>
      <c r="C3513">
        <v>417</v>
      </c>
      <c r="D3513" t="s">
        <v>3830</v>
      </c>
      <c r="E3513" t="s">
        <v>3831</v>
      </c>
      <c r="F3513">
        <v>762</v>
      </c>
      <c r="G3513" t="s">
        <v>3831</v>
      </c>
      <c r="H3513" t="s">
        <v>91</v>
      </c>
      <c r="I3513" t="s">
        <v>92</v>
      </c>
      <c r="J3513" t="s">
        <v>887</v>
      </c>
      <c r="K3513" t="s">
        <v>888</v>
      </c>
      <c r="L3513" t="s">
        <v>889</v>
      </c>
      <c r="M3513">
        <v>26</v>
      </c>
      <c r="N3513">
        <v>272</v>
      </c>
      <c r="O3513" t="s">
        <v>7043</v>
      </c>
      <c r="P3513" t="s">
        <v>5447</v>
      </c>
      <c r="Q3513" t="str">
        <f t="shared" si="54"/>
        <v>417_peaudemeau_13#Peaudemeau</v>
      </c>
    </row>
    <row r="3514" spans="1:17">
      <c r="A3514">
        <v>3526</v>
      </c>
      <c r="B3514" t="s">
        <v>3837</v>
      </c>
      <c r="C3514">
        <v>417</v>
      </c>
      <c r="D3514" t="s">
        <v>3830</v>
      </c>
      <c r="E3514" t="s">
        <v>3831</v>
      </c>
      <c r="F3514">
        <v>762</v>
      </c>
      <c r="G3514" t="s">
        <v>3831</v>
      </c>
      <c r="H3514" t="s">
        <v>91</v>
      </c>
      <c r="I3514" t="s">
        <v>92</v>
      </c>
      <c r="J3514" t="s">
        <v>887</v>
      </c>
      <c r="K3514" t="s">
        <v>888</v>
      </c>
      <c r="L3514" t="s">
        <v>889</v>
      </c>
      <c r="M3514">
        <v>26</v>
      </c>
      <c r="N3514">
        <v>272</v>
      </c>
      <c r="O3514" t="s">
        <v>7043</v>
      </c>
      <c r="P3514" t="s">
        <v>5447</v>
      </c>
      <c r="Q3514" t="str">
        <f t="shared" si="54"/>
        <v>417_peaudemeau_13#Peaudemeau</v>
      </c>
    </row>
    <row r="3515" spans="1:17">
      <c r="A3515">
        <v>3525</v>
      </c>
      <c r="B3515" t="s">
        <v>3836</v>
      </c>
      <c r="C3515">
        <v>417</v>
      </c>
      <c r="D3515" t="s">
        <v>3830</v>
      </c>
      <c r="E3515" t="s">
        <v>3831</v>
      </c>
      <c r="F3515">
        <v>762</v>
      </c>
      <c r="G3515" t="s">
        <v>3831</v>
      </c>
      <c r="H3515" t="s">
        <v>91</v>
      </c>
      <c r="I3515" t="s">
        <v>92</v>
      </c>
      <c r="J3515" t="s">
        <v>887</v>
      </c>
      <c r="K3515" t="s">
        <v>888</v>
      </c>
      <c r="L3515" t="s">
        <v>889</v>
      </c>
      <c r="M3515">
        <v>26</v>
      </c>
      <c r="N3515">
        <v>272</v>
      </c>
      <c r="O3515" t="s">
        <v>7043</v>
      </c>
      <c r="P3515" t="s">
        <v>5447</v>
      </c>
      <c r="Q3515" t="str">
        <f t="shared" si="54"/>
        <v>417_peaudemeau_13#Peaudemeau</v>
      </c>
    </row>
    <row r="3516" spans="1:17">
      <c r="A3516">
        <v>3557</v>
      </c>
      <c r="B3516" t="s">
        <v>890</v>
      </c>
      <c r="C3516">
        <v>419</v>
      </c>
      <c r="D3516" t="s">
        <v>885</v>
      </c>
      <c r="E3516" t="s">
        <v>886</v>
      </c>
      <c r="F3516">
        <v>767</v>
      </c>
      <c r="G3516" t="s">
        <v>886</v>
      </c>
      <c r="H3516" t="s">
        <v>91</v>
      </c>
      <c r="I3516" t="s">
        <v>92</v>
      </c>
      <c r="J3516" t="s">
        <v>887</v>
      </c>
      <c r="K3516" t="s">
        <v>888</v>
      </c>
      <c r="L3516" t="s">
        <v>889</v>
      </c>
      <c r="M3516">
        <v>26</v>
      </c>
      <c r="N3516">
        <v>272</v>
      </c>
      <c r="O3516" t="s">
        <v>7043</v>
      </c>
      <c r="P3516" t="s">
        <v>5447</v>
      </c>
      <c r="Q3516" t="str">
        <f t="shared" si="54"/>
        <v>419_calissane_13#Calissane</v>
      </c>
    </row>
    <row r="3517" spans="1:17">
      <c r="A3517">
        <v>3558</v>
      </c>
      <c r="B3517" t="s">
        <v>891</v>
      </c>
      <c r="C3517">
        <v>419</v>
      </c>
      <c r="D3517" t="s">
        <v>885</v>
      </c>
      <c r="E3517" t="s">
        <v>886</v>
      </c>
      <c r="F3517">
        <v>767</v>
      </c>
      <c r="G3517" t="s">
        <v>886</v>
      </c>
      <c r="H3517" t="s">
        <v>91</v>
      </c>
      <c r="I3517" t="s">
        <v>92</v>
      </c>
      <c r="J3517" t="s">
        <v>892</v>
      </c>
      <c r="K3517" t="s">
        <v>888</v>
      </c>
      <c r="L3517" t="s">
        <v>889</v>
      </c>
      <c r="M3517">
        <v>26</v>
      </c>
      <c r="N3517">
        <v>272</v>
      </c>
      <c r="O3517" t="s">
        <v>7043</v>
      </c>
      <c r="P3517" t="s">
        <v>5447</v>
      </c>
      <c r="Q3517" t="str">
        <f t="shared" si="54"/>
        <v>419_calissane_13#Calissane</v>
      </c>
    </row>
    <row r="3518" spans="1:17">
      <c r="A3518">
        <v>3559</v>
      </c>
      <c r="B3518" t="s">
        <v>893</v>
      </c>
      <c r="C3518">
        <v>419</v>
      </c>
      <c r="D3518" t="s">
        <v>885</v>
      </c>
      <c r="E3518" t="s">
        <v>886</v>
      </c>
      <c r="F3518">
        <v>767</v>
      </c>
      <c r="G3518" t="s">
        <v>886</v>
      </c>
      <c r="H3518" t="s">
        <v>91</v>
      </c>
      <c r="I3518" t="s">
        <v>92</v>
      </c>
      <c r="J3518" t="s">
        <v>892</v>
      </c>
      <c r="K3518" t="s">
        <v>888</v>
      </c>
      <c r="L3518" t="s">
        <v>889</v>
      </c>
      <c r="M3518">
        <v>26</v>
      </c>
      <c r="N3518">
        <v>272</v>
      </c>
      <c r="O3518" t="s">
        <v>7043</v>
      </c>
      <c r="P3518" t="s">
        <v>5447</v>
      </c>
      <c r="Q3518" t="str">
        <f t="shared" si="54"/>
        <v>419_calissane_13#Calissane</v>
      </c>
    </row>
    <row r="3519" spans="1:17">
      <c r="A3519">
        <v>3560</v>
      </c>
      <c r="B3519" t="s">
        <v>894</v>
      </c>
      <c r="C3519">
        <v>419</v>
      </c>
      <c r="D3519" t="s">
        <v>885</v>
      </c>
      <c r="E3519" t="s">
        <v>886</v>
      </c>
      <c r="F3519">
        <v>767</v>
      </c>
      <c r="G3519" t="s">
        <v>886</v>
      </c>
      <c r="H3519" t="s">
        <v>91</v>
      </c>
      <c r="I3519" t="s">
        <v>92</v>
      </c>
      <c r="J3519" t="s">
        <v>892</v>
      </c>
      <c r="K3519" t="s">
        <v>888</v>
      </c>
      <c r="L3519" t="s">
        <v>889</v>
      </c>
      <c r="M3519">
        <v>26</v>
      </c>
      <c r="N3519">
        <v>272</v>
      </c>
      <c r="O3519" t="s">
        <v>7043</v>
      </c>
      <c r="P3519" t="s">
        <v>5447</v>
      </c>
      <c r="Q3519" t="str">
        <f t="shared" si="54"/>
        <v>419_calissane_13#Calissane</v>
      </c>
    </row>
    <row r="3520" spans="1:17">
      <c r="A3520">
        <v>3561</v>
      </c>
      <c r="B3520" t="s">
        <v>895</v>
      </c>
      <c r="C3520">
        <v>419</v>
      </c>
      <c r="D3520" t="s">
        <v>885</v>
      </c>
      <c r="E3520" t="s">
        <v>886</v>
      </c>
      <c r="F3520">
        <v>767</v>
      </c>
      <c r="G3520" t="s">
        <v>886</v>
      </c>
      <c r="H3520" t="s">
        <v>91</v>
      </c>
      <c r="I3520" t="s">
        <v>92</v>
      </c>
      <c r="J3520" t="s">
        <v>887</v>
      </c>
      <c r="K3520" t="s">
        <v>888</v>
      </c>
      <c r="L3520" t="s">
        <v>889</v>
      </c>
      <c r="M3520">
        <v>26</v>
      </c>
      <c r="N3520">
        <v>272</v>
      </c>
      <c r="O3520" t="s">
        <v>7043</v>
      </c>
      <c r="P3520" t="s">
        <v>5447</v>
      </c>
      <c r="Q3520" t="str">
        <f t="shared" si="54"/>
        <v>419_calissane_13#Calissane</v>
      </c>
    </row>
    <row r="3521" spans="1:17">
      <c r="A3521">
        <v>3562</v>
      </c>
      <c r="B3521" t="s">
        <v>896</v>
      </c>
      <c r="C3521">
        <v>419</v>
      </c>
      <c r="D3521" t="s">
        <v>885</v>
      </c>
      <c r="E3521" t="s">
        <v>886</v>
      </c>
      <c r="F3521">
        <v>767</v>
      </c>
      <c r="G3521" t="s">
        <v>886</v>
      </c>
      <c r="H3521" t="s">
        <v>91</v>
      </c>
      <c r="I3521" t="s">
        <v>92</v>
      </c>
      <c r="J3521" t="s">
        <v>887</v>
      </c>
      <c r="K3521" t="s">
        <v>888</v>
      </c>
      <c r="L3521" t="s">
        <v>889</v>
      </c>
      <c r="M3521">
        <v>26</v>
      </c>
      <c r="N3521">
        <v>272</v>
      </c>
      <c r="O3521" t="s">
        <v>7043</v>
      </c>
      <c r="P3521" t="s">
        <v>5447</v>
      </c>
      <c r="Q3521" t="str">
        <f t="shared" si="54"/>
        <v>419_calissane_13#Calissane</v>
      </c>
    </row>
    <row r="3522" spans="1:17">
      <c r="A3522">
        <v>3563</v>
      </c>
      <c r="B3522" t="s">
        <v>897</v>
      </c>
      <c r="C3522">
        <v>419</v>
      </c>
      <c r="D3522" t="s">
        <v>885</v>
      </c>
      <c r="E3522" t="s">
        <v>886</v>
      </c>
      <c r="F3522">
        <v>767</v>
      </c>
      <c r="G3522" t="s">
        <v>886</v>
      </c>
      <c r="H3522" t="s">
        <v>91</v>
      </c>
      <c r="I3522" t="s">
        <v>92</v>
      </c>
      <c r="J3522" t="s">
        <v>887</v>
      </c>
      <c r="K3522" t="s">
        <v>888</v>
      </c>
      <c r="L3522" t="s">
        <v>889</v>
      </c>
      <c r="M3522">
        <v>26</v>
      </c>
      <c r="N3522">
        <v>272</v>
      </c>
      <c r="O3522" t="s">
        <v>7043</v>
      </c>
      <c r="P3522" t="s">
        <v>5447</v>
      </c>
      <c r="Q3522" t="str">
        <f t="shared" ref="Q3522:Q3585" si="55">CONCATENATE(C3522,"_",D3522,"#",E3522)</f>
        <v>419_calissane_13#Calissane</v>
      </c>
    </row>
    <row r="3523" spans="1:17">
      <c r="A3523">
        <v>3504</v>
      </c>
      <c r="B3523" t="s">
        <v>884</v>
      </c>
      <c r="C3523">
        <v>419</v>
      </c>
      <c r="D3523" t="s">
        <v>885</v>
      </c>
      <c r="E3523" t="s">
        <v>886</v>
      </c>
      <c r="F3523">
        <v>767</v>
      </c>
      <c r="G3523" t="s">
        <v>886</v>
      </c>
      <c r="H3523" t="s">
        <v>91</v>
      </c>
      <c r="I3523" t="s">
        <v>92</v>
      </c>
      <c r="J3523" t="s">
        <v>887</v>
      </c>
      <c r="K3523" t="s">
        <v>888</v>
      </c>
      <c r="L3523" t="s">
        <v>889</v>
      </c>
      <c r="M3523">
        <v>26</v>
      </c>
      <c r="N3523">
        <v>272</v>
      </c>
      <c r="O3523" t="s">
        <v>7043</v>
      </c>
      <c r="P3523" t="s">
        <v>5447</v>
      </c>
      <c r="Q3523" t="str">
        <f t="shared" si="55"/>
        <v>419_calissane_13#Calissane</v>
      </c>
    </row>
    <row r="3524" spans="1:17">
      <c r="A3524">
        <v>3549</v>
      </c>
      <c r="B3524" t="s">
        <v>1731</v>
      </c>
      <c r="C3524">
        <v>420</v>
      </c>
      <c r="D3524" t="s">
        <v>1732</v>
      </c>
      <c r="E3524" t="s">
        <v>1733</v>
      </c>
      <c r="F3524">
        <v>766</v>
      </c>
      <c r="G3524" t="s">
        <v>1733</v>
      </c>
      <c r="H3524" t="s">
        <v>91</v>
      </c>
      <c r="I3524" t="s">
        <v>92</v>
      </c>
      <c r="J3524" t="s">
        <v>887</v>
      </c>
      <c r="K3524" t="s">
        <v>888</v>
      </c>
      <c r="L3524" t="s">
        <v>889</v>
      </c>
      <c r="M3524">
        <v>26</v>
      </c>
      <c r="N3524">
        <v>272</v>
      </c>
      <c r="O3524" t="s">
        <v>7043</v>
      </c>
      <c r="P3524" t="s">
        <v>5447</v>
      </c>
      <c r="Q3524" t="str">
        <f t="shared" si="55"/>
        <v>420_cossure_13#Cossure</v>
      </c>
    </row>
    <row r="3525" spans="1:17">
      <c r="A3525">
        <v>3554</v>
      </c>
      <c r="B3525" t="s">
        <v>1738</v>
      </c>
      <c r="C3525">
        <v>420</v>
      </c>
      <c r="D3525" t="s">
        <v>1732</v>
      </c>
      <c r="E3525" t="s">
        <v>1733</v>
      </c>
      <c r="F3525">
        <v>766</v>
      </c>
      <c r="G3525" t="s">
        <v>1733</v>
      </c>
      <c r="H3525" t="s">
        <v>91</v>
      </c>
      <c r="I3525" t="s">
        <v>92</v>
      </c>
      <c r="J3525" t="s">
        <v>887</v>
      </c>
      <c r="K3525" t="s">
        <v>888</v>
      </c>
      <c r="L3525" t="s">
        <v>889</v>
      </c>
      <c r="M3525">
        <v>26</v>
      </c>
      <c r="N3525">
        <v>272</v>
      </c>
      <c r="O3525" t="s">
        <v>7043</v>
      </c>
      <c r="P3525" t="s">
        <v>5447</v>
      </c>
      <c r="Q3525" t="str">
        <f t="shared" si="55"/>
        <v>420_cossure_13#Cossure</v>
      </c>
    </row>
    <row r="3526" spans="1:17">
      <c r="A3526">
        <v>3555</v>
      </c>
      <c r="B3526" t="s">
        <v>1739</v>
      </c>
      <c r="C3526">
        <v>420</v>
      </c>
      <c r="D3526" t="s">
        <v>1732</v>
      </c>
      <c r="E3526" t="s">
        <v>1733</v>
      </c>
      <c r="F3526">
        <v>766</v>
      </c>
      <c r="G3526" t="s">
        <v>1733</v>
      </c>
      <c r="H3526" t="s">
        <v>91</v>
      </c>
      <c r="I3526" t="s">
        <v>92</v>
      </c>
      <c r="J3526" t="s">
        <v>887</v>
      </c>
      <c r="K3526" t="s">
        <v>888</v>
      </c>
      <c r="L3526" t="s">
        <v>889</v>
      </c>
      <c r="M3526">
        <v>26</v>
      </c>
      <c r="N3526">
        <v>272</v>
      </c>
      <c r="O3526" t="s">
        <v>7043</v>
      </c>
      <c r="P3526" t="s">
        <v>5447</v>
      </c>
      <c r="Q3526" t="str">
        <f t="shared" si="55"/>
        <v>420_cossure_13#Cossure</v>
      </c>
    </row>
    <row r="3527" spans="1:17">
      <c r="A3527">
        <v>3556</v>
      </c>
      <c r="B3527" t="s">
        <v>1740</v>
      </c>
      <c r="C3527">
        <v>420</v>
      </c>
      <c r="D3527" t="s">
        <v>1732</v>
      </c>
      <c r="E3527" t="s">
        <v>1733</v>
      </c>
      <c r="F3527">
        <v>766</v>
      </c>
      <c r="G3527" t="s">
        <v>1733</v>
      </c>
      <c r="H3527" t="s">
        <v>91</v>
      </c>
      <c r="I3527" t="s">
        <v>92</v>
      </c>
      <c r="J3527" t="s">
        <v>887</v>
      </c>
      <c r="K3527" t="s">
        <v>888</v>
      </c>
      <c r="L3527" t="s">
        <v>889</v>
      </c>
      <c r="M3527">
        <v>26</v>
      </c>
      <c r="N3527">
        <v>272</v>
      </c>
      <c r="O3527" t="s">
        <v>7043</v>
      </c>
      <c r="P3527" t="s">
        <v>5447</v>
      </c>
      <c r="Q3527" t="str">
        <f t="shared" si="55"/>
        <v>420_cossure_13#Cossure</v>
      </c>
    </row>
    <row r="3528" spans="1:17">
      <c r="A3528">
        <v>3553</v>
      </c>
      <c r="B3528" t="s">
        <v>1737</v>
      </c>
      <c r="C3528">
        <v>420</v>
      </c>
      <c r="D3528" t="s">
        <v>1732</v>
      </c>
      <c r="E3528" t="s">
        <v>1733</v>
      </c>
      <c r="F3528">
        <v>766</v>
      </c>
      <c r="G3528" t="s">
        <v>1733</v>
      </c>
      <c r="H3528" t="s">
        <v>91</v>
      </c>
      <c r="I3528" t="s">
        <v>92</v>
      </c>
      <c r="J3528" t="s">
        <v>887</v>
      </c>
      <c r="K3528" t="s">
        <v>888</v>
      </c>
      <c r="L3528" t="s">
        <v>889</v>
      </c>
      <c r="M3528">
        <v>26</v>
      </c>
      <c r="N3528">
        <v>272</v>
      </c>
      <c r="O3528" t="s">
        <v>7043</v>
      </c>
      <c r="P3528" t="s">
        <v>5447</v>
      </c>
      <c r="Q3528" t="str">
        <f t="shared" si="55"/>
        <v>420_cossure_13#Cossure</v>
      </c>
    </row>
    <row r="3529" spans="1:17">
      <c r="A3529">
        <v>3550</v>
      </c>
      <c r="B3529" t="s">
        <v>1734</v>
      </c>
      <c r="C3529">
        <v>420</v>
      </c>
      <c r="D3529" t="s">
        <v>1732</v>
      </c>
      <c r="E3529" t="s">
        <v>1733</v>
      </c>
      <c r="F3529">
        <v>766</v>
      </c>
      <c r="G3529" t="s">
        <v>1733</v>
      </c>
      <c r="H3529" t="s">
        <v>91</v>
      </c>
      <c r="I3529" t="s">
        <v>92</v>
      </c>
      <c r="J3529" t="s">
        <v>887</v>
      </c>
      <c r="K3529" t="s">
        <v>888</v>
      </c>
      <c r="L3529" t="s">
        <v>889</v>
      </c>
      <c r="M3529">
        <v>26</v>
      </c>
      <c r="N3529">
        <v>272</v>
      </c>
      <c r="O3529" t="s">
        <v>7043</v>
      </c>
      <c r="P3529" t="s">
        <v>5447</v>
      </c>
      <c r="Q3529" t="str">
        <f t="shared" si="55"/>
        <v>420_cossure_13#Cossure</v>
      </c>
    </row>
    <row r="3530" spans="1:17">
      <c r="A3530">
        <v>3551</v>
      </c>
      <c r="B3530" t="s">
        <v>1735</v>
      </c>
      <c r="C3530">
        <v>420</v>
      </c>
      <c r="D3530" t="s">
        <v>1732</v>
      </c>
      <c r="E3530" t="s">
        <v>1733</v>
      </c>
      <c r="F3530">
        <v>766</v>
      </c>
      <c r="G3530" t="s">
        <v>1733</v>
      </c>
      <c r="H3530" t="s">
        <v>91</v>
      </c>
      <c r="I3530" t="s">
        <v>92</v>
      </c>
      <c r="J3530" t="s">
        <v>887</v>
      </c>
      <c r="K3530" t="s">
        <v>888</v>
      </c>
      <c r="L3530" t="s">
        <v>889</v>
      </c>
      <c r="M3530">
        <v>26</v>
      </c>
      <c r="N3530">
        <v>272</v>
      </c>
      <c r="O3530" t="s">
        <v>7043</v>
      </c>
      <c r="P3530" t="s">
        <v>5447</v>
      </c>
      <c r="Q3530" t="str">
        <f t="shared" si="55"/>
        <v>420_cossure_13#Cossure</v>
      </c>
    </row>
    <row r="3531" spans="1:17">
      <c r="A3531">
        <v>3552</v>
      </c>
      <c r="B3531" t="s">
        <v>1736</v>
      </c>
      <c r="C3531">
        <v>420</v>
      </c>
      <c r="D3531" t="s">
        <v>1732</v>
      </c>
      <c r="E3531" t="s">
        <v>1733</v>
      </c>
      <c r="F3531">
        <v>766</v>
      </c>
      <c r="G3531" t="s">
        <v>1733</v>
      </c>
      <c r="H3531" t="s">
        <v>91</v>
      </c>
      <c r="I3531" t="s">
        <v>92</v>
      </c>
      <c r="J3531" t="s">
        <v>887</v>
      </c>
      <c r="K3531" t="s">
        <v>888</v>
      </c>
      <c r="L3531" t="s">
        <v>889</v>
      </c>
      <c r="M3531">
        <v>26</v>
      </c>
      <c r="N3531">
        <v>272</v>
      </c>
      <c r="O3531" t="s">
        <v>7043</v>
      </c>
      <c r="P3531" t="s">
        <v>5447</v>
      </c>
      <c r="Q3531" t="str">
        <f t="shared" si="55"/>
        <v>420_cossure_13#Cossure</v>
      </c>
    </row>
    <row r="3532" spans="1:17">
      <c r="A3532">
        <v>3534</v>
      </c>
      <c r="B3532" t="s">
        <v>3702</v>
      </c>
      <c r="C3532">
        <v>424</v>
      </c>
      <c r="D3532" t="s">
        <v>3694</v>
      </c>
      <c r="E3532" t="s">
        <v>7042</v>
      </c>
      <c r="F3532">
        <v>763</v>
      </c>
      <c r="G3532" t="s">
        <v>3695</v>
      </c>
      <c r="H3532" t="s">
        <v>91</v>
      </c>
      <c r="I3532" t="s">
        <v>92</v>
      </c>
      <c r="J3532" t="s">
        <v>610</v>
      </c>
      <c r="K3532" t="s">
        <v>888</v>
      </c>
      <c r="L3532" t="s">
        <v>889</v>
      </c>
      <c r="M3532">
        <v>26</v>
      </c>
      <c r="N3532">
        <v>272</v>
      </c>
      <c r="O3532" t="s">
        <v>7043</v>
      </c>
      <c r="P3532" t="s">
        <v>5447</v>
      </c>
      <c r="Q3532" t="str">
        <f t="shared" si="55"/>
        <v>424_negries_13#Negries Negreiron</v>
      </c>
    </row>
    <row r="3533" spans="1:17">
      <c r="A3533">
        <v>3535</v>
      </c>
      <c r="B3533" t="s">
        <v>3699</v>
      </c>
      <c r="C3533">
        <v>424</v>
      </c>
      <c r="D3533" t="s">
        <v>3694</v>
      </c>
      <c r="E3533" t="s">
        <v>7042</v>
      </c>
      <c r="F3533">
        <v>763</v>
      </c>
      <c r="G3533" t="s">
        <v>3695</v>
      </c>
      <c r="H3533" t="s">
        <v>91</v>
      </c>
      <c r="I3533" t="s">
        <v>92</v>
      </c>
      <c r="J3533" t="s">
        <v>610</v>
      </c>
      <c r="K3533" t="s">
        <v>888</v>
      </c>
      <c r="L3533" t="s">
        <v>889</v>
      </c>
      <c r="M3533">
        <v>26</v>
      </c>
      <c r="N3533">
        <v>272</v>
      </c>
      <c r="O3533" t="s">
        <v>7043</v>
      </c>
      <c r="P3533" t="s">
        <v>5447</v>
      </c>
      <c r="Q3533" t="str">
        <f t="shared" si="55"/>
        <v>424_negries_13#Negries Negreiron</v>
      </c>
    </row>
    <row r="3534" spans="1:17">
      <c r="A3534">
        <v>3528</v>
      </c>
      <c r="B3534" t="s">
        <v>3696</v>
      </c>
      <c r="C3534">
        <v>424</v>
      </c>
      <c r="D3534" t="s">
        <v>3694</v>
      </c>
      <c r="E3534" t="s">
        <v>7042</v>
      </c>
      <c r="F3534">
        <v>763</v>
      </c>
      <c r="G3534" t="s">
        <v>3695</v>
      </c>
      <c r="H3534" t="s">
        <v>91</v>
      </c>
      <c r="I3534" t="s">
        <v>92</v>
      </c>
      <c r="J3534" t="s">
        <v>610</v>
      </c>
      <c r="K3534" t="s">
        <v>888</v>
      </c>
      <c r="L3534" t="s">
        <v>889</v>
      </c>
      <c r="M3534">
        <v>26</v>
      </c>
      <c r="N3534">
        <v>272</v>
      </c>
      <c r="O3534" t="s">
        <v>7043</v>
      </c>
      <c r="P3534" t="s">
        <v>5447</v>
      </c>
      <c r="Q3534" t="str">
        <f t="shared" si="55"/>
        <v>424_negries_13#Negries Negreiron</v>
      </c>
    </row>
    <row r="3535" spans="1:17">
      <c r="A3535">
        <v>3529</v>
      </c>
      <c r="B3535" t="s">
        <v>3704</v>
      </c>
      <c r="C3535">
        <v>424</v>
      </c>
      <c r="D3535" t="s">
        <v>3694</v>
      </c>
      <c r="E3535" t="s">
        <v>7042</v>
      </c>
      <c r="F3535">
        <v>763</v>
      </c>
      <c r="G3535" t="s">
        <v>3695</v>
      </c>
      <c r="H3535" t="s">
        <v>91</v>
      </c>
      <c r="I3535" t="s">
        <v>92</v>
      </c>
      <c r="J3535" t="s">
        <v>610</v>
      </c>
      <c r="K3535" t="s">
        <v>888</v>
      </c>
      <c r="L3535" t="s">
        <v>889</v>
      </c>
      <c r="M3535">
        <v>26</v>
      </c>
      <c r="N3535">
        <v>272</v>
      </c>
      <c r="O3535" t="s">
        <v>7043</v>
      </c>
      <c r="P3535" t="s">
        <v>5447</v>
      </c>
      <c r="Q3535" t="str">
        <f t="shared" si="55"/>
        <v>424_negries_13#Negries Negreiron</v>
      </c>
    </row>
    <row r="3536" spans="1:17">
      <c r="A3536">
        <v>3530</v>
      </c>
      <c r="B3536" t="s">
        <v>3703</v>
      </c>
      <c r="C3536">
        <v>424</v>
      </c>
      <c r="D3536" t="s">
        <v>3694</v>
      </c>
      <c r="E3536" t="s">
        <v>7042</v>
      </c>
      <c r="F3536">
        <v>763</v>
      </c>
      <c r="G3536" t="s">
        <v>3695</v>
      </c>
      <c r="H3536" t="s">
        <v>91</v>
      </c>
      <c r="I3536" t="s">
        <v>92</v>
      </c>
      <c r="J3536" t="s">
        <v>610</v>
      </c>
      <c r="K3536" t="s">
        <v>888</v>
      </c>
      <c r="L3536" t="s">
        <v>889</v>
      </c>
      <c r="M3536">
        <v>26</v>
      </c>
      <c r="N3536">
        <v>272</v>
      </c>
      <c r="O3536" t="s">
        <v>7043</v>
      </c>
      <c r="P3536" t="s">
        <v>5447</v>
      </c>
      <c r="Q3536" t="str">
        <f t="shared" si="55"/>
        <v>424_negries_13#Negries Negreiron</v>
      </c>
    </row>
    <row r="3537" spans="1:17">
      <c r="A3537">
        <v>3538</v>
      </c>
      <c r="B3537" t="s">
        <v>3697</v>
      </c>
      <c r="C3537">
        <v>424</v>
      </c>
      <c r="D3537" t="s">
        <v>3694</v>
      </c>
      <c r="E3537" t="s">
        <v>7042</v>
      </c>
      <c r="F3537">
        <v>763</v>
      </c>
      <c r="G3537" t="s">
        <v>3695</v>
      </c>
      <c r="H3537" t="s">
        <v>91</v>
      </c>
      <c r="I3537" t="s">
        <v>92</v>
      </c>
      <c r="J3537" t="s">
        <v>610</v>
      </c>
      <c r="K3537" t="s">
        <v>888</v>
      </c>
      <c r="L3537" t="s">
        <v>889</v>
      </c>
      <c r="M3537">
        <v>26</v>
      </c>
      <c r="N3537">
        <v>272</v>
      </c>
      <c r="O3537" t="s">
        <v>7043</v>
      </c>
      <c r="P3537" t="s">
        <v>5447</v>
      </c>
      <c r="Q3537" t="str">
        <f t="shared" si="55"/>
        <v>424_negries_13#Negries Negreiron</v>
      </c>
    </row>
    <row r="3538" spans="1:17">
      <c r="A3538">
        <v>3539</v>
      </c>
      <c r="B3538" t="s">
        <v>3693</v>
      </c>
      <c r="C3538">
        <v>424</v>
      </c>
      <c r="D3538" t="s">
        <v>3694</v>
      </c>
      <c r="E3538" t="s">
        <v>7042</v>
      </c>
      <c r="F3538">
        <v>763</v>
      </c>
      <c r="G3538" t="s">
        <v>3695</v>
      </c>
      <c r="H3538" t="s">
        <v>91</v>
      </c>
      <c r="I3538" t="s">
        <v>92</v>
      </c>
      <c r="J3538" t="s">
        <v>610</v>
      </c>
      <c r="K3538" t="s">
        <v>888</v>
      </c>
      <c r="L3538" t="s">
        <v>889</v>
      </c>
      <c r="M3538">
        <v>26</v>
      </c>
      <c r="N3538">
        <v>272</v>
      </c>
      <c r="O3538" t="s">
        <v>7043</v>
      </c>
      <c r="P3538" t="s">
        <v>5447</v>
      </c>
      <c r="Q3538" t="str">
        <f t="shared" si="55"/>
        <v>424_negries_13#Negries Negreiron</v>
      </c>
    </row>
    <row r="3539" spans="1:17">
      <c r="A3539">
        <v>3540</v>
      </c>
      <c r="B3539" t="s">
        <v>3701</v>
      </c>
      <c r="C3539">
        <v>424</v>
      </c>
      <c r="D3539" t="s">
        <v>3694</v>
      </c>
      <c r="E3539" t="s">
        <v>7042</v>
      </c>
      <c r="F3539">
        <v>763</v>
      </c>
      <c r="G3539" t="s">
        <v>3695</v>
      </c>
      <c r="H3539" t="s">
        <v>91</v>
      </c>
      <c r="I3539" t="s">
        <v>92</v>
      </c>
      <c r="J3539" t="s">
        <v>610</v>
      </c>
      <c r="K3539" t="s">
        <v>888</v>
      </c>
      <c r="L3539" t="s">
        <v>889</v>
      </c>
      <c r="M3539">
        <v>26</v>
      </c>
      <c r="N3539">
        <v>272</v>
      </c>
      <c r="O3539" t="s">
        <v>7043</v>
      </c>
      <c r="P3539" t="s">
        <v>5447</v>
      </c>
      <c r="Q3539" t="str">
        <f t="shared" si="55"/>
        <v>424_negries_13#Negries Negreiron</v>
      </c>
    </row>
    <row r="3540" spans="1:17">
      <c r="A3540">
        <v>3536</v>
      </c>
      <c r="B3540" t="s">
        <v>3700</v>
      </c>
      <c r="C3540">
        <v>424</v>
      </c>
      <c r="D3540" t="s">
        <v>3694</v>
      </c>
      <c r="E3540" t="s">
        <v>7042</v>
      </c>
      <c r="F3540">
        <v>763</v>
      </c>
      <c r="G3540" t="s">
        <v>3695</v>
      </c>
      <c r="H3540" t="s">
        <v>91</v>
      </c>
      <c r="I3540" t="s">
        <v>92</v>
      </c>
      <c r="J3540" t="s">
        <v>610</v>
      </c>
      <c r="K3540" t="s">
        <v>888</v>
      </c>
      <c r="L3540" t="s">
        <v>889</v>
      </c>
      <c r="M3540">
        <v>26</v>
      </c>
      <c r="N3540">
        <v>272</v>
      </c>
      <c r="O3540" t="s">
        <v>7043</v>
      </c>
      <c r="P3540" t="s">
        <v>5447</v>
      </c>
      <c r="Q3540" t="str">
        <f t="shared" si="55"/>
        <v>424_negries_13#Negries Negreiron</v>
      </c>
    </row>
    <row r="3541" spans="1:17">
      <c r="A3541">
        <v>3537</v>
      </c>
      <c r="B3541" t="s">
        <v>3698</v>
      </c>
      <c r="C3541">
        <v>424</v>
      </c>
      <c r="D3541" t="s">
        <v>3694</v>
      </c>
      <c r="E3541" t="s">
        <v>7042</v>
      </c>
      <c r="F3541">
        <v>763</v>
      </c>
      <c r="G3541" t="s">
        <v>3695</v>
      </c>
      <c r="H3541" t="s">
        <v>91</v>
      </c>
      <c r="I3541" t="s">
        <v>92</v>
      </c>
      <c r="J3541" t="s">
        <v>610</v>
      </c>
      <c r="K3541" t="s">
        <v>888</v>
      </c>
      <c r="L3541" t="s">
        <v>889</v>
      </c>
      <c r="M3541">
        <v>26</v>
      </c>
      <c r="N3541">
        <v>272</v>
      </c>
      <c r="O3541" t="s">
        <v>7043</v>
      </c>
      <c r="P3541" t="s">
        <v>5447</v>
      </c>
      <c r="Q3541" t="str">
        <f t="shared" si="55"/>
        <v>424_negries_13#Negries Negreiron</v>
      </c>
    </row>
    <row r="3542" spans="1:17">
      <c r="A3542">
        <v>3795</v>
      </c>
      <c r="B3542" t="s">
        <v>2923</v>
      </c>
      <c r="C3542">
        <v>425</v>
      </c>
      <c r="D3542" t="s">
        <v>2924</v>
      </c>
      <c r="E3542" t="s">
        <v>7105</v>
      </c>
      <c r="F3542">
        <v>796</v>
      </c>
      <c r="G3542" t="s">
        <v>2925</v>
      </c>
      <c r="H3542" t="s">
        <v>30</v>
      </c>
      <c r="I3542" t="s">
        <v>160</v>
      </c>
      <c r="J3542" t="s">
        <v>2926</v>
      </c>
      <c r="K3542" t="s">
        <v>2927</v>
      </c>
      <c r="L3542" t="s">
        <v>2928</v>
      </c>
      <c r="M3542">
        <v>337</v>
      </c>
      <c r="N3542">
        <v>273</v>
      </c>
      <c r="O3542" t="s">
        <v>7105</v>
      </c>
      <c r="P3542" t="s">
        <v>2924</v>
      </c>
      <c r="Q3542" t="str">
        <f t="shared" si="55"/>
        <v>425_lesquerdes_66#Lesquerdes</v>
      </c>
    </row>
    <row r="3543" spans="1:17">
      <c r="A3543">
        <v>3796</v>
      </c>
      <c r="B3543" t="s">
        <v>2929</v>
      </c>
      <c r="C3543">
        <v>425</v>
      </c>
      <c r="D3543" t="s">
        <v>2924</v>
      </c>
      <c r="E3543" t="s">
        <v>7105</v>
      </c>
      <c r="F3543">
        <v>796</v>
      </c>
      <c r="G3543" t="s">
        <v>2925</v>
      </c>
      <c r="H3543" t="s">
        <v>30</v>
      </c>
      <c r="I3543" t="s">
        <v>160</v>
      </c>
      <c r="J3543" t="s">
        <v>2926</v>
      </c>
      <c r="K3543" t="s">
        <v>2927</v>
      </c>
      <c r="L3543" t="s">
        <v>2928</v>
      </c>
      <c r="M3543">
        <v>337</v>
      </c>
      <c r="N3543">
        <v>273</v>
      </c>
      <c r="O3543" t="s">
        <v>7105</v>
      </c>
      <c r="P3543" t="s">
        <v>2924</v>
      </c>
      <c r="Q3543" t="str">
        <f t="shared" si="55"/>
        <v>425_lesquerdes_66#Lesquerdes</v>
      </c>
    </row>
    <row r="3544" spans="1:17">
      <c r="A3544">
        <v>3797</v>
      </c>
      <c r="B3544" t="s">
        <v>2930</v>
      </c>
      <c r="C3544">
        <v>425</v>
      </c>
      <c r="D3544" t="s">
        <v>2924</v>
      </c>
      <c r="E3544" t="s">
        <v>7105</v>
      </c>
      <c r="F3544">
        <v>796</v>
      </c>
      <c r="G3544" t="s">
        <v>2925</v>
      </c>
      <c r="H3544" t="s">
        <v>30</v>
      </c>
      <c r="I3544" t="s">
        <v>160</v>
      </c>
      <c r="J3544" t="s">
        <v>2926</v>
      </c>
      <c r="K3544" t="s">
        <v>2927</v>
      </c>
      <c r="L3544" t="s">
        <v>2928</v>
      </c>
      <c r="M3544">
        <v>337</v>
      </c>
      <c r="N3544">
        <v>273</v>
      </c>
      <c r="O3544" t="s">
        <v>7105</v>
      </c>
      <c r="P3544" t="s">
        <v>2924</v>
      </c>
      <c r="Q3544" t="str">
        <f t="shared" si="55"/>
        <v>425_lesquerdes_66#Lesquerdes</v>
      </c>
    </row>
    <row r="3545" spans="1:17">
      <c r="A3545">
        <v>3798</v>
      </c>
      <c r="B3545" t="s">
        <v>2931</v>
      </c>
      <c r="C3545">
        <v>425</v>
      </c>
      <c r="D3545" t="s">
        <v>2924</v>
      </c>
      <c r="E3545" t="s">
        <v>7105</v>
      </c>
      <c r="F3545">
        <v>796</v>
      </c>
      <c r="G3545" t="s">
        <v>2925</v>
      </c>
      <c r="H3545" t="s">
        <v>30</v>
      </c>
      <c r="I3545" t="s">
        <v>160</v>
      </c>
      <c r="J3545" t="s">
        <v>2926</v>
      </c>
      <c r="K3545" t="s">
        <v>2927</v>
      </c>
      <c r="L3545" t="s">
        <v>2928</v>
      </c>
      <c r="M3545">
        <v>337</v>
      </c>
      <c r="N3545">
        <v>273</v>
      </c>
      <c r="O3545" t="s">
        <v>7105</v>
      </c>
      <c r="P3545" t="s">
        <v>2924</v>
      </c>
      <c r="Q3545" t="str">
        <f t="shared" si="55"/>
        <v>425_lesquerdes_66#Lesquerdes</v>
      </c>
    </row>
    <row r="3546" spans="1:17">
      <c r="A3546">
        <v>3799</v>
      </c>
      <c r="B3546" t="s">
        <v>2932</v>
      </c>
      <c r="C3546">
        <v>425</v>
      </c>
      <c r="D3546" t="s">
        <v>2924</v>
      </c>
      <c r="E3546" t="s">
        <v>7105</v>
      </c>
      <c r="F3546">
        <v>796</v>
      </c>
      <c r="G3546" t="s">
        <v>2925</v>
      </c>
      <c r="H3546" t="s">
        <v>30</v>
      </c>
      <c r="I3546" t="s">
        <v>160</v>
      </c>
      <c r="J3546" t="s">
        <v>2926</v>
      </c>
      <c r="K3546" t="s">
        <v>2927</v>
      </c>
      <c r="L3546" t="s">
        <v>2928</v>
      </c>
      <c r="M3546">
        <v>337</v>
      </c>
      <c r="N3546">
        <v>273</v>
      </c>
      <c r="O3546" t="s">
        <v>7105</v>
      </c>
      <c r="P3546" t="s">
        <v>2924</v>
      </c>
      <c r="Q3546" t="str">
        <f t="shared" si="55"/>
        <v>425_lesquerdes_66#Lesquerdes</v>
      </c>
    </row>
    <row r="3547" spans="1:17">
      <c r="A3547">
        <v>3800</v>
      </c>
      <c r="B3547" t="s">
        <v>2933</v>
      </c>
      <c r="C3547">
        <v>425</v>
      </c>
      <c r="D3547" t="s">
        <v>2924</v>
      </c>
      <c r="E3547" t="s">
        <v>7105</v>
      </c>
      <c r="F3547">
        <v>796</v>
      </c>
      <c r="G3547" t="s">
        <v>2925</v>
      </c>
      <c r="H3547" t="s">
        <v>30</v>
      </c>
      <c r="I3547" t="s">
        <v>160</v>
      </c>
      <c r="J3547" t="s">
        <v>2926</v>
      </c>
      <c r="K3547" t="s">
        <v>2927</v>
      </c>
      <c r="L3547" t="s">
        <v>2928</v>
      </c>
      <c r="M3547">
        <v>337</v>
      </c>
      <c r="N3547">
        <v>273</v>
      </c>
      <c r="O3547" t="s">
        <v>7105</v>
      </c>
      <c r="P3547" t="s">
        <v>2924</v>
      </c>
      <c r="Q3547" t="str">
        <f t="shared" si="55"/>
        <v>425_lesquerdes_66#Lesquerdes</v>
      </c>
    </row>
    <row r="3548" spans="1:17">
      <c r="A3548">
        <v>3810</v>
      </c>
      <c r="B3548" t="s">
        <v>4616</v>
      </c>
      <c r="C3548">
        <v>426</v>
      </c>
      <c r="D3548" t="s">
        <v>4609</v>
      </c>
      <c r="E3548" t="s">
        <v>4611</v>
      </c>
      <c r="F3548">
        <v>801</v>
      </c>
      <c r="G3548" t="s">
        <v>4610</v>
      </c>
      <c r="H3548" t="s">
        <v>30</v>
      </c>
      <c r="I3548" t="s">
        <v>160</v>
      </c>
      <c r="J3548" t="s">
        <v>4611</v>
      </c>
      <c r="K3548" t="s">
        <v>4612</v>
      </c>
      <c r="L3548" t="s">
        <v>4613</v>
      </c>
      <c r="M3548">
        <v>60</v>
      </c>
      <c r="N3548">
        <v>274</v>
      </c>
      <c r="O3548" t="s">
        <v>4611</v>
      </c>
      <c r="P3548" t="s">
        <v>4609</v>
      </c>
      <c r="Q3548" t="str">
        <f t="shared" si="55"/>
        <v>426_stgenis_66#Saint-GÃ©nis-Des-Fontaines</v>
      </c>
    </row>
    <row r="3549" spans="1:17">
      <c r="A3549">
        <v>3811</v>
      </c>
      <c r="B3549" t="s">
        <v>4617</v>
      </c>
      <c r="C3549">
        <v>426</v>
      </c>
      <c r="D3549" t="s">
        <v>4609</v>
      </c>
      <c r="E3549" t="s">
        <v>4611</v>
      </c>
      <c r="F3549">
        <v>801</v>
      </c>
      <c r="G3549" t="s">
        <v>4610</v>
      </c>
      <c r="H3549" t="s">
        <v>30</v>
      </c>
      <c r="I3549" t="s">
        <v>160</v>
      </c>
      <c r="J3549" t="s">
        <v>4611</v>
      </c>
      <c r="K3549" t="s">
        <v>4612</v>
      </c>
      <c r="L3549" t="s">
        <v>4613</v>
      </c>
      <c r="M3549">
        <v>60</v>
      </c>
      <c r="N3549">
        <v>274</v>
      </c>
      <c r="O3549" t="s">
        <v>4611</v>
      </c>
      <c r="P3549" t="s">
        <v>4609</v>
      </c>
      <c r="Q3549" t="str">
        <f t="shared" si="55"/>
        <v>426_stgenis_66#Saint-GÃ©nis-Des-Fontaines</v>
      </c>
    </row>
    <row r="3550" spans="1:17">
      <c r="A3550">
        <v>3812</v>
      </c>
      <c r="B3550" t="s">
        <v>4618</v>
      </c>
      <c r="C3550">
        <v>426</v>
      </c>
      <c r="D3550" t="s">
        <v>4609</v>
      </c>
      <c r="E3550" t="s">
        <v>4611</v>
      </c>
      <c r="F3550">
        <v>801</v>
      </c>
      <c r="G3550" t="s">
        <v>4610</v>
      </c>
      <c r="H3550" t="s">
        <v>30</v>
      </c>
      <c r="I3550" t="s">
        <v>160</v>
      </c>
      <c r="J3550" t="s">
        <v>4611</v>
      </c>
      <c r="K3550" t="s">
        <v>4612</v>
      </c>
      <c r="L3550" t="s">
        <v>4613</v>
      </c>
      <c r="M3550">
        <v>60</v>
      </c>
      <c r="N3550">
        <v>274</v>
      </c>
      <c r="O3550" t="s">
        <v>4611</v>
      </c>
      <c r="P3550" t="s">
        <v>4609</v>
      </c>
      <c r="Q3550" t="str">
        <f t="shared" si="55"/>
        <v>426_stgenis_66#Saint-GÃ©nis-Des-Fontaines</v>
      </c>
    </row>
    <row r="3551" spans="1:17">
      <c r="A3551">
        <v>3807</v>
      </c>
      <c r="B3551" t="s">
        <v>4608</v>
      </c>
      <c r="C3551">
        <v>426</v>
      </c>
      <c r="D3551" t="s">
        <v>4609</v>
      </c>
      <c r="E3551" t="s">
        <v>4611</v>
      </c>
      <c r="F3551">
        <v>801</v>
      </c>
      <c r="G3551" t="s">
        <v>4610</v>
      </c>
      <c r="H3551" t="s">
        <v>30</v>
      </c>
      <c r="I3551" t="s">
        <v>160</v>
      </c>
      <c r="J3551" t="s">
        <v>4611</v>
      </c>
      <c r="K3551" t="s">
        <v>4612</v>
      </c>
      <c r="L3551" t="s">
        <v>4613</v>
      </c>
      <c r="M3551">
        <v>60</v>
      </c>
      <c r="N3551">
        <v>274</v>
      </c>
      <c r="O3551" t="s">
        <v>4611</v>
      </c>
      <c r="P3551" t="s">
        <v>4609</v>
      </c>
      <c r="Q3551" t="str">
        <f t="shared" si="55"/>
        <v>426_stgenis_66#Saint-GÃ©nis-Des-Fontaines</v>
      </c>
    </row>
    <row r="3552" spans="1:17">
      <c r="A3552">
        <v>3808</v>
      </c>
      <c r="B3552" t="s">
        <v>4614</v>
      </c>
      <c r="C3552">
        <v>426</v>
      </c>
      <c r="D3552" t="s">
        <v>4609</v>
      </c>
      <c r="E3552" t="s">
        <v>4611</v>
      </c>
      <c r="F3552">
        <v>801</v>
      </c>
      <c r="G3552" t="s">
        <v>4610</v>
      </c>
      <c r="H3552" t="s">
        <v>30</v>
      </c>
      <c r="I3552" t="s">
        <v>160</v>
      </c>
      <c r="J3552" t="s">
        <v>4611</v>
      </c>
      <c r="K3552" t="s">
        <v>4612</v>
      </c>
      <c r="L3552" t="s">
        <v>4613</v>
      </c>
      <c r="M3552">
        <v>60</v>
      </c>
      <c r="N3552">
        <v>274</v>
      </c>
      <c r="O3552" t="s">
        <v>4611</v>
      </c>
      <c r="P3552" t="s">
        <v>4609</v>
      </c>
      <c r="Q3552" t="str">
        <f t="shared" si="55"/>
        <v>426_stgenis_66#Saint-GÃ©nis-Des-Fontaines</v>
      </c>
    </row>
    <row r="3553" spans="1:17">
      <c r="A3553">
        <v>3809</v>
      </c>
      <c r="B3553" t="s">
        <v>4615</v>
      </c>
      <c r="C3553">
        <v>426</v>
      </c>
      <c r="D3553" t="s">
        <v>4609</v>
      </c>
      <c r="E3553" t="s">
        <v>4611</v>
      </c>
      <c r="F3553">
        <v>801</v>
      </c>
      <c r="G3553" t="s">
        <v>4610</v>
      </c>
      <c r="H3553" t="s">
        <v>30</v>
      </c>
      <c r="I3553" t="s">
        <v>160</v>
      </c>
      <c r="J3553" t="s">
        <v>4611</v>
      </c>
      <c r="K3553" t="s">
        <v>4612</v>
      </c>
      <c r="L3553" t="s">
        <v>4613</v>
      </c>
      <c r="M3553">
        <v>60</v>
      </c>
      <c r="N3553">
        <v>274</v>
      </c>
      <c r="O3553" t="s">
        <v>4611</v>
      </c>
      <c r="P3553" t="s">
        <v>4609</v>
      </c>
      <c r="Q3553" t="str">
        <f t="shared" si="55"/>
        <v>426_stgenis_66#Saint-GÃ©nis-Des-Fontaines</v>
      </c>
    </row>
    <row r="3554" spans="1:17">
      <c r="A3554">
        <v>3877</v>
      </c>
      <c r="B3554" t="s">
        <v>2396</v>
      </c>
      <c r="C3554">
        <v>427</v>
      </c>
      <c r="D3554" t="s">
        <v>2392</v>
      </c>
      <c r="E3554" t="s">
        <v>2393</v>
      </c>
      <c r="F3554">
        <v>817</v>
      </c>
      <c r="G3554">
        <v>1</v>
      </c>
      <c r="H3554" t="s">
        <v>30</v>
      </c>
      <c r="I3554" t="s">
        <v>160</v>
      </c>
      <c r="J3554" t="s">
        <v>2393</v>
      </c>
      <c r="K3554" t="s">
        <v>2394</v>
      </c>
      <c r="L3554" t="s">
        <v>2395</v>
      </c>
      <c r="M3554">
        <v>667</v>
      </c>
      <c r="N3554">
        <v>240</v>
      </c>
      <c r="O3554" t="s">
        <v>2393</v>
      </c>
      <c r="P3554" t="s">
        <v>2392</v>
      </c>
      <c r="Q3554" t="str">
        <f t="shared" si="55"/>
        <v>427_fuilla_66#Fuilla</v>
      </c>
    </row>
    <row r="3555" spans="1:17">
      <c r="A3555">
        <v>3878</v>
      </c>
      <c r="B3555" t="s">
        <v>2391</v>
      </c>
      <c r="C3555">
        <v>427</v>
      </c>
      <c r="D3555" t="s">
        <v>2392</v>
      </c>
      <c r="E3555" t="s">
        <v>2393</v>
      </c>
      <c r="F3555">
        <v>817</v>
      </c>
      <c r="G3555">
        <v>1</v>
      </c>
      <c r="H3555" t="s">
        <v>30</v>
      </c>
      <c r="I3555" t="s">
        <v>160</v>
      </c>
      <c r="J3555" t="s">
        <v>2393</v>
      </c>
      <c r="K3555" t="s">
        <v>2394</v>
      </c>
      <c r="L3555" t="s">
        <v>2395</v>
      </c>
      <c r="M3555">
        <v>667</v>
      </c>
      <c r="N3555">
        <v>240</v>
      </c>
      <c r="O3555" t="s">
        <v>2393</v>
      </c>
      <c r="P3555" t="s">
        <v>2392</v>
      </c>
      <c r="Q3555" t="str">
        <f t="shared" si="55"/>
        <v>427_fuilla_66#Fuilla</v>
      </c>
    </row>
    <row r="3556" spans="1:17">
      <c r="A3556">
        <v>3879</v>
      </c>
      <c r="B3556" t="s">
        <v>2400</v>
      </c>
      <c r="C3556">
        <v>427</v>
      </c>
      <c r="D3556" t="s">
        <v>2392</v>
      </c>
      <c r="E3556" t="s">
        <v>2393</v>
      </c>
      <c r="F3556">
        <v>817</v>
      </c>
      <c r="G3556">
        <v>1</v>
      </c>
      <c r="H3556" t="s">
        <v>30</v>
      </c>
      <c r="I3556" t="s">
        <v>160</v>
      </c>
      <c r="J3556" t="s">
        <v>2393</v>
      </c>
      <c r="K3556" t="s">
        <v>2394</v>
      </c>
      <c r="L3556" t="s">
        <v>2395</v>
      </c>
      <c r="M3556">
        <v>667</v>
      </c>
      <c r="N3556">
        <v>240</v>
      </c>
      <c r="O3556" t="s">
        <v>2393</v>
      </c>
      <c r="P3556" t="s">
        <v>2392</v>
      </c>
      <c r="Q3556" t="str">
        <f t="shared" si="55"/>
        <v>427_fuilla_66#Fuilla</v>
      </c>
    </row>
    <row r="3557" spans="1:17">
      <c r="A3557">
        <v>3880</v>
      </c>
      <c r="B3557" t="s">
        <v>2401</v>
      </c>
      <c r="C3557">
        <v>427</v>
      </c>
      <c r="D3557" t="s">
        <v>2392</v>
      </c>
      <c r="E3557" t="s">
        <v>2393</v>
      </c>
      <c r="F3557">
        <v>817</v>
      </c>
      <c r="G3557">
        <v>1</v>
      </c>
      <c r="H3557" t="s">
        <v>30</v>
      </c>
      <c r="I3557" t="s">
        <v>160</v>
      </c>
      <c r="J3557" t="s">
        <v>2393</v>
      </c>
      <c r="K3557" t="s">
        <v>2394</v>
      </c>
      <c r="L3557" t="s">
        <v>2395</v>
      </c>
      <c r="M3557">
        <v>667</v>
      </c>
      <c r="N3557">
        <v>240</v>
      </c>
      <c r="O3557" t="s">
        <v>2393</v>
      </c>
      <c r="P3557" t="s">
        <v>2392</v>
      </c>
      <c r="Q3557" t="str">
        <f t="shared" si="55"/>
        <v>427_fuilla_66#Fuilla</v>
      </c>
    </row>
    <row r="3558" spans="1:17">
      <c r="A3558">
        <v>3876</v>
      </c>
      <c r="B3558" t="s">
        <v>2399</v>
      </c>
      <c r="C3558">
        <v>427</v>
      </c>
      <c r="D3558" t="s">
        <v>2392</v>
      </c>
      <c r="E3558" t="s">
        <v>2393</v>
      </c>
      <c r="F3558">
        <v>817</v>
      </c>
      <c r="G3558">
        <v>1</v>
      </c>
      <c r="H3558" t="s">
        <v>30</v>
      </c>
      <c r="I3558" t="s">
        <v>160</v>
      </c>
      <c r="J3558" t="s">
        <v>2393</v>
      </c>
      <c r="K3558" t="s">
        <v>2394</v>
      </c>
      <c r="L3558" t="s">
        <v>2395</v>
      </c>
      <c r="M3558">
        <v>667</v>
      </c>
      <c r="N3558">
        <v>240</v>
      </c>
      <c r="O3558" t="s">
        <v>2393</v>
      </c>
      <c r="P3558" t="s">
        <v>2392</v>
      </c>
      <c r="Q3558" t="str">
        <f t="shared" si="55"/>
        <v>427_fuilla_66#Fuilla</v>
      </c>
    </row>
    <row r="3559" spans="1:17">
      <c r="A3559">
        <v>3874</v>
      </c>
      <c r="B3559" t="s">
        <v>2398</v>
      </c>
      <c r="C3559">
        <v>427</v>
      </c>
      <c r="D3559" t="s">
        <v>2392</v>
      </c>
      <c r="E3559" t="s">
        <v>2393</v>
      </c>
      <c r="F3559">
        <v>817</v>
      </c>
      <c r="G3559">
        <v>1</v>
      </c>
      <c r="H3559" t="s">
        <v>30</v>
      </c>
      <c r="I3559" t="s">
        <v>160</v>
      </c>
      <c r="J3559" t="s">
        <v>2393</v>
      </c>
      <c r="K3559" t="s">
        <v>2394</v>
      </c>
      <c r="L3559" t="s">
        <v>2395</v>
      </c>
      <c r="M3559">
        <v>667</v>
      </c>
      <c r="N3559">
        <v>240</v>
      </c>
      <c r="O3559" t="s">
        <v>2393</v>
      </c>
      <c r="P3559" t="s">
        <v>2392</v>
      </c>
      <c r="Q3559" t="str">
        <f t="shared" si="55"/>
        <v>427_fuilla_66#Fuilla</v>
      </c>
    </row>
    <row r="3560" spans="1:17">
      <c r="A3560">
        <v>3875</v>
      </c>
      <c r="B3560" t="s">
        <v>2397</v>
      </c>
      <c r="C3560">
        <v>427</v>
      </c>
      <c r="D3560" t="s">
        <v>2392</v>
      </c>
      <c r="E3560" t="s">
        <v>2393</v>
      </c>
      <c r="F3560">
        <v>817</v>
      </c>
      <c r="G3560">
        <v>1</v>
      </c>
      <c r="H3560" t="s">
        <v>30</v>
      </c>
      <c r="I3560" t="s">
        <v>160</v>
      </c>
      <c r="J3560" t="s">
        <v>2393</v>
      </c>
      <c r="K3560" t="s">
        <v>2394</v>
      </c>
      <c r="L3560" t="s">
        <v>2395</v>
      </c>
      <c r="M3560">
        <v>667</v>
      </c>
      <c r="N3560">
        <v>240</v>
      </c>
      <c r="O3560" t="s">
        <v>2393</v>
      </c>
      <c r="P3560" t="s">
        <v>2392</v>
      </c>
      <c r="Q3560" t="str">
        <f t="shared" si="55"/>
        <v>427_fuilla_66#Fuilla</v>
      </c>
    </row>
    <row r="3561" spans="1:17">
      <c r="A3561">
        <v>3886</v>
      </c>
      <c r="B3561" t="s">
        <v>165</v>
      </c>
      <c r="C3561">
        <v>428</v>
      </c>
      <c r="D3561" t="s">
        <v>159</v>
      </c>
      <c r="E3561" t="s">
        <v>161</v>
      </c>
      <c r="F3561">
        <v>821</v>
      </c>
      <c r="G3561">
        <v>1</v>
      </c>
      <c r="H3561" t="s">
        <v>30</v>
      </c>
      <c r="I3561" t="s">
        <v>160</v>
      </c>
      <c r="J3561" t="s">
        <v>161</v>
      </c>
      <c r="K3561" t="s">
        <v>162</v>
      </c>
      <c r="L3561" t="s">
        <v>163</v>
      </c>
      <c r="M3561">
        <v>355</v>
      </c>
      <c r="N3561">
        <v>275</v>
      </c>
      <c r="O3561" t="s">
        <v>161</v>
      </c>
      <c r="P3561" t="s">
        <v>159</v>
      </c>
      <c r="Q3561" t="str">
        <f t="shared" si="55"/>
        <v>428_st_arnac_66#Saint-Arnac</v>
      </c>
    </row>
    <row r="3562" spans="1:17">
      <c r="A3562">
        <v>3887</v>
      </c>
      <c r="B3562" t="s">
        <v>167</v>
      </c>
      <c r="C3562">
        <v>428</v>
      </c>
      <c r="D3562" t="s">
        <v>159</v>
      </c>
      <c r="E3562" t="s">
        <v>161</v>
      </c>
      <c r="F3562">
        <v>821</v>
      </c>
      <c r="G3562">
        <v>1</v>
      </c>
      <c r="H3562" t="s">
        <v>30</v>
      </c>
      <c r="I3562" t="s">
        <v>160</v>
      </c>
      <c r="J3562" t="s">
        <v>161</v>
      </c>
      <c r="K3562" t="s">
        <v>162</v>
      </c>
      <c r="L3562" t="s">
        <v>163</v>
      </c>
      <c r="M3562">
        <v>355</v>
      </c>
      <c r="N3562">
        <v>275</v>
      </c>
      <c r="O3562" t="s">
        <v>161</v>
      </c>
      <c r="P3562" t="s">
        <v>159</v>
      </c>
      <c r="Q3562" t="str">
        <f t="shared" si="55"/>
        <v>428_st_arnac_66#Saint-Arnac</v>
      </c>
    </row>
    <row r="3563" spans="1:17">
      <c r="A3563">
        <v>3888</v>
      </c>
      <c r="B3563" t="s">
        <v>168</v>
      </c>
      <c r="C3563">
        <v>428</v>
      </c>
      <c r="D3563" t="s">
        <v>159</v>
      </c>
      <c r="E3563" t="s">
        <v>161</v>
      </c>
      <c r="F3563">
        <v>821</v>
      </c>
      <c r="G3563">
        <v>1</v>
      </c>
      <c r="H3563" t="s">
        <v>30</v>
      </c>
      <c r="I3563" t="s">
        <v>160</v>
      </c>
      <c r="J3563" t="s">
        <v>161</v>
      </c>
      <c r="K3563" t="s">
        <v>162</v>
      </c>
      <c r="L3563" t="s">
        <v>163</v>
      </c>
      <c r="M3563">
        <v>355</v>
      </c>
      <c r="N3563">
        <v>275</v>
      </c>
      <c r="O3563" t="s">
        <v>161</v>
      </c>
      <c r="P3563" t="s">
        <v>159</v>
      </c>
      <c r="Q3563" t="str">
        <f t="shared" si="55"/>
        <v>428_st_arnac_66#Saint-Arnac</v>
      </c>
    </row>
    <row r="3564" spans="1:17">
      <c r="A3564">
        <v>3889</v>
      </c>
      <c r="B3564" t="s">
        <v>164</v>
      </c>
      <c r="C3564">
        <v>428</v>
      </c>
      <c r="D3564" t="s">
        <v>159</v>
      </c>
      <c r="E3564" t="s">
        <v>161</v>
      </c>
      <c r="F3564">
        <v>821</v>
      </c>
      <c r="G3564">
        <v>1</v>
      </c>
      <c r="H3564" t="s">
        <v>30</v>
      </c>
      <c r="I3564" t="s">
        <v>160</v>
      </c>
      <c r="J3564" t="s">
        <v>161</v>
      </c>
      <c r="K3564" t="s">
        <v>162</v>
      </c>
      <c r="L3564" t="s">
        <v>163</v>
      </c>
      <c r="M3564">
        <v>355</v>
      </c>
      <c r="N3564">
        <v>275</v>
      </c>
      <c r="O3564" t="s">
        <v>161</v>
      </c>
      <c r="P3564" t="s">
        <v>159</v>
      </c>
      <c r="Q3564" t="str">
        <f t="shared" si="55"/>
        <v>428_st_arnac_66#Saint-Arnac</v>
      </c>
    </row>
    <row r="3565" spans="1:17">
      <c r="A3565">
        <v>3890</v>
      </c>
      <c r="B3565" t="s">
        <v>158</v>
      </c>
      <c r="C3565">
        <v>428</v>
      </c>
      <c r="D3565" t="s">
        <v>159</v>
      </c>
      <c r="E3565" t="s">
        <v>161</v>
      </c>
      <c r="F3565">
        <v>821</v>
      </c>
      <c r="G3565">
        <v>1</v>
      </c>
      <c r="H3565" t="s">
        <v>30</v>
      </c>
      <c r="I3565" t="s">
        <v>160</v>
      </c>
      <c r="J3565" t="s">
        <v>161</v>
      </c>
      <c r="K3565" t="s">
        <v>162</v>
      </c>
      <c r="L3565" t="s">
        <v>163</v>
      </c>
      <c r="M3565">
        <v>355</v>
      </c>
      <c r="N3565">
        <v>275</v>
      </c>
      <c r="O3565" t="s">
        <v>161</v>
      </c>
      <c r="P3565" t="s">
        <v>159</v>
      </c>
      <c r="Q3565" t="str">
        <f t="shared" si="55"/>
        <v>428_st_arnac_66#Saint-Arnac</v>
      </c>
    </row>
    <row r="3566" spans="1:17">
      <c r="A3566">
        <v>3891</v>
      </c>
      <c r="B3566" t="s">
        <v>166</v>
      </c>
      <c r="C3566">
        <v>428</v>
      </c>
      <c r="D3566" t="s">
        <v>159</v>
      </c>
      <c r="E3566" t="s">
        <v>161</v>
      </c>
      <c r="F3566">
        <v>821</v>
      </c>
      <c r="G3566">
        <v>1</v>
      </c>
      <c r="H3566" t="s">
        <v>30</v>
      </c>
      <c r="I3566" t="s">
        <v>160</v>
      </c>
      <c r="J3566" t="s">
        <v>161</v>
      </c>
      <c r="K3566" t="s">
        <v>162</v>
      </c>
      <c r="L3566" t="s">
        <v>163</v>
      </c>
      <c r="M3566">
        <v>355</v>
      </c>
      <c r="N3566">
        <v>275</v>
      </c>
      <c r="O3566" t="s">
        <v>161</v>
      </c>
      <c r="P3566" t="s">
        <v>159</v>
      </c>
      <c r="Q3566" t="str">
        <f t="shared" si="55"/>
        <v>428_st_arnac_66#Saint-Arnac</v>
      </c>
    </row>
    <row r="3567" spans="1:17">
      <c r="A3567">
        <v>4803</v>
      </c>
      <c r="B3567" t="s">
        <v>4315</v>
      </c>
      <c r="C3567">
        <v>438</v>
      </c>
      <c r="D3567" t="s">
        <v>4316</v>
      </c>
      <c r="E3567" t="s">
        <v>7167</v>
      </c>
      <c r="F3567">
        <v>872</v>
      </c>
      <c r="G3567" t="s">
        <v>4317</v>
      </c>
      <c r="H3567" t="s">
        <v>91</v>
      </c>
      <c r="I3567" t="s">
        <v>3123</v>
      </c>
      <c r="J3567" t="s">
        <v>4318</v>
      </c>
      <c r="K3567" t="s">
        <v>4319</v>
      </c>
      <c r="L3567" t="s">
        <v>4320</v>
      </c>
      <c r="M3567">
        <v>664</v>
      </c>
      <c r="N3567">
        <v>276</v>
      </c>
      <c r="O3567" t="s">
        <v>4318</v>
      </c>
      <c r="P3567" t="s">
        <v>4316</v>
      </c>
      <c r="Q3567" t="str">
        <f t="shared" si="55"/>
        <v>438_revbrous_04#Revest des Brousses</v>
      </c>
    </row>
    <row r="3568" spans="1:17">
      <c r="A3568">
        <v>4804</v>
      </c>
      <c r="B3568" t="s">
        <v>4321</v>
      </c>
      <c r="C3568">
        <v>438</v>
      </c>
      <c r="D3568" t="s">
        <v>4316</v>
      </c>
      <c r="E3568" t="s">
        <v>7167</v>
      </c>
      <c r="F3568">
        <v>872</v>
      </c>
      <c r="G3568" t="s">
        <v>4317</v>
      </c>
      <c r="H3568" t="s">
        <v>91</v>
      </c>
      <c r="I3568" t="s">
        <v>3123</v>
      </c>
      <c r="J3568" t="s">
        <v>4318</v>
      </c>
      <c r="K3568" t="s">
        <v>4319</v>
      </c>
      <c r="L3568" t="s">
        <v>4320</v>
      </c>
      <c r="M3568">
        <v>664</v>
      </c>
      <c r="N3568">
        <v>276</v>
      </c>
      <c r="O3568" t="s">
        <v>4318</v>
      </c>
      <c r="P3568" t="s">
        <v>4316</v>
      </c>
      <c r="Q3568" t="str">
        <f t="shared" si="55"/>
        <v>438_revbrous_04#Revest des Brousses</v>
      </c>
    </row>
    <row r="3569" spans="1:17">
      <c r="A3569">
        <v>4805</v>
      </c>
      <c r="B3569" t="s">
        <v>4322</v>
      </c>
      <c r="C3569">
        <v>438</v>
      </c>
      <c r="D3569" t="s">
        <v>4316</v>
      </c>
      <c r="E3569" t="s">
        <v>7167</v>
      </c>
      <c r="F3569">
        <v>872</v>
      </c>
      <c r="G3569" t="s">
        <v>4317</v>
      </c>
      <c r="H3569" t="s">
        <v>91</v>
      </c>
      <c r="I3569" t="s">
        <v>3123</v>
      </c>
      <c r="J3569" t="s">
        <v>4318</v>
      </c>
      <c r="K3569" t="s">
        <v>4319</v>
      </c>
      <c r="L3569" t="s">
        <v>4320</v>
      </c>
      <c r="M3569">
        <v>664</v>
      </c>
      <c r="N3569">
        <v>276</v>
      </c>
      <c r="O3569" t="s">
        <v>4318</v>
      </c>
      <c r="P3569" t="s">
        <v>4316</v>
      </c>
      <c r="Q3569" t="str">
        <f t="shared" si="55"/>
        <v>438_revbrous_04#Revest des Brousses</v>
      </c>
    </row>
    <row r="3570" spans="1:17">
      <c r="A3570">
        <v>4806</v>
      </c>
      <c r="B3570" t="s">
        <v>4323</v>
      </c>
      <c r="C3570">
        <v>438</v>
      </c>
      <c r="D3570" t="s">
        <v>4316</v>
      </c>
      <c r="E3570" t="s">
        <v>7167</v>
      </c>
      <c r="F3570">
        <v>872</v>
      </c>
      <c r="G3570" t="s">
        <v>4317</v>
      </c>
      <c r="H3570" t="s">
        <v>91</v>
      </c>
      <c r="I3570" t="s">
        <v>3123</v>
      </c>
      <c r="J3570" t="s">
        <v>4318</v>
      </c>
      <c r="K3570" t="s">
        <v>4319</v>
      </c>
      <c r="L3570" t="s">
        <v>4320</v>
      </c>
      <c r="M3570">
        <v>664</v>
      </c>
      <c r="N3570">
        <v>276</v>
      </c>
      <c r="O3570" t="s">
        <v>4318</v>
      </c>
      <c r="P3570" t="s">
        <v>4316</v>
      </c>
      <c r="Q3570" t="str">
        <f t="shared" si="55"/>
        <v>438_revbrous_04#Revest des Brousses</v>
      </c>
    </row>
    <row r="3571" spans="1:17">
      <c r="A3571">
        <v>4807</v>
      </c>
      <c r="B3571" t="s">
        <v>4324</v>
      </c>
      <c r="C3571">
        <v>438</v>
      </c>
      <c r="D3571" t="s">
        <v>4316</v>
      </c>
      <c r="E3571" t="s">
        <v>7167</v>
      </c>
      <c r="F3571">
        <v>872</v>
      </c>
      <c r="G3571" t="s">
        <v>4317</v>
      </c>
      <c r="H3571" t="s">
        <v>91</v>
      </c>
      <c r="I3571" t="s">
        <v>3123</v>
      </c>
      <c r="J3571" t="s">
        <v>4318</v>
      </c>
      <c r="K3571" t="s">
        <v>4319</v>
      </c>
      <c r="L3571" t="s">
        <v>4320</v>
      </c>
      <c r="M3571">
        <v>664</v>
      </c>
      <c r="N3571">
        <v>276</v>
      </c>
      <c r="O3571" t="s">
        <v>4318</v>
      </c>
      <c r="P3571" t="s">
        <v>4316</v>
      </c>
      <c r="Q3571" t="str">
        <f t="shared" si="55"/>
        <v>438_revbrous_04#Revest des Brousses</v>
      </c>
    </row>
    <row r="3572" spans="1:17">
      <c r="A3572">
        <v>4808</v>
      </c>
      <c r="B3572" t="s">
        <v>4325</v>
      </c>
      <c r="C3572">
        <v>438</v>
      </c>
      <c r="D3572" t="s">
        <v>4316</v>
      </c>
      <c r="E3572" t="s">
        <v>7167</v>
      </c>
      <c r="F3572">
        <v>872</v>
      </c>
      <c r="G3572" t="s">
        <v>4317</v>
      </c>
      <c r="H3572" t="s">
        <v>91</v>
      </c>
      <c r="I3572" t="s">
        <v>3123</v>
      </c>
      <c r="J3572" t="s">
        <v>4318</v>
      </c>
      <c r="K3572" t="s">
        <v>4319</v>
      </c>
      <c r="L3572" t="s">
        <v>4320</v>
      </c>
      <c r="M3572">
        <v>664</v>
      </c>
      <c r="N3572">
        <v>276</v>
      </c>
      <c r="O3572" t="s">
        <v>4318</v>
      </c>
      <c r="P3572" t="s">
        <v>4316</v>
      </c>
      <c r="Q3572" t="str">
        <f t="shared" si="55"/>
        <v>438_revbrous_04#Revest des Brousses</v>
      </c>
    </row>
    <row r="3573" spans="1:17">
      <c r="A3573">
        <v>4809</v>
      </c>
      <c r="B3573" t="s">
        <v>4326</v>
      </c>
      <c r="C3573">
        <v>438</v>
      </c>
      <c r="D3573" t="s">
        <v>4316</v>
      </c>
      <c r="E3573" t="s">
        <v>7167</v>
      </c>
      <c r="F3573">
        <v>872</v>
      </c>
      <c r="G3573" t="s">
        <v>4317</v>
      </c>
      <c r="H3573" t="s">
        <v>91</v>
      </c>
      <c r="I3573" t="s">
        <v>3123</v>
      </c>
      <c r="J3573" t="s">
        <v>4318</v>
      </c>
      <c r="K3573" t="s">
        <v>4319</v>
      </c>
      <c r="L3573" t="s">
        <v>4320</v>
      </c>
      <c r="M3573">
        <v>664</v>
      </c>
      <c r="N3573">
        <v>276</v>
      </c>
      <c r="O3573" t="s">
        <v>4318</v>
      </c>
      <c r="P3573" t="s">
        <v>4316</v>
      </c>
      <c r="Q3573" t="str">
        <f t="shared" si="55"/>
        <v>438_revbrous_04#Revest des Brousses</v>
      </c>
    </row>
    <row r="3574" spans="1:17">
      <c r="A3574">
        <v>4810</v>
      </c>
      <c r="B3574" t="s">
        <v>4327</v>
      </c>
      <c r="C3574">
        <v>438</v>
      </c>
      <c r="D3574" t="s">
        <v>4316</v>
      </c>
      <c r="E3574" t="s">
        <v>7167</v>
      </c>
      <c r="F3574">
        <v>872</v>
      </c>
      <c r="G3574" t="s">
        <v>4317</v>
      </c>
      <c r="H3574" t="s">
        <v>91</v>
      </c>
      <c r="I3574" t="s">
        <v>3123</v>
      </c>
      <c r="J3574" t="s">
        <v>4318</v>
      </c>
      <c r="K3574" t="s">
        <v>4319</v>
      </c>
      <c r="L3574" t="s">
        <v>4320</v>
      </c>
      <c r="M3574">
        <v>664</v>
      </c>
      <c r="N3574">
        <v>276</v>
      </c>
      <c r="O3574" t="s">
        <v>4318</v>
      </c>
      <c r="P3574" t="s">
        <v>4316</v>
      </c>
      <c r="Q3574" t="str">
        <f t="shared" si="55"/>
        <v>438_revbrous_04#Revest des Brousses</v>
      </c>
    </row>
    <row r="3575" spans="1:17">
      <c r="A3575">
        <v>4833</v>
      </c>
      <c r="B3575" t="s">
        <v>5468</v>
      </c>
      <c r="C3575">
        <v>454</v>
      </c>
      <c r="D3575" t="s">
        <v>5441</v>
      </c>
      <c r="E3575" t="s">
        <v>7220</v>
      </c>
      <c r="F3575">
        <v>880</v>
      </c>
      <c r="G3575" t="s">
        <v>5469</v>
      </c>
      <c r="H3575" t="s">
        <v>30</v>
      </c>
      <c r="I3575" t="s">
        <v>45</v>
      </c>
      <c r="J3575" t="s">
        <v>5470</v>
      </c>
      <c r="K3575" t="s">
        <v>5471</v>
      </c>
      <c r="L3575" t="s">
        <v>5472</v>
      </c>
      <c r="M3575">
        <v>141</v>
      </c>
      <c r="N3575">
        <v>295</v>
      </c>
      <c r="O3575" t="s">
        <v>7221</v>
      </c>
      <c r="P3575" t="s">
        <v>5442</v>
      </c>
      <c r="Q3575" t="str">
        <f t="shared" si="55"/>
        <v>454_aussiere1_11#AussiÃ¨res_Nord</v>
      </c>
    </row>
    <row r="3576" spans="1:17">
      <c r="A3576">
        <v>4834</v>
      </c>
      <c r="B3576" t="s">
        <v>5473</v>
      </c>
      <c r="C3576">
        <v>454</v>
      </c>
      <c r="D3576" t="s">
        <v>5441</v>
      </c>
      <c r="E3576" t="s">
        <v>7220</v>
      </c>
      <c r="F3576">
        <v>880</v>
      </c>
      <c r="G3576" t="s">
        <v>5469</v>
      </c>
      <c r="H3576" t="s">
        <v>30</v>
      </c>
      <c r="I3576" t="s">
        <v>45</v>
      </c>
      <c r="J3576" t="s">
        <v>5470</v>
      </c>
      <c r="K3576" t="s">
        <v>5471</v>
      </c>
      <c r="L3576" t="s">
        <v>5472</v>
      </c>
      <c r="M3576">
        <v>141</v>
      </c>
      <c r="N3576">
        <v>295</v>
      </c>
      <c r="O3576" t="s">
        <v>7221</v>
      </c>
      <c r="P3576" t="s">
        <v>5442</v>
      </c>
      <c r="Q3576" t="str">
        <f t="shared" si="55"/>
        <v>454_aussiere1_11#AussiÃ¨res_Nord</v>
      </c>
    </row>
    <row r="3577" spans="1:17">
      <c r="A3577">
        <v>4835</v>
      </c>
      <c r="B3577" t="s">
        <v>5474</v>
      </c>
      <c r="C3577">
        <v>454</v>
      </c>
      <c r="D3577" t="s">
        <v>5441</v>
      </c>
      <c r="E3577" t="s">
        <v>7220</v>
      </c>
      <c r="F3577">
        <v>880</v>
      </c>
      <c r="G3577" t="s">
        <v>5469</v>
      </c>
      <c r="H3577" t="s">
        <v>30</v>
      </c>
      <c r="I3577" t="s">
        <v>45</v>
      </c>
      <c r="J3577" t="s">
        <v>5470</v>
      </c>
      <c r="K3577" t="s">
        <v>5471</v>
      </c>
      <c r="L3577" t="s">
        <v>5472</v>
      </c>
      <c r="M3577">
        <v>141</v>
      </c>
      <c r="N3577">
        <v>295</v>
      </c>
      <c r="O3577" t="s">
        <v>7221</v>
      </c>
      <c r="P3577" t="s">
        <v>5442</v>
      </c>
      <c r="Q3577" t="str">
        <f t="shared" si="55"/>
        <v>454_aussiere1_11#AussiÃ¨res_Nord</v>
      </c>
    </row>
    <row r="3578" spans="1:17">
      <c r="A3578">
        <v>4836</v>
      </c>
      <c r="B3578" t="s">
        <v>5475</v>
      </c>
      <c r="C3578">
        <v>454</v>
      </c>
      <c r="D3578" t="s">
        <v>5441</v>
      </c>
      <c r="E3578" t="s">
        <v>7220</v>
      </c>
      <c r="F3578">
        <v>880</v>
      </c>
      <c r="G3578" t="s">
        <v>5469</v>
      </c>
      <c r="H3578" t="s">
        <v>30</v>
      </c>
      <c r="I3578" t="s">
        <v>45</v>
      </c>
      <c r="J3578" t="s">
        <v>5470</v>
      </c>
      <c r="K3578" t="s">
        <v>5471</v>
      </c>
      <c r="L3578" t="s">
        <v>5472</v>
      </c>
      <c r="M3578">
        <v>141</v>
      </c>
      <c r="N3578">
        <v>295</v>
      </c>
      <c r="O3578" t="s">
        <v>7221</v>
      </c>
      <c r="P3578" t="s">
        <v>5442</v>
      </c>
      <c r="Q3578" t="str">
        <f t="shared" si="55"/>
        <v>454_aussiere1_11#AussiÃ¨res_Nord</v>
      </c>
    </row>
    <row r="3579" spans="1:17">
      <c r="A3579">
        <v>4837</v>
      </c>
      <c r="B3579" t="s">
        <v>5476</v>
      </c>
      <c r="C3579">
        <v>454</v>
      </c>
      <c r="D3579" t="s">
        <v>5441</v>
      </c>
      <c r="E3579" t="s">
        <v>7220</v>
      </c>
      <c r="F3579">
        <v>880</v>
      </c>
      <c r="G3579" t="s">
        <v>5469</v>
      </c>
      <c r="H3579" t="s">
        <v>30</v>
      </c>
      <c r="I3579" t="s">
        <v>45</v>
      </c>
      <c r="J3579" t="s">
        <v>5470</v>
      </c>
      <c r="K3579" t="s">
        <v>5471</v>
      </c>
      <c r="L3579" t="s">
        <v>5472</v>
      </c>
      <c r="M3579">
        <v>141</v>
      </c>
      <c r="N3579">
        <v>295</v>
      </c>
      <c r="O3579" t="s">
        <v>7221</v>
      </c>
      <c r="P3579" t="s">
        <v>5442</v>
      </c>
      <c r="Q3579" t="str">
        <f t="shared" si="55"/>
        <v>454_aussiere1_11#AussiÃ¨res_Nord</v>
      </c>
    </row>
    <row r="3580" spans="1:17">
      <c r="A3580">
        <v>4838</v>
      </c>
      <c r="B3580" t="s">
        <v>5477</v>
      </c>
      <c r="C3580">
        <v>454</v>
      </c>
      <c r="D3580" t="s">
        <v>5441</v>
      </c>
      <c r="E3580" t="s">
        <v>7220</v>
      </c>
      <c r="F3580">
        <v>880</v>
      </c>
      <c r="G3580" t="s">
        <v>5469</v>
      </c>
      <c r="H3580" t="s">
        <v>30</v>
      </c>
      <c r="I3580" t="s">
        <v>45</v>
      </c>
      <c r="J3580" t="s">
        <v>5470</v>
      </c>
      <c r="K3580" t="s">
        <v>5471</v>
      </c>
      <c r="L3580" t="s">
        <v>5472</v>
      </c>
      <c r="M3580">
        <v>141</v>
      </c>
      <c r="N3580">
        <v>295</v>
      </c>
      <c r="O3580" t="s">
        <v>7221</v>
      </c>
      <c r="P3580" t="s">
        <v>5442</v>
      </c>
      <c r="Q3580" t="str">
        <f t="shared" si="55"/>
        <v>454_aussiere1_11#AussiÃ¨res_Nord</v>
      </c>
    </row>
    <row r="3581" spans="1:17">
      <c r="A3581">
        <v>4839</v>
      </c>
      <c r="B3581" t="s">
        <v>5478</v>
      </c>
      <c r="C3581">
        <v>454</v>
      </c>
      <c r="D3581" t="s">
        <v>5441</v>
      </c>
      <c r="E3581" t="s">
        <v>7220</v>
      </c>
      <c r="F3581">
        <v>880</v>
      </c>
      <c r="G3581" t="s">
        <v>5469</v>
      </c>
      <c r="H3581" t="s">
        <v>30</v>
      </c>
      <c r="I3581" t="s">
        <v>45</v>
      </c>
      <c r="J3581" t="s">
        <v>5470</v>
      </c>
      <c r="K3581" t="s">
        <v>5471</v>
      </c>
      <c r="L3581" t="s">
        <v>5472</v>
      </c>
      <c r="M3581">
        <v>141</v>
      </c>
      <c r="N3581">
        <v>295</v>
      </c>
      <c r="O3581" t="s">
        <v>7221</v>
      </c>
      <c r="P3581" t="s">
        <v>5442</v>
      </c>
      <c r="Q3581" t="str">
        <f t="shared" si="55"/>
        <v>454_aussiere1_11#AussiÃ¨res_Nord</v>
      </c>
    </row>
    <row r="3582" spans="1:17">
      <c r="A3582">
        <v>4840</v>
      </c>
      <c r="B3582" t="s">
        <v>5479</v>
      </c>
      <c r="C3582">
        <v>455</v>
      </c>
      <c r="D3582" t="s">
        <v>5443</v>
      </c>
      <c r="E3582" t="s">
        <v>7222</v>
      </c>
      <c r="F3582">
        <v>881</v>
      </c>
      <c r="G3582" t="s">
        <v>5480</v>
      </c>
      <c r="H3582" t="s">
        <v>30</v>
      </c>
      <c r="I3582" t="s">
        <v>45</v>
      </c>
      <c r="J3582" t="s">
        <v>5470</v>
      </c>
      <c r="K3582" t="s">
        <v>5471</v>
      </c>
      <c r="L3582" t="s">
        <v>5472</v>
      </c>
      <c r="M3582">
        <v>141</v>
      </c>
      <c r="N3582">
        <v>295</v>
      </c>
      <c r="O3582" t="s">
        <v>7221</v>
      </c>
      <c r="P3582" t="s">
        <v>5442</v>
      </c>
      <c r="Q3582" t="str">
        <f t="shared" si="55"/>
        <v>455_aussiere2_11#AussiÃ¨res_Sud</v>
      </c>
    </row>
    <row r="3583" spans="1:17">
      <c r="A3583">
        <v>4841</v>
      </c>
      <c r="B3583" t="s">
        <v>5481</v>
      </c>
      <c r="C3583">
        <v>455</v>
      </c>
      <c r="D3583" t="s">
        <v>5443</v>
      </c>
      <c r="E3583" t="s">
        <v>7222</v>
      </c>
      <c r="F3583">
        <v>881</v>
      </c>
      <c r="G3583" t="s">
        <v>5480</v>
      </c>
      <c r="H3583" t="s">
        <v>30</v>
      </c>
      <c r="I3583" t="s">
        <v>45</v>
      </c>
      <c r="J3583" t="s">
        <v>5470</v>
      </c>
      <c r="K3583" t="s">
        <v>5471</v>
      </c>
      <c r="L3583" t="s">
        <v>5472</v>
      </c>
      <c r="M3583">
        <v>141</v>
      </c>
      <c r="N3583">
        <v>295</v>
      </c>
      <c r="O3583" t="s">
        <v>7221</v>
      </c>
      <c r="P3583" t="s">
        <v>5442</v>
      </c>
      <c r="Q3583" t="str">
        <f t="shared" si="55"/>
        <v>455_aussiere2_11#AussiÃ¨res_Sud</v>
      </c>
    </row>
    <row r="3584" spans="1:17">
      <c r="A3584">
        <v>4842</v>
      </c>
      <c r="B3584" t="s">
        <v>5482</v>
      </c>
      <c r="C3584">
        <v>455</v>
      </c>
      <c r="D3584" t="s">
        <v>5443</v>
      </c>
      <c r="E3584" t="s">
        <v>7222</v>
      </c>
      <c r="F3584">
        <v>881</v>
      </c>
      <c r="G3584" t="s">
        <v>5480</v>
      </c>
      <c r="H3584" t="s">
        <v>30</v>
      </c>
      <c r="I3584" t="s">
        <v>45</v>
      </c>
      <c r="J3584" t="s">
        <v>5470</v>
      </c>
      <c r="K3584" t="s">
        <v>5471</v>
      </c>
      <c r="L3584" t="s">
        <v>5472</v>
      </c>
      <c r="M3584">
        <v>141</v>
      </c>
      <c r="N3584">
        <v>295</v>
      </c>
      <c r="O3584" t="s">
        <v>7221</v>
      </c>
      <c r="P3584" t="s">
        <v>5442</v>
      </c>
      <c r="Q3584" t="str">
        <f t="shared" si="55"/>
        <v>455_aussiere2_11#AussiÃ¨res_Sud</v>
      </c>
    </row>
    <row r="3585" spans="1:17">
      <c r="A3585">
        <v>4843</v>
      </c>
      <c r="B3585" t="s">
        <v>5483</v>
      </c>
      <c r="C3585">
        <v>455</v>
      </c>
      <c r="D3585" t="s">
        <v>5443</v>
      </c>
      <c r="E3585" t="s">
        <v>7222</v>
      </c>
      <c r="F3585">
        <v>881</v>
      </c>
      <c r="G3585" t="s">
        <v>5480</v>
      </c>
      <c r="H3585" t="s">
        <v>30</v>
      </c>
      <c r="I3585" t="s">
        <v>45</v>
      </c>
      <c r="J3585" t="s">
        <v>5470</v>
      </c>
      <c r="K3585" t="s">
        <v>5471</v>
      </c>
      <c r="L3585" t="s">
        <v>5472</v>
      </c>
      <c r="M3585">
        <v>141</v>
      </c>
      <c r="N3585">
        <v>295</v>
      </c>
      <c r="O3585" t="s">
        <v>7221</v>
      </c>
      <c r="P3585" t="s">
        <v>5442</v>
      </c>
      <c r="Q3585" t="str">
        <f t="shared" si="55"/>
        <v>455_aussiere2_11#AussiÃ¨res_Sud</v>
      </c>
    </row>
    <row r="3586" spans="1:17">
      <c r="A3586">
        <v>4844</v>
      </c>
      <c r="B3586" t="s">
        <v>5484</v>
      </c>
      <c r="C3586">
        <v>455</v>
      </c>
      <c r="D3586" t="s">
        <v>5443</v>
      </c>
      <c r="E3586" t="s">
        <v>7222</v>
      </c>
      <c r="F3586">
        <v>881</v>
      </c>
      <c r="G3586" t="s">
        <v>5480</v>
      </c>
      <c r="H3586" t="s">
        <v>30</v>
      </c>
      <c r="I3586" t="s">
        <v>45</v>
      </c>
      <c r="J3586" t="s">
        <v>5470</v>
      </c>
      <c r="K3586" t="s">
        <v>5471</v>
      </c>
      <c r="L3586" t="s">
        <v>5472</v>
      </c>
      <c r="M3586">
        <v>141</v>
      </c>
      <c r="N3586">
        <v>295</v>
      </c>
      <c r="O3586" t="s">
        <v>7221</v>
      </c>
      <c r="P3586" t="s">
        <v>5442</v>
      </c>
      <c r="Q3586" t="str">
        <f t="shared" ref="Q3586:Q3649" si="56">CONCATENATE(C3586,"_",D3586,"#",E3586)</f>
        <v>455_aussiere2_11#AussiÃ¨res_Sud</v>
      </c>
    </row>
    <row r="3587" spans="1:17">
      <c r="A3587">
        <v>4845</v>
      </c>
      <c r="B3587" t="s">
        <v>5485</v>
      </c>
      <c r="C3587">
        <v>455</v>
      </c>
      <c r="D3587" t="s">
        <v>5443</v>
      </c>
      <c r="E3587" t="s">
        <v>7222</v>
      </c>
      <c r="F3587">
        <v>881</v>
      </c>
      <c r="G3587" t="s">
        <v>5480</v>
      </c>
      <c r="H3587" t="s">
        <v>30</v>
      </c>
      <c r="I3587" t="s">
        <v>45</v>
      </c>
      <c r="J3587" t="s">
        <v>5470</v>
      </c>
      <c r="K3587" t="s">
        <v>5471</v>
      </c>
      <c r="L3587" t="s">
        <v>5472</v>
      </c>
      <c r="M3587">
        <v>141</v>
      </c>
      <c r="N3587">
        <v>295</v>
      </c>
      <c r="O3587" t="s">
        <v>7221</v>
      </c>
      <c r="P3587" t="s">
        <v>5442</v>
      </c>
      <c r="Q3587" t="str">
        <f t="shared" si="56"/>
        <v>455_aussiere2_11#AussiÃ¨res_Sud</v>
      </c>
    </row>
    <row r="3588" spans="1:17">
      <c r="A3588">
        <v>3892</v>
      </c>
      <c r="B3588" t="s">
        <v>457</v>
      </c>
      <c r="C3588">
        <v>456</v>
      </c>
      <c r="D3588" t="s">
        <v>458</v>
      </c>
      <c r="E3588" t="s">
        <v>7056</v>
      </c>
      <c r="F3588">
        <v>823</v>
      </c>
      <c r="G3588" t="s">
        <v>459</v>
      </c>
      <c r="H3588" t="s">
        <v>30</v>
      </c>
      <c r="I3588" t="s">
        <v>460</v>
      </c>
      <c r="J3588" t="s">
        <v>461</v>
      </c>
      <c r="K3588" t="s">
        <v>462</v>
      </c>
      <c r="L3588" t="s">
        <v>463</v>
      </c>
      <c r="M3588">
        <v>902</v>
      </c>
      <c r="N3588">
        <v>297</v>
      </c>
      <c r="O3588" t="s">
        <v>7057</v>
      </c>
      <c r="P3588" t="s">
        <v>5407</v>
      </c>
      <c r="Q3588" t="str">
        <f t="shared" si="56"/>
        <v>456_balsiege1_48#Balsiege_Nord</v>
      </c>
    </row>
    <row r="3589" spans="1:17">
      <c r="A3589">
        <v>3893</v>
      </c>
      <c r="B3589" t="s">
        <v>464</v>
      </c>
      <c r="C3589">
        <v>456</v>
      </c>
      <c r="D3589" t="s">
        <v>458</v>
      </c>
      <c r="E3589" t="s">
        <v>7056</v>
      </c>
      <c r="F3589">
        <v>823</v>
      </c>
      <c r="G3589" t="s">
        <v>459</v>
      </c>
      <c r="H3589" t="s">
        <v>30</v>
      </c>
      <c r="I3589" t="s">
        <v>460</v>
      </c>
      <c r="J3589" t="s">
        <v>461</v>
      </c>
      <c r="K3589" t="s">
        <v>462</v>
      </c>
      <c r="L3589" t="s">
        <v>463</v>
      </c>
      <c r="M3589">
        <v>902</v>
      </c>
      <c r="N3589">
        <v>297</v>
      </c>
      <c r="O3589" t="s">
        <v>7057</v>
      </c>
      <c r="P3589" t="s">
        <v>5407</v>
      </c>
      <c r="Q3589" t="str">
        <f t="shared" si="56"/>
        <v>456_balsiege1_48#Balsiege_Nord</v>
      </c>
    </row>
    <row r="3590" spans="1:17">
      <c r="A3590">
        <v>3894</v>
      </c>
      <c r="B3590" t="s">
        <v>465</v>
      </c>
      <c r="C3590">
        <v>456</v>
      </c>
      <c r="D3590" t="s">
        <v>458</v>
      </c>
      <c r="E3590" t="s">
        <v>7056</v>
      </c>
      <c r="F3590">
        <v>823</v>
      </c>
      <c r="G3590" t="s">
        <v>459</v>
      </c>
      <c r="H3590" t="s">
        <v>30</v>
      </c>
      <c r="I3590" t="s">
        <v>460</v>
      </c>
      <c r="J3590" t="s">
        <v>461</v>
      </c>
      <c r="K3590" t="s">
        <v>462</v>
      </c>
      <c r="L3590" t="s">
        <v>463</v>
      </c>
      <c r="M3590">
        <v>902</v>
      </c>
      <c r="N3590">
        <v>297</v>
      </c>
      <c r="O3590" t="s">
        <v>7057</v>
      </c>
      <c r="P3590" t="s">
        <v>5407</v>
      </c>
      <c r="Q3590" t="str">
        <f t="shared" si="56"/>
        <v>456_balsiege1_48#Balsiege_Nord</v>
      </c>
    </row>
    <row r="3591" spans="1:17">
      <c r="A3591">
        <v>3895</v>
      </c>
      <c r="B3591" t="s">
        <v>466</v>
      </c>
      <c r="C3591">
        <v>456</v>
      </c>
      <c r="D3591" t="s">
        <v>458</v>
      </c>
      <c r="E3591" t="s">
        <v>7056</v>
      </c>
      <c r="F3591">
        <v>823</v>
      </c>
      <c r="G3591" t="s">
        <v>459</v>
      </c>
      <c r="H3591" t="s">
        <v>30</v>
      </c>
      <c r="I3591" t="s">
        <v>460</v>
      </c>
      <c r="J3591" t="s">
        <v>461</v>
      </c>
      <c r="K3591" t="s">
        <v>462</v>
      </c>
      <c r="L3591" t="s">
        <v>463</v>
      </c>
      <c r="M3591">
        <v>902</v>
      </c>
      <c r="N3591">
        <v>297</v>
      </c>
      <c r="O3591" t="s">
        <v>7057</v>
      </c>
      <c r="P3591" t="s">
        <v>5407</v>
      </c>
      <c r="Q3591" t="str">
        <f t="shared" si="56"/>
        <v>456_balsiege1_48#Balsiege_Nord</v>
      </c>
    </row>
    <row r="3592" spans="1:17">
      <c r="A3592">
        <v>3896</v>
      </c>
      <c r="B3592" t="s">
        <v>467</v>
      </c>
      <c r="C3592">
        <v>456</v>
      </c>
      <c r="D3592" t="s">
        <v>458</v>
      </c>
      <c r="E3592" t="s">
        <v>7056</v>
      </c>
      <c r="F3592">
        <v>823</v>
      </c>
      <c r="G3592" t="s">
        <v>459</v>
      </c>
      <c r="H3592" t="s">
        <v>30</v>
      </c>
      <c r="I3592" t="s">
        <v>460</v>
      </c>
      <c r="J3592" t="s">
        <v>461</v>
      </c>
      <c r="K3592" t="s">
        <v>462</v>
      </c>
      <c r="L3592" t="s">
        <v>463</v>
      </c>
      <c r="M3592">
        <v>902</v>
      </c>
      <c r="N3592">
        <v>297</v>
      </c>
      <c r="O3592" t="s">
        <v>7057</v>
      </c>
      <c r="P3592" t="s">
        <v>5407</v>
      </c>
      <c r="Q3592" t="str">
        <f t="shared" si="56"/>
        <v>456_balsiege1_48#Balsiege_Nord</v>
      </c>
    </row>
    <row r="3593" spans="1:17">
      <c r="A3593">
        <v>3897</v>
      </c>
      <c r="B3593" t="s">
        <v>468</v>
      </c>
      <c r="C3593">
        <v>457</v>
      </c>
      <c r="D3593" t="s">
        <v>469</v>
      </c>
      <c r="E3593" t="s">
        <v>7136</v>
      </c>
      <c r="F3593">
        <v>823</v>
      </c>
      <c r="G3593" t="s">
        <v>459</v>
      </c>
      <c r="H3593" t="s">
        <v>30</v>
      </c>
      <c r="I3593" t="s">
        <v>460</v>
      </c>
      <c r="J3593" t="s">
        <v>461</v>
      </c>
      <c r="K3593" t="s">
        <v>462</v>
      </c>
      <c r="L3593" t="s">
        <v>463</v>
      </c>
      <c r="M3593">
        <v>902</v>
      </c>
      <c r="N3593">
        <v>297</v>
      </c>
      <c r="O3593" t="s">
        <v>7057</v>
      </c>
      <c r="P3593" t="s">
        <v>5407</v>
      </c>
      <c r="Q3593" t="str">
        <f t="shared" si="56"/>
        <v>457_balsiege2_48#Balsiege_Sud</v>
      </c>
    </row>
    <row r="3594" spans="1:17">
      <c r="A3594">
        <v>3898</v>
      </c>
      <c r="B3594" t="s">
        <v>470</v>
      </c>
      <c r="C3594">
        <v>457</v>
      </c>
      <c r="D3594" t="s">
        <v>469</v>
      </c>
      <c r="E3594" t="s">
        <v>7136</v>
      </c>
      <c r="F3594">
        <v>823</v>
      </c>
      <c r="G3594" t="s">
        <v>459</v>
      </c>
      <c r="H3594" t="s">
        <v>30</v>
      </c>
      <c r="I3594" t="s">
        <v>460</v>
      </c>
      <c r="J3594" t="s">
        <v>461</v>
      </c>
      <c r="K3594" t="s">
        <v>462</v>
      </c>
      <c r="L3594" t="s">
        <v>463</v>
      </c>
      <c r="M3594">
        <v>902</v>
      </c>
      <c r="N3594">
        <v>297</v>
      </c>
      <c r="O3594" t="s">
        <v>7057</v>
      </c>
      <c r="P3594" t="s">
        <v>5407</v>
      </c>
      <c r="Q3594" t="str">
        <f t="shared" si="56"/>
        <v>457_balsiege2_48#Balsiege_Sud</v>
      </c>
    </row>
    <row r="3595" spans="1:17">
      <c r="A3595">
        <v>3899</v>
      </c>
      <c r="B3595" t="s">
        <v>471</v>
      </c>
      <c r="C3595">
        <v>457</v>
      </c>
      <c r="D3595" t="s">
        <v>469</v>
      </c>
      <c r="E3595" t="s">
        <v>7136</v>
      </c>
      <c r="F3595">
        <v>823</v>
      </c>
      <c r="G3595" t="s">
        <v>459</v>
      </c>
      <c r="H3595" t="s">
        <v>30</v>
      </c>
      <c r="I3595" t="s">
        <v>460</v>
      </c>
      <c r="J3595" t="s">
        <v>461</v>
      </c>
      <c r="K3595" t="s">
        <v>462</v>
      </c>
      <c r="L3595" t="s">
        <v>463</v>
      </c>
      <c r="M3595">
        <v>902</v>
      </c>
      <c r="N3595">
        <v>297</v>
      </c>
      <c r="O3595" t="s">
        <v>7057</v>
      </c>
      <c r="P3595" t="s">
        <v>5407</v>
      </c>
      <c r="Q3595" t="str">
        <f t="shared" si="56"/>
        <v>457_balsiege2_48#Balsiege_Sud</v>
      </c>
    </row>
    <row r="3596" spans="1:17">
      <c r="A3596">
        <v>3900</v>
      </c>
      <c r="B3596" t="s">
        <v>688</v>
      </c>
      <c r="C3596">
        <v>458</v>
      </c>
      <c r="D3596" t="s">
        <v>689</v>
      </c>
      <c r="E3596" t="s">
        <v>691</v>
      </c>
      <c r="F3596">
        <v>822</v>
      </c>
      <c r="G3596" t="s">
        <v>690</v>
      </c>
      <c r="H3596" t="s">
        <v>91</v>
      </c>
      <c r="I3596" t="s">
        <v>649</v>
      </c>
      <c r="J3596" t="s">
        <v>691</v>
      </c>
      <c r="K3596" t="s">
        <v>692</v>
      </c>
      <c r="L3596" t="s">
        <v>693</v>
      </c>
      <c r="M3596">
        <v>312</v>
      </c>
      <c r="N3596">
        <v>301</v>
      </c>
      <c r="O3596" t="s">
        <v>691</v>
      </c>
      <c r="P3596" t="s">
        <v>689</v>
      </c>
      <c r="Q3596" t="str">
        <f t="shared" si="56"/>
        <v>458_brignoles_83#Brignoles</v>
      </c>
    </row>
    <row r="3597" spans="1:17">
      <c r="A3597">
        <v>3901</v>
      </c>
      <c r="B3597" t="s">
        <v>694</v>
      </c>
      <c r="C3597">
        <v>458</v>
      </c>
      <c r="D3597" t="s">
        <v>689</v>
      </c>
      <c r="E3597" t="s">
        <v>691</v>
      </c>
      <c r="F3597">
        <v>822</v>
      </c>
      <c r="G3597" t="s">
        <v>690</v>
      </c>
      <c r="H3597" t="s">
        <v>91</v>
      </c>
      <c r="I3597" t="s">
        <v>649</v>
      </c>
      <c r="J3597" t="s">
        <v>691</v>
      </c>
      <c r="K3597" t="s">
        <v>692</v>
      </c>
      <c r="L3597" t="s">
        <v>693</v>
      </c>
      <c r="M3597">
        <v>312</v>
      </c>
      <c r="N3597">
        <v>301</v>
      </c>
      <c r="O3597" t="s">
        <v>691</v>
      </c>
      <c r="P3597" t="s">
        <v>689</v>
      </c>
      <c r="Q3597" t="str">
        <f t="shared" si="56"/>
        <v>458_brignoles_83#Brignoles</v>
      </c>
    </row>
    <row r="3598" spans="1:17">
      <c r="A3598">
        <v>3902</v>
      </c>
      <c r="B3598" t="s">
        <v>695</v>
      </c>
      <c r="C3598">
        <v>458</v>
      </c>
      <c r="D3598" t="s">
        <v>689</v>
      </c>
      <c r="E3598" t="s">
        <v>691</v>
      </c>
      <c r="F3598">
        <v>822</v>
      </c>
      <c r="G3598" t="s">
        <v>690</v>
      </c>
      <c r="H3598" t="s">
        <v>91</v>
      </c>
      <c r="I3598" t="s">
        <v>649</v>
      </c>
      <c r="J3598" t="s">
        <v>691</v>
      </c>
      <c r="K3598" t="s">
        <v>692</v>
      </c>
      <c r="L3598" t="s">
        <v>693</v>
      </c>
      <c r="M3598">
        <v>312</v>
      </c>
      <c r="N3598">
        <v>301</v>
      </c>
      <c r="O3598" t="s">
        <v>691</v>
      </c>
      <c r="P3598" t="s">
        <v>689</v>
      </c>
      <c r="Q3598" t="str">
        <f t="shared" si="56"/>
        <v>458_brignoles_83#Brignoles</v>
      </c>
    </row>
    <row r="3599" spans="1:17">
      <c r="A3599">
        <v>3903</v>
      </c>
      <c r="B3599" t="s">
        <v>696</v>
      </c>
      <c r="C3599">
        <v>458</v>
      </c>
      <c r="D3599" t="s">
        <v>689</v>
      </c>
      <c r="E3599" t="s">
        <v>691</v>
      </c>
      <c r="F3599">
        <v>822</v>
      </c>
      <c r="G3599" t="s">
        <v>690</v>
      </c>
      <c r="H3599" t="s">
        <v>91</v>
      </c>
      <c r="I3599" t="s">
        <v>649</v>
      </c>
      <c r="J3599" t="s">
        <v>691</v>
      </c>
      <c r="K3599" t="s">
        <v>692</v>
      </c>
      <c r="L3599" t="s">
        <v>693</v>
      </c>
      <c r="M3599">
        <v>312</v>
      </c>
      <c r="N3599">
        <v>301</v>
      </c>
      <c r="O3599" t="s">
        <v>691</v>
      </c>
      <c r="P3599" t="s">
        <v>689</v>
      </c>
      <c r="Q3599" t="str">
        <f t="shared" si="56"/>
        <v>458_brignoles_83#Brignoles</v>
      </c>
    </row>
    <row r="3600" spans="1:17">
      <c r="A3600">
        <v>3904</v>
      </c>
      <c r="B3600" t="s">
        <v>1549</v>
      </c>
      <c r="C3600">
        <v>459</v>
      </c>
      <c r="D3600" t="s">
        <v>1550</v>
      </c>
      <c r="E3600" t="s">
        <v>7119</v>
      </c>
      <c r="F3600">
        <v>824</v>
      </c>
      <c r="G3600" t="s">
        <v>1551</v>
      </c>
      <c r="H3600" t="s">
        <v>30</v>
      </c>
      <c r="I3600" t="s">
        <v>160</v>
      </c>
      <c r="J3600" t="s">
        <v>1552</v>
      </c>
      <c r="K3600" t="s">
        <v>1553</v>
      </c>
      <c r="L3600" t="s">
        <v>1554</v>
      </c>
      <c r="M3600">
        <v>262</v>
      </c>
      <c r="N3600">
        <v>302</v>
      </c>
      <c r="O3600" t="s">
        <v>7120</v>
      </c>
      <c r="P3600" t="s">
        <v>5444</v>
      </c>
      <c r="Q3600" t="str">
        <f t="shared" si="56"/>
        <v>459_corb1_66#Corbere_Nord</v>
      </c>
    </row>
    <row r="3601" spans="1:17">
      <c r="A3601">
        <v>3906</v>
      </c>
      <c r="B3601" t="s">
        <v>1556</v>
      </c>
      <c r="C3601">
        <v>459</v>
      </c>
      <c r="D3601" t="s">
        <v>1550</v>
      </c>
      <c r="E3601" t="s">
        <v>7119</v>
      </c>
      <c r="F3601">
        <v>824</v>
      </c>
      <c r="G3601" t="s">
        <v>1551</v>
      </c>
      <c r="H3601" t="s">
        <v>30</v>
      </c>
      <c r="I3601" t="s">
        <v>160</v>
      </c>
      <c r="J3601" t="s">
        <v>1552</v>
      </c>
      <c r="K3601" t="s">
        <v>1553</v>
      </c>
      <c r="L3601" t="s">
        <v>1554</v>
      </c>
      <c r="M3601">
        <v>262</v>
      </c>
      <c r="N3601">
        <v>302</v>
      </c>
      <c r="O3601" t="s">
        <v>7120</v>
      </c>
      <c r="P3601" t="s">
        <v>5444</v>
      </c>
      <c r="Q3601" t="str">
        <f t="shared" si="56"/>
        <v>459_corb1_66#Corbere_Nord</v>
      </c>
    </row>
    <row r="3602" spans="1:17">
      <c r="A3602">
        <v>3907</v>
      </c>
      <c r="B3602" t="s">
        <v>1557</v>
      </c>
      <c r="C3602">
        <v>459</v>
      </c>
      <c r="D3602" t="s">
        <v>1550</v>
      </c>
      <c r="E3602" t="s">
        <v>7119</v>
      </c>
      <c r="F3602">
        <v>824</v>
      </c>
      <c r="G3602" t="s">
        <v>1551</v>
      </c>
      <c r="H3602" t="s">
        <v>30</v>
      </c>
      <c r="I3602" t="s">
        <v>160</v>
      </c>
      <c r="J3602" t="s">
        <v>1552</v>
      </c>
      <c r="K3602" t="s">
        <v>1553</v>
      </c>
      <c r="L3602" t="s">
        <v>1554</v>
      </c>
      <c r="M3602">
        <v>262</v>
      </c>
      <c r="N3602">
        <v>302</v>
      </c>
      <c r="O3602" t="s">
        <v>7120</v>
      </c>
      <c r="P3602" t="s">
        <v>5444</v>
      </c>
      <c r="Q3602" t="str">
        <f t="shared" si="56"/>
        <v>459_corb1_66#Corbere_Nord</v>
      </c>
    </row>
    <row r="3603" spans="1:17">
      <c r="A3603">
        <v>3905</v>
      </c>
      <c r="B3603" t="s">
        <v>1555</v>
      </c>
      <c r="C3603">
        <v>459</v>
      </c>
      <c r="D3603" t="s">
        <v>1550</v>
      </c>
      <c r="E3603" t="s">
        <v>7119</v>
      </c>
      <c r="F3603">
        <v>824</v>
      </c>
      <c r="G3603" t="s">
        <v>1551</v>
      </c>
      <c r="H3603" t="s">
        <v>30</v>
      </c>
      <c r="I3603" t="s">
        <v>160</v>
      </c>
      <c r="J3603" t="s">
        <v>1552</v>
      </c>
      <c r="K3603" t="s">
        <v>1553</v>
      </c>
      <c r="L3603" t="s">
        <v>1554</v>
      </c>
      <c r="M3603">
        <v>262</v>
      </c>
      <c r="N3603">
        <v>302</v>
      </c>
      <c r="O3603" t="s">
        <v>7120</v>
      </c>
      <c r="P3603" t="s">
        <v>5444</v>
      </c>
      <c r="Q3603" t="str">
        <f t="shared" si="56"/>
        <v>459_corb1_66#Corbere_Nord</v>
      </c>
    </row>
    <row r="3604" spans="1:17">
      <c r="A3604">
        <v>3908</v>
      </c>
      <c r="B3604" t="s">
        <v>1558</v>
      </c>
      <c r="C3604">
        <v>460</v>
      </c>
      <c r="D3604" t="s">
        <v>1559</v>
      </c>
      <c r="E3604" t="s">
        <v>7121</v>
      </c>
      <c r="F3604">
        <v>824</v>
      </c>
      <c r="G3604" t="s">
        <v>1551</v>
      </c>
      <c r="H3604" t="s">
        <v>30</v>
      </c>
      <c r="I3604" t="s">
        <v>160</v>
      </c>
      <c r="J3604" t="s">
        <v>1552</v>
      </c>
      <c r="K3604" t="s">
        <v>1553</v>
      </c>
      <c r="L3604" t="s">
        <v>1554</v>
      </c>
      <c r="M3604">
        <v>262</v>
      </c>
      <c r="N3604">
        <v>302</v>
      </c>
      <c r="O3604" t="s">
        <v>7120</v>
      </c>
      <c r="P3604" t="s">
        <v>5444</v>
      </c>
      <c r="Q3604" t="str">
        <f t="shared" si="56"/>
        <v>460_corb2_66#Corbere_Sud</v>
      </c>
    </row>
    <row r="3605" spans="1:17">
      <c r="A3605">
        <v>3909</v>
      </c>
      <c r="B3605" t="s">
        <v>1560</v>
      </c>
      <c r="C3605">
        <v>460</v>
      </c>
      <c r="D3605" t="s">
        <v>1559</v>
      </c>
      <c r="E3605" t="s">
        <v>7121</v>
      </c>
      <c r="F3605">
        <v>824</v>
      </c>
      <c r="G3605" t="s">
        <v>1551</v>
      </c>
      <c r="H3605" t="s">
        <v>30</v>
      </c>
      <c r="I3605" t="s">
        <v>160</v>
      </c>
      <c r="J3605" t="s">
        <v>1552</v>
      </c>
      <c r="K3605" t="s">
        <v>1553</v>
      </c>
      <c r="L3605" t="s">
        <v>1554</v>
      </c>
      <c r="M3605">
        <v>262</v>
      </c>
      <c r="N3605">
        <v>302</v>
      </c>
      <c r="O3605" t="s">
        <v>7120</v>
      </c>
      <c r="P3605" t="s">
        <v>5444</v>
      </c>
      <c r="Q3605" t="str">
        <f t="shared" si="56"/>
        <v>460_corb2_66#Corbere_Sud</v>
      </c>
    </row>
    <row r="3606" spans="1:17">
      <c r="A3606">
        <v>3910</v>
      </c>
      <c r="B3606" t="s">
        <v>1561</v>
      </c>
      <c r="C3606">
        <v>460</v>
      </c>
      <c r="D3606" t="s">
        <v>1559</v>
      </c>
      <c r="E3606" t="s">
        <v>7121</v>
      </c>
      <c r="F3606">
        <v>824</v>
      </c>
      <c r="G3606" t="s">
        <v>1551</v>
      </c>
      <c r="H3606" t="s">
        <v>30</v>
      </c>
      <c r="I3606" t="s">
        <v>160</v>
      </c>
      <c r="J3606" t="s">
        <v>1552</v>
      </c>
      <c r="K3606" t="s">
        <v>1553</v>
      </c>
      <c r="L3606" t="s">
        <v>1554</v>
      </c>
      <c r="M3606">
        <v>262</v>
      </c>
      <c r="N3606">
        <v>302</v>
      </c>
      <c r="O3606" t="s">
        <v>7120</v>
      </c>
      <c r="P3606" t="s">
        <v>5444</v>
      </c>
      <c r="Q3606" t="str">
        <f t="shared" si="56"/>
        <v>460_corb2_66#Corbere_Sud</v>
      </c>
    </row>
    <row r="3607" spans="1:17">
      <c r="A3607">
        <v>3911</v>
      </c>
      <c r="B3607" t="s">
        <v>1562</v>
      </c>
      <c r="C3607">
        <v>460</v>
      </c>
      <c r="D3607" t="s">
        <v>1559</v>
      </c>
      <c r="E3607" t="s">
        <v>7121</v>
      </c>
      <c r="F3607">
        <v>824</v>
      </c>
      <c r="G3607" t="s">
        <v>1551</v>
      </c>
      <c r="H3607" t="s">
        <v>30</v>
      </c>
      <c r="I3607" t="s">
        <v>160</v>
      </c>
      <c r="J3607" t="s">
        <v>1552</v>
      </c>
      <c r="K3607" t="s">
        <v>1553</v>
      </c>
      <c r="L3607" t="s">
        <v>1554</v>
      </c>
      <c r="M3607">
        <v>262</v>
      </c>
      <c r="N3607">
        <v>302</v>
      </c>
      <c r="O3607" t="s">
        <v>7120</v>
      </c>
      <c r="P3607" t="s">
        <v>5444</v>
      </c>
      <c r="Q3607" t="str">
        <f t="shared" si="56"/>
        <v>460_corb2_66#Corbere_Sud</v>
      </c>
    </row>
    <row r="3608" spans="1:17">
      <c r="A3608">
        <v>3912</v>
      </c>
      <c r="B3608" t="s">
        <v>3682</v>
      </c>
      <c r="C3608">
        <v>461</v>
      </c>
      <c r="D3608" t="s">
        <v>3683</v>
      </c>
      <c r="E3608" t="s">
        <v>3684</v>
      </c>
      <c r="F3608">
        <v>832</v>
      </c>
      <c r="G3608" t="s">
        <v>3684</v>
      </c>
      <c r="H3608" t="s">
        <v>30</v>
      </c>
      <c r="I3608" t="s">
        <v>64</v>
      </c>
      <c r="J3608" t="s">
        <v>3685</v>
      </c>
      <c r="K3608" t="s">
        <v>3686</v>
      </c>
      <c r="L3608" t="s">
        <v>3687</v>
      </c>
      <c r="M3608">
        <v>82</v>
      </c>
      <c r="N3608">
        <v>303</v>
      </c>
      <c r="O3608" t="s">
        <v>7127</v>
      </c>
      <c r="P3608" t="s">
        <v>3683</v>
      </c>
      <c r="Q3608" t="str">
        <f t="shared" si="56"/>
        <v>461_nages_30#Nages</v>
      </c>
    </row>
    <row r="3609" spans="1:17">
      <c r="A3609">
        <v>3913</v>
      </c>
      <c r="B3609" t="s">
        <v>3688</v>
      </c>
      <c r="C3609">
        <v>461</v>
      </c>
      <c r="D3609" t="s">
        <v>3683</v>
      </c>
      <c r="E3609" t="s">
        <v>3684</v>
      </c>
      <c r="F3609">
        <v>832</v>
      </c>
      <c r="G3609" t="s">
        <v>3684</v>
      </c>
      <c r="H3609" t="s">
        <v>30</v>
      </c>
      <c r="I3609" t="s">
        <v>64</v>
      </c>
      <c r="J3609" t="s">
        <v>3685</v>
      </c>
      <c r="K3609" t="s">
        <v>3686</v>
      </c>
      <c r="L3609" t="s">
        <v>3687</v>
      </c>
      <c r="M3609">
        <v>82</v>
      </c>
      <c r="N3609">
        <v>303</v>
      </c>
      <c r="O3609" t="s">
        <v>7127</v>
      </c>
      <c r="P3609" t="s">
        <v>3683</v>
      </c>
      <c r="Q3609" t="str">
        <f t="shared" si="56"/>
        <v>461_nages_30#Nages</v>
      </c>
    </row>
    <row r="3610" spans="1:17">
      <c r="A3610">
        <v>3914</v>
      </c>
      <c r="B3610" t="s">
        <v>3689</v>
      </c>
      <c r="C3610">
        <v>461</v>
      </c>
      <c r="D3610" t="s">
        <v>3683</v>
      </c>
      <c r="E3610" t="s">
        <v>3684</v>
      </c>
      <c r="F3610">
        <v>832</v>
      </c>
      <c r="G3610" t="s">
        <v>3684</v>
      </c>
      <c r="H3610" t="s">
        <v>30</v>
      </c>
      <c r="I3610" t="s">
        <v>64</v>
      </c>
      <c r="J3610" t="s">
        <v>3685</v>
      </c>
      <c r="K3610" t="s">
        <v>3686</v>
      </c>
      <c r="L3610" t="s">
        <v>3687</v>
      </c>
      <c r="M3610">
        <v>82</v>
      </c>
      <c r="N3610">
        <v>303</v>
      </c>
      <c r="O3610" t="s">
        <v>7127</v>
      </c>
      <c r="P3610" t="s">
        <v>3683</v>
      </c>
      <c r="Q3610" t="str">
        <f t="shared" si="56"/>
        <v>461_nages_30#Nages</v>
      </c>
    </row>
    <row r="3611" spans="1:17">
      <c r="A3611">
        <v>3915</v>
      </c>
      <c r="B3611" t="s">
        <v>3690</v>
      </c>
      <c r="C3611">
        <v>461</v>
      </c>
      <c r="D3611" t="s">
        <v>3683</v>
      </c>
      <c r="E3611" t="s">
        <v>3684</v>
      </c>
      <c r="F3611">
        <v>832</v>
      </c>
      <c r="G3611" t="s">
        <v>3684</v>
      </c>
      <c r="H3611" t="s">
        <v>30</v>
      </c>
      <c r="I3611" t="s">
        <v>64</v>
      </c>
      <c r="J3611" t="s">
        <v>3685</v>
      </c>
      <c r="K3611" t="s">
        <v>3686</v>
      </c>
      <c r="L3611" t="s">
        <v>3687</v>
      </c>
      <c r="M3611">
        <v>82</v>
      </c>
      <c r="N3611">
        <v>303</v>
      </c>
      <c r="O3611" t="s">
        <v>7127</v>
      </c>
      <c r="P3611" t="s">
        <v>3683</v>
      </c>
      <c r="Q3611" t="str">
        <f t="shared" si="56"/>
        <v>461_nages_30#Nages</v>
      </c>
    </row>
    <row r="3612" spans="1:17">
      <c r="A3612">
        <v>3916</v>
      </c>
      <c r="B3612" t="s">
        <v>3691</v>
      </c>
      <c r="C3612">
        <v>461</v>
      </c>
      <c r="D3612" t="s">
        <v>3683</v>
      </c>
      <c r="E3612" t="s">
        <v>3684</v>
      </c>
      <c r="F3612">
        <v>832</v>
      </c>
      <c r="G3612" t="s">
        <v>3684</v>
      </c>
      <c r="H3612" t="s">
        <v>30</v>
      </c>
      <c r="I3612" t="s">
        <v>64</v>
      </c>
      <c r="J3612" t="s">
        <v>3685</v>
      </c>
      <c r="K3612" t="s">
        <v>3686</v>
      </c>
      <c r="L3612" t="s">
        <v>3687</v>
      </c>
      <c r="M3612">
        <v>82</v>
      </c>
      <c r="N3612">
        <v>303</v>
      </c>
      <c r="O3612" t="s">
        <v>7127</v>
      </c>
      <c r="P3612" t="s">
        <v>3683</v>
      </c>
      <c r="Q3612" t="str">
        <f t="shared" si="56"/>
        <v>461_nages_30#Nages</v>
      </c>
    </row>
    <row r="3613" spans="1:17">
      <c r="A3613">
        <v>3917</v>
      </c>
      <c r="B3613" t="s">
        <v>3692</v>
      </c>
      <c r="C3613">
        <v>461</v>
      </c>
      <c r="D3613" t="s">
        <v>3683</v>
      </c>
      <c r="E3613" t="s">
        <v>3684</v>
      </c>
      <c r="F3613">
        <v>832</v>
      </c>
      <c r="G3613" t="s">
        <v>3684</v>
      </c>
      <c r="H3613" t="s">
        <v>30</v>
      </c>
      <c r="I3613" t="s">
        <v>64</v>
      </c>
      <c r="J3613" t="s">
        <v>3685</v>
      </c>
      <c r="K3613" t="s">
        <v>3686</v>
      </c>
      <c r="L3613" t="s">
        <v>3687</v>
      </c>
      <c r="M3613">
        <v>82</v>
      </c>
      <c r="N3613">
        <v>303</v>
      </c>
      <c r="O3613" t="s">
        <v>7127</v>
      </c>
      <c r="P3613" t="s">
        <v>3683</v>
      </c>
      <c r="Q3613" t="str">
        <f t="shared" si="56"/>
        <v>461_nages_30#Nages</v>
      </c>
    </row>
    <row r="3614" spans="1:17">
      <c r="A3614">
        <v>4578</v>
      </c>
      <c r="B3614" t="s">
        <v>2087</v>
      </c>
      <c r="C3614">
        <v>462</v>
      </c>
      <c r="D3614" t="s">
        <v>2072</v>
      </c>
      <c r="E3614" t="s">
        <v>7142</v>
      </c>
      <c r="F3614">
        <v>853</v>
      </c>
      <c r="G3614" t="s">
        <v>2073</v>
      </c>
      <c r="H3614" t="s">
        <v>723</v>
      </c>
      <c r="I3614" t="s">
        <v>1352</v>
      </c>
      <c r="J3614" t="s">
        <v>2074</v>
      </c>
      <c r="K3614" t="s">
        <v>2075</v>
      </c>
      <c r="L3614" t="s">
        <v>2076</v>
      </c>
      <c r="M3614">
        <v>638</v>
      </c>
      <c r="N3614">
        <v>304</v>
      </c>
      <c r="O3614" t="s">
        <v>7143</v>
      </c>
      <c r="P3614" t="s">
        <v>2072</v>
      </c>
      <c r="Q3614" t="str">
        <f t="shared" si="56"/>
        <v>462_lyonnais_69#Monts-Du-Lyonnais</v>
      </c>
    </row>
    <row r="3615" spans="1:17">
      <c r="A3615">
        <v>4567</v>
      </c>
      <c r="B3615" t="s">
        <v>2071</v>
      </c>
      <c r="C3615">
        <v>462</v>
      </c>
      <c r="D3615" t="s">
        <v>2072</v>
      </c>
      <c r="E3615" t="s">
        <v>7142</v>
      </c>
      <c r="F3615">
        <v>853</v>
      </c>
      <c r="G3615" t="s">
        <v>2073</v>
      </c>
      <c r="H3615" t="s">
        <v>723</v>
      </c>
      <c r="I3615" t="s">
        <v>1352</v>
      </c>
      <c r="J3615" t="s">
        <v>2074</v>
      </c>
      <c r="K3615" t="s">
        <v>2075</v>
      </c>
      <c r="L3615" t="s">
        <v>2076</v>
      </c>
      <c r="M3615">
        <v>638</v>
      </c>
      <c r="N3615">
        <v>304</v>
      </c>
      <c r="O3615" t="s">
        <v>7143</v>
      </c>
      <c r="P3615" t="s">
        <v>2072</v>
      </c>
      <c r="Q3615" t="str">
        <f t="shared" si="56"/>
        <v>462_lyonnais_69#Monts-Du-Lyonnais</v>
      </c>
    </row>
    <row r="3616" spans="1:17">
      <c r="A3616">
        <v>4571</v>
      </c>
      <c r="B3616" t="s">
        <v>2080</v>
      </c>
      <c r="C3616">
        <v>462</v>
      </c>
      <c r="D3616" t="s">
        <v>2072</v>
      </c>
      <c r="E3616" t="s">
        <v>7142</v>
      </c>
      <c r="F3616">
        <v>853</v>
      </c>
      <c r="G3616" t="s">
        <v>2073</v>
      </c>
      <c r="H3616" t="s">
        <v>723</v>
      </c>
      <c r="I3616" t="s">
        <v>1352</v>
      </c>
      <c r="J3616" t="s">
        <v>2074</v>
      </c>
      <c r="K3616" t="s">
        <v>2075</v>
      </c>
      <c r="L3616" t="s">
        <v>2076</v>
      </c>
      <c r="M3616">
        <v>638</v>
      </c>
      <c r="N3616">
        <v>304</v>
      </c>
      <c r="O3616" t="s">
        <v>7143</v>
      </c>
      <c r="P3616" t="s">
        <v>2072</v>
      </c>
      <c r="Q3616" t="str">
        <f t="shared" si="56"/>
        <v>462_lyonnais_69#Monts-Du-Lyonnais</v>
      </c>
    </row>
    <row r="3617" spans="1:17">
      <c r="A3617">
        <v>4574</v>
      </c>
      <c r="B3617" t="s">
        <v>2083</v>
      </c>
      <c r="C3617">
        <v>462</v>
      </c>
      <c r="D3617" t="s">
        <v>2072</v>
      </c>
      <c r="E3617" t="s">
        <v>7142</v>
      </c>
      <c r="F3617">
        <v>853</v>
      </c>
      <c r="G3617" t="s">
        <v>2073</v>
      </c>
      <c r="H3617" t="s">
        <v>723</v>
      </c>
      <c r="I3617" t="s">
        <v>1352</v>
      </c>
      <c r="J3617" t="s">
        <v>2074</v>
      </c>
      <c r="K3617" t="s">
        <v>2075</v>
      </c>
      <c r="L3617" t="s">
        <v>2076</v>
      </c>
      <c r="M3617">
        <v>638</v>
      </c>
      <c r="N3617">
        <v>304</v>
      </c>
      <c r="O3617" t="s">
        <v>7143</v>
      </c>
      <c r="P3617" t="s">
        <v>2072</v>
      </c>
      <c r="Q3617" t="str">
        <f t="shared" si="56"/>
        <v>462_lyonnais_69#Monts-Du-Lyonnais</v>
      </c>
    </row>
    <row r="3618" spans="1:17">
      <c r="A3618">
        <v>4576</v>
      </c>
      <c r="B3618" t="s">
        <v>2085</v>
      </c>
      <c r="C3618">
        <v>462</v>
      </c>
      <c r="D3618" t="s">
        <v>2072</v>
      </c>
      <c r="E3618" t="s">
        <v>7142</v>
      </c>
      <c r="F3618">
        <v>853</v>
      </c>
      <c r="G3618" t="s">
        <v>2073</v>
      </c>
      <c r="H3618" t="s">
        <v>723</v>
      </c>
      <c r="I3618" t="s">
        <v>1352</v>
      </c>
      <c r="J3618" t="s">
        <v>2074</v>
      </c>
      <c r="K3618" t="s">
        <v>2075</v>
      </c>
      <c r="L3618" t="s">
        <v>2076</v>
      </c>
      <c r="M3618">
        <v>638</v>
      </c>
      <c r="N3618">
        <v>304</v>
      </c>
      <c r="O3618" t="s">
        <v>7143</v>
      </c>
      <c r="P3618" t="s">
        <v>2072</v>
      </c>
      <c r="Q3618" t="str">
        <f t="shared" si="56"/>
        <v>462_lyonnais_69#Monts-Du-Lyonnais</v>
      </c>
    </row>
    <row r="3619" spans="1:17">
      <c r="A3619">
        <v>4573</v>
      </c>
      <c r="B3619" t="s">
        <v>2082</v>
      </c>
      <c r="C3619">
        <v>462</v>
      </c>
      <c r="D3619" t="s">
        <v>2072</v>
      </c>
      <c r="E3619" t="s">
        <v>7142</v>
      </c>
      <c r="F3619">
        <v>853</v>
      </c>
      <c r="G3619" t="s">
        <v>2073</v>
      </c>
      <c r="H3619" t="s">
        <v>723</v>
      </c>
      <c r="I3619" t="s">
        <v>1352</v>
      </c>
      <c r="J3619" t="s">
        <v>2074</v>
      </c>
      <c r="K3619" t="s">
        <v>2075</v>
      </c>
      <c r="L3619" t="s">
        <v>2076</v>
      </c>
      <c r="M3619">
        <v>638</v>
      </c>
      <c r="N3619">
        <v>304</v>
      </c>
      <c r="O3619" t="s">
        <v>7143</v>
      </c>
      <c r="P3619" t="s">
        <v>2072</v>
      </c>
      <c r="Q3619" t="str">
        <f t="shared" si="56"/>
        <v>462_lyonnais_69#Monts-Du-Lyonnais</v>
      </c>
    </row>
    <row r="3620" spans="1:17">
      <c r="A3620">
        <v>4575</v>
      </c>
      <c r="B3620" t="s">
        <v>2084</v>
      </c>
      <c r="C3620">
        <v>462</v>
      </c>
      <c r="D3620" t="s">
        <v>2072</v>
      </c>
      <c r="E3620" t="s">
        <v>7142</v>
      </c>
      <c r="F3620">
        <v>853</v>
      </c>
      <c r="G3620" t="s">
        <v>2073</v>
      </c>
      <c r="H3620" t="s">
        <v>723</v>
      </c>
      <c r="I3620" t="s">
        <v>1352</v>
      </c>
      <c r="J3620" t="s">
        <v>2074</v>
      </c>
      <c r="K3620" t="s">
        <v>2075</v>
      </c>
      <c r="L3620" t="s">
        <v>2076</v>
      </c>
      <c r="M3620">
        <v>638</v>
      </c>
      <c r="N3620">
        <v>304</v>
      </c>
      <c r="O3620" t="s">
        <v>7143</v>
      </c>
      <c r="P3620" t="s">
        <v>2072</v>
      </c>
      <c r="Q3620" t="str">
        <f t="shared" si="56"/>
        <v>462_lyonnais_69#Monts-Du-Lyonnais</v>
      </c>
    </row>
    <row r="3621" spans="1:17">
      <c r="A3621">
        <v>4577</v>
      </c>
      <c r="B3621" t="s">
        <v>2086</v>
      </c>
      <c r="C3621">
        <v>462</v>
      </c>
      <c r="D3621" t="s">
        <v>2072</v>
      </c>
      <c r="E3621" t="s">
        <v>7142</v>
      </c>
      <c r="F3621">
        <v>853</v>
      </c>
      <c r="G3621" t="s">
        <v>2073</v>
      </c>
      <c r="H3621" t="s">
        <v>723</v>
      </c>
      <c r="I3621" t="s">
        <v>1352</v>
      </c>
      <c r="J3621" t="s">
        <v>2074</v>
      </c>
      <c r="K3621" t="s">
        <v>2075</v>
      </c>
      <c r="L3621" t="s">
        <v>2076</v>
      </c>
      <c r="M3621">
        <v>638</v>
      </c>
      <c r="N3621">
        <v>304</v>
      </c>
      <c r="O3621" t="s">
        <v>7143</v>
      </c>
      <c r="P3621" t="s">
        <v>2072</v>
      </c>
      <c r="Q3621" t="str">
        <f t="shared" si="56"/>
        <v>462_lyonnais_69#Monts-Du-Lyonnais</v>
      </c>
    </row>
    <row r="3622" spans="1:17">
      <c r="A3622">
        <v>4569</v>
      </c>
      <c r="B3622" t="s">
        <v>2078</v>
      </c>
      <c r="C3622">
        <v>462</v>
      </c>
      <c r="D3622" t="s">
        <v>2072</v>
      </c>
      <c r="E3622" t="s">
        <v>7142</v>
      </c>
      <c r="F3622">
        <v>853</v>
      </c>
      <c r="G3622" t="s">
        <v>2073</v>
      </c>
      <c r="H3622" t="s">
        <v>723</v>
      </c>
      <c r="I3622" t="s">
        <v>1352</v>
      </c>
      <c r="J3622" t="s">
        <v>2074</v>
      </c>
      <c r="K3622" t="s">
        <v>2075</v>
      </c>
      <c r="L3622" t="s">
        <v>2076</v>
      </c>
      <c r="M3622">
        <v>638</v>
      </c>
      <c r="N3622">
        <v>304</v>
      </c>
      <c r="O3622" t="s">
        <v>7143</v>
      </c>
      <c r="P3622" t="s">
        <v>2072</v>
      </c>
      <c r="Q3622" t="str">
        <f t="shared" si="56"/>
        <v>462_lyonnais_69#Monts-Du-Lyonnais</v>
      </c>
    </row>
    <row r="3623" spans="1:17">
      <c r="A3623">
        <v>4570</v>
      </c>
      <c r="B3623" t="s">
        <v>2079</v>
      </c>
      <c r="C3623">
        <v>462</v>
      </c>
      <c r="D3623" t="s">
        <v>2072</v>
      </c>
      <c r="E3623" t="s">
        <v>7142</v>
      </c>
      <c r="F3623">
        <v>853</v>
      </c>
      <c r="G3623" t="s">
        <v>2073</v>
      </c>
      <c r="H3623" t="s">
        <v>723</v>
      </c>
      <c r="I3623" t="s">
        <v>1352</v>
      </c>
      <c r="J3623" t="s">
        <v>2074</v>
      </c>
      <c r="K3623" t="s">
        <v>2075</v>
      </c>
      <c r="L3623" t="s">
        <v>2076</v>
      </c>
      <c r="M3623">
        <v>638</v>
      </c>
      <c r="N3623">
        <v>304</v>
      </c>
      <c r="O3623" t="s">
        <v>7143</v>
      </c>
      <c r="P3623" t="s">
        <v>2072</v>
      </c>
      <c r="Q3623" t="str">
        <f t="shared" si="56"/>
        <v>462_lyonnais_69#Monts-Du-Lyonnais</v>
      </c>
    </row>
    <row r="3624" spans="1:17">
      <c r="A3624">
        <v>4572</v>
      </c>
      <c r="B3624" t="s">
        <v>2081</v>
      </c>
      <c r="C3624">
        <v>462</v>
      </c>
      <c r="D3624" t="s">
        <v>2072</v>
      </c>
      <c r="E3624" t="s">
        <v>7142</v>
      </c>
      <c r="F3624">
        <v>853</v>
      </c>
      <c r="G3624" t="s">
        <v>2073</v>
      </c>
      <c r="H3624" t="s">
        <v>723</v>
      </c>
      <c r="I3624" t="s">
        <v>1352</v>
      </c>
      <c r="J3624" t="s">
        <v>2074</v>
      </c>
      <c r="K3624" t="s">
        <v>2075</v>
      </c>
      <c r="L3624" t="s">
        <v>2076</v>
      </c>
      <c r="M3624">
        <v>638</v>
      </c>
      <c r="N3624">
        <v>304</v>
      </c>
      <c r="O3624" t="s">
        <v>7143</v>
      </c>
      <c r="P3624" t="s">
        <v>2072</v>
      </c>
      <c r="Q3624" t="str">
        <f t="shared" si="56"/>
        <v>462_lyonnais_69#Monts-Du-Lyonnais</v>
      </c>
    </row>
    <row r="3625" spans="1:17">
      <c r="A3625">
        <v>4568</v>
      </c>
      <c r="B3625" t="s">
        <v>2077</v>
      </c>
      <c r="C3625">
        <v>462</v>
      </c>
      <c r="D3625" t="s">
        <v>2072</v>
      </c>
      <c r="E3625" t="s">
        <v>7142</v>
      </c>
      <c r="F3625">
        <v>853</v>
      </c>
      <c r="G3625" t="s">
        <v>2073</v>
      </c>
      <c r="H3625" t="s">
        <v>723</v>
      </c>
      <c r="I3625" t="s">
        <v>1352</v>
      </c>
      <c r="J3625" t="s">
        <v>2074</v>
      </c>
      <c r="K3625" t="s">
        <v>2075</v>
      </c>
      <c r="L3625" t="s">
        <v>2076</v>
      </c>
      <c r="M3625">
        <v>638</v>
      </c>
      <c r="N3625">
        <v>304</v>
      </c>
      <c r="O3625" t="s">
        <v>7143</v>
      </c>
      <c r="P3625" t="s">
        <v>2072</v>
      </c>
      <c r="Q3625" t="str">
        <f t="shared" si="56"/>
        <v>462_lyonnais_69#Monts-Du-Lyonnais</v>
      </c>
    </row>
    <row r="3626" spans="1:17">
      <c r="A3626">
        <v>4777</v>
      </c>
      <c r="B3626" t="s">
        <v>3820</v>
      </c>
      <c r="C3626">
        <v>463</v>
      </c>
      <c r="D3626" t="s">
        <v>3821</v>
      </c>
      <c r="E3626" t="s">
        <v>7168</v>
      </c>
      <c r="F3626">
        <v>797</v>
      </c>
      <c r="G3626" t="s">
        <v>285</v>
      </c>
      <c r="H3626" t="s">
        <v>30</v>
      </c>
      <c r="I3626" t="s">
        <v>160</v>
      </c>
      <c r="J3626" t="s">
        <v>2331</v>
      </c>
      <c r="K3626" t="s">
        <v>2324</v>
      </c>
      <c r="L3626" t="s">
        <v>2325</v>
      </c>
      <c r="M3626">
        <v>130</v>
      </c>
      <c r="N3626">
        <v>185</v>
      </c>
      <c r="O3626" t="s">
        <v>2339</v>
      </c>
      <c r="P3626" t="s">
        <v>5426</v>
      </c>
      <c r="Q3626" t="str">
        <f t="shared" si="56"/>
        <v>463_passa1_66#Passa_1</v>
      </c>
    </row>
    <row r="3627" spans="1:17">
      <c r="A3627">
        <v>4778</v>
      </c>
      <c r="B3627" t="s">
        <v>3822</v>
      </c>
      <c r="C3627">
        <v>463</v>
      </c>
      <c r="D3627" t="s">
        <v>3821</v>
      </c>
      <c r="E3627" t="s">
        <v>7168</v>
      </c>
      <c r="F3627">
        <v>797</v>
      </c>
      <c r="G3627" t="s">
        <v>285</v>
      </c>
      <c r="H3627" t="s">
        <v>30</v>
      </c>
      <c r="I3627" t="s">
        <v>160</v>
      </c>
      <c r="J3627" t="s">
        <v>2331</v>
      </c>
      <c r="K3627" t="s">
        <v>2324</v>
      </c>
      <c r="L3627" t="s">
        <v>2325</v>
      </c>
      <c r="M3627">
        <v>130</v>
      </c>
      <c r="N3627">
        <v>185</v>
      </c>
      <c r="O3627" t="s">
        <v>2339</v>
      </c>
      <c r="P3627" t="s">
        <v>5426</v>
      </c>
      <c r="Q3627" t="str">
        <f t="shared" si="56"/>
        <v>463_passa1_66#Passa_1</v>
      </c>
    </row>
    <row r="3628" spans="1:17">
      <c r="A3628">
        <v>4779</v>
      </c>
      <c r="B3628" t="s">
        <v>3823</v>
      </c>
      <c r="C3628">
        <v>463</v>
      </c>
      <c r="D3628" t="s">
        <v>3821</v>
      </c>
      <c r="E3628" t="s">
        <v>7168</v>
      </c>
      <c r="F3628">
        <v>797</v>
      </c>
      <c r="G3628" t="s">
        <v>285</v>
      </c>
      <c r="H3628" t="s">
        <v>30</v>
      </c>
      <c r="I3628" t="s">
        <v>160</v>
      </c>
      <c r="J3628" t="s">
        <v>2331</v>
      </c>
      <c r="K3628" t="s">
        <v>2324</v>
      </c>
      <c r="L3628" t="s">
        <v>2325</v>
      </c>
      <c r="M3628">
        <v>130</v>
      </c>
      <c r="N3628">
        <v>185</v>
      </c>
      <c r="O3628" t="s">
        <v>2339</v>
      </c>
      <c r="P3628" t="s">
        <v>5426</v>
      </c>
      <c r="Q3628" t="str">
        <f t="shared" si="56"/>
        <v>463_passa1_66#Passa_1</v>
      </c>
    </row>
    <row r="3629" spans="1:17">
      <c r="A3629">
        <v>4780</v>
      </c>
      <c r="B3629" t="s">
        <v>3824</v>
      </c>
      <c r="C3629">
        <v>463</v>
      </c>
      <c r="D3629" t="s">
        <v>3821</v>
      </c>
      <c r="E3629" t="s">
        <v>7168</v>
      </c>
      <c r="F3629">
        <v>797</v>
      </c>
      <c r="G3629" t="s">
        <v>285</v>
      </c>
      <c r="H3629" t="s">
        <v>30</v>
      </c>
      <c r="I3629" t="s">
        <v>160</v>
      </c>
      <c r="J3629" t="s">
        <v>2331</v>
      </c>
      <c r="K3629" t="s">
        <v>2324</v>
      </c>
      <c r="L3629" t="s">
        <v>2325</v>
      </c>
      <c r="M3629">
        <v>130</v>
      </c>
      <c r="N3629">
        <v>185</v>
      </c>
      <c r="O3629" t="s">
        <v>2339</v>
      </c>
      <c r="P3629" t="s">
        <v>5426</v>
      </c>
      <c r="Q3629" t="str">
        <f t="shared" si="56"/>
        <v>463_passa1_66#Passa_1</v>
      </c>
    </row>
    <row r="3630" spans="1:17">
      <c r="A3630">
        <v>4781</v>
      </c>
      <c r="B3630" t="s">
        <v>3825</v>
      </c>
      <c r="C3630">
        <v>463</v>
      </c>
      <c r="D3630" t="s">
        <v>3821</v>
      </c>
      <c r="E3630" t="s">
        <v>7168</v>
      </c>
      <c r="F3630">
        <v>797</v>
      </c>
      <c r="G3630" t="s">
        <v>285</v>
      </c>
      <c r="H3630" t="s">
        <v>30</v>
      </c>
      <c r="I3630" t="s">
        <v>160</v>
      </c>
      <c r="J3630" t="s">
        <v>2331</v>
      </c>
      <c r="K3630" t="s">
        <v>2324</v>
      </c>
      <c r="L3630" t="s">
        <v>2325</v>
      </c>
      <c r="M3630">
        <v>130</v>
      </c>
      <c r="N3630">
        <v>185</v>
      </c>
      <c r="O3630" t="s">
        <v>2339</v>
      </c>
      <c r="P3630" t="s">
        <v>5426</v>
      </c>
      <c r="Q3630" t="str">
        <f t="shared" si="56"/>
        <v>463_passa1_66#Passa_1</v>
      </c>
    </row>
    <row r="3631" spans="1:17">
      <c r="A3631">
        <v>4782</v>
      </c>
      <c r="B3631" t="s">
        <v>3826</v>
      </c>
      <c r="C3631">
        <v>463</v>
      </c>
      <c r="D3631" t="s">
        <v>3821</v>
      </c>
      <c r="E3631" t="s">
        <v>7168</v>
      </c>
      <c r="F3631">
        <v>797</v>
      </c>
      <c r="G3631" t="s">
        <v>285</v>
      </c>
      <c r="H3631" t="s">
        <v>30</v>
      </c>
      <c r="I3631" t="s">
        <v>160</v>
      </c>
      <c r="J3631" t="s">
        <v>2331</v>
      </c>
      <c r="K3631" t="s">
        <v>2324</v>
      </c>
      <c r="L3631" t="s">
        <v>2325</v>
      </c>
      <c r="M3631">
        <v>130</v>
      </c>
      <c r="N3631">
        <v>185</v>
      </c>
      <c r="O3631" t="s">
        <v>2339</v>
      </c>
      <c r="P3631" t="s">
        <v>5426</v>
      </c>
      <c r="Q3631" t="str">
        <f t="shared" si="56"/>
        <v>463_passa1_66#Passa_1</v>
      </c>
    </row>
    <row r="3632" spans="1:17">
      <c r="A3632">
        <v>4783</v>
      </c>
      <c r="B3632" t="s">
        <v>3827</v>
      </c>
      <c r="C3632">
        <v>463</v>
      </c>
      <c r="D3632" t="s">
        <v>3821</v>
      </c>
      <c r="E3632" t="s">
        <v>7168</v>
      </c>
      <c r="F3632">
        <v>797</v>
      </c>
      <c r="G3632" t="s">
        <v>285</v>
      </c>
      <c r="H3632" t="s">
        <v>30</v>
      </c>
      <c r="I3632" t="s">
        <v>160</v>
      </c>
      <c r="J3632" t="s">
        <v>2331</v>
      </c>
      <c r="K3632" t="s">
        <v>2324</v>
      </c>
      <c r="L3632" t="s">
        <v>2325</v>
      </c>
      <c r="M3632">
        <v>130</v>
      </c>
      <c r="N3632">
        <v>185</v>
      </c>
      <c r="O3632" t="s">
        <v>2339</v>
      </c>
      <c r="P3632" t="s">
        <v>5426</v>
      </c>
      <c r="Q3632" t="str">
        <f t="shared" si="56"/>
        <v>463_passa1_66#Passa_1</v>
      </c>
    </row>
    <row r="3633" spans="1:17">
      <c r="A3633">
        <v>4784</v>
      </c>
      <c r="B3633" t="s">
        <v>3828</v>
      </c>
      <c r="C3633">
        <v>463</v>
      </c>
      <c r="D3633" t="s">
        <v>3821</v>
      </c>
      <c r="E3633" t="s">
        <v>7168</v>
      </c>
      <c r="F3633">
        <v>797</v>
      </c>
      <c r="G3633" t="s">
        <v>285</v>
      </c>
      <c r="H3633" t="s">
        <v>30</v>
      </c>
      <c r="I3633" t="s">
        <v>160</v>
      </c>
      <c r="J3633" t="s">
        <v>2331</v>
      </c>
      <c r="K3633" t="s">
        <v>2324</v>
      </c>
      <c r="L3633" t="s">
        <v>2325</v>
      </c>
      <c r="M3633">
        <v>130</v>
      </c>
      <c r="N3633">
        <v>185</v>
      </c>
      <c r="O3633" t="s">
        <v>2339</v>
      </c>
      <c r="P3633" t="s">
        <v>5426</v>
      </c>
      <c r="Q3633" t="str">
        <f t="shared" si="56"/>
        <v>463_passa1_66#Passa_1</v>
      </c>
    </row>
    <row r="3634" spans="1:17">
      <c r="A3634">
        <v>4718</v>
      </c>
      <c r="B3634" t="s">
        <v>209</v>
      </c>
      <c r="C3634">
        <v>465</v>
      </c>
      <c r="D3634" t="s">
        <v>210</v>
      </c>
      <c r="E3634" t="s">
        <v>7163</v>
      </c>
      <c r="F3634">
        <v>848</v>
      </c>
      <c r="G3634" t="s">
        <v>211</v>
      </c>
      <c r="H3634" t="s">
        <v>186</v>
      </c>
      <c r="I3634" t="s">
        <v>187</v>
      </c>
      <c r="J3634" t="s">
        <v>212</v>
      </c>
      <c r="K3634" t="s">
        <v>213</v>
      </c>
      <c r="L3634" t="s">
        <v>214</v>
      </c>
      <c r="M3634">
        <v>238</v>
      </c>
      <c r="N3634">
        <v>307</v>
      </c>
      <c r="O3634" t="s">
        <v>7163</v>
      </c>
      <c r="P3634" t="s">
        <v>210</v>
      </c>
      <c r="Q3634" t="str">
        <f t="shared" si="56"/>
        <v>465_loches_10#Loches</v>
      </c>
    </row>
    <row r="3635" spans="1:17">
      <c r="A3635">
        <v>4719</v>
      </c>
      <c r="B3635" t="s">
        <v>215</v>
      </c>
      <c r="C3635">
        <v>465</v>
      </c>
      <c r="D3635" t="s">
        <v>210</v>
      </c>
      <c r="E3635" t="s">
        <v>7163</v>
      </c>
      <c r="F3635">
        <v>848</v>
      </c>
      <c r="G3635" t="s">
        <v>211</v>
      </c>
      <c r="H3635" t="s">
        <v>186</v>
      </c>
      <c r="I3635" t="s">
        <v>187</v>
      </c>
      <c r="J3635" t="s">
        <v>212</v>
      </c>
      <c r="K3635" t="s">
        <v>213</v>
      </c>
      <c r="L3635" t="s">
        <v>214</v>
      </c>
      <c r="M3635">
        <v>238</v>
      </c>
      <c r="N3635">
        <v>307</v>
      </c>
      <c r="O3635" t="s">
        <v>7163</v>
      </c>
      <c r="P3635" t="s">
        <v>210</v>
      </c>
      <c r="Q3635" t="str">
        <f t="shared" si="56"/>
        <v>465_loches_10#Loches</v>
      </c>
    </row>
    <row r="3636" spans="1:17">
      <c r="A3636">
        <v>4720</v>
      </c>
      <c r="B3636" t="s">
        <v>216</v>
      </c>
      <c r="C3636">
        <v>465</v>
      </c>
      <c r="D3636" t="s">
        <v>210</v>
      </c>
      <c r="E3636" t="s">
        <v>7163</v>
      </c>
      <c r="F3636">
        <v>848</v>
      </c>
      <c r="G3636" t="s">
        <v>211</v>
      </c>
      <c r="H3636" t="s">
        <v>186</v>
      </c>
      <c r="I3636" t="s">
        <v>187</v>
      </c>
      <c r="J3636" t="s">
        <v>212</v>
      </c>
      <c r="K3636" t="s">
        <v>213</v>
      </c>
      <c r="L3636" t="s">
        <v>214</v>
      </c>
      <c r="M3636">
        <v>238</v>
      </c>
      <c r="N3636">
        <v>307</v>
      </c>
      <c r="O3636" t="s">
        <v>7163</v>
      </c>
      <c r="P3636" t="s">
        <v>210</v>
      </c>
      <c r="Q3636" t="str">
        <f t="shared" si="56"/>
        <v>465_loches_10#Loches</v>
      </c>
    </row>
    <row r="3637" spans="1:17">
      <c r="A3637">
        <v>4721</v>
      </c>
      <c r="B3637" t="s">
        <v>217</v>
      </c>
      <c r="C3637">
        <v>465</v>
      </c>
      <c r="D3637" t="s">
        <v>210</v>
      </c>
      <c r="E3637" t="s">
        <v>7163</v>
      </c>
      <c r="F3637">
        <v>848</v>
      </c>
      <c r="G3637" t="s">
        <v>211</v>
      </c>
      <c r="H3637" t="s">
        <v>186</v>
      </c>
      <c r="I3637" t="s">
        <v>187</v>
      </c>
      <c r="J3637" t="s">
        <v>212</v>
      </c>
      <c r="K3637" t="s">
        <v>213</v>
      </c>
      <c r="L3637" t="s">
        <v>214</v>
      </c>
      <c r="M3637">
        <v>238</v>
      </c>
      <c r="N3637">
        <v>307</v>
      </c>
      <c r="O3637" t="s">
        <v>7163</v>
      </c>
      <c r="P3637" t="s">
        <v>210</v>
      </c>
      <c r="Q3637" t="str">
        <f t="shared" si="56"/>
        <v>465_loches_10#Loches</v>
      </c>
    </row>
    <row r="3638" spans="1:17">
      <c r="A3638">
        <v>4722</v>
      </c>
      <c r="B3638" t="s">
        <v>218</v>
      </c>
      <c r="C3638">
        <v>465</v>
      </c>
      <c r="D3638" t="s">
        <v>210</v>
      </c>
      <c r="E3638" t="s">
        <v>7163</v>
      </c>
      <c r="F3638">
        <v>848</v>
      </c>
      <c r="G3638" t="s">
        <v>211</v>
      </c>
      <c r="H3638" t="s">
        <v>186</v>
      </c>
      <c r="I3638" t="s">
        <v>187</v>
      </c>
      <c r="J3638" t="s">
        <v>212</v>
      </c>
      <c r="K3638" t="s">
        <v>213</v>
      </c>
      <c r="L3638" t="s">
        <v>214</v>
      </c>
      <c r="M3638">
        <v>238</v>
      </c>
      <c r="N3638">
        <v>307</v>
      </c>
      <c r="O3638" t="s">
        <v>7163</v>
      </c>
      <c r="P3638" t="s">
        <v>210</v>
      </c>
      <c r="Q3638" t="str">
        <f t="shared" si="56"/>
        <v>465_loches_10#Loches</v>
      </c>
    </row>
    <row r="3639" spans="1:17">
      <c r="A3639">
        <v>4723</v>
      </c>
      <c r="B3639" t="s">
        <v>219</v>
      </c>
      <c r="C3639">
        <v>465</v>
      </c>
      <c r="D3639" t="s">
        <v>210</v>
      </c>
      <c r="E3639" t="s">
        <v>7163</v>
      </c>
      <c r="F3639">
        <v>848</v>
      </c>
      <c r="G3639" t="s">
        <v>211</v>
      </c>
      <c r="H3639" t="s">
        <v>186</v>
      </c>
      <c r="I3639" t="s">
        <v>187</v>
      </c>
      <c r="J3639" t="s">
        <v>212</v>
      </c>
      <c r="K3639" t="s">
        <v>213</v>
      </c>
      <c r="L3639" t="s">
        <v>214</v>
      </c>
      <c r="M3639">
        <v>238</v>
      </c>
      <c r="N3639">
        <v>307</v>
      </c>
      <c r="O3639" t="s">
        <v>7163</v>
      </c>
      <c r="P3639" t="s">
        <v>210</v>
      </c>
      <c r="Q3639" t="str">
        <f t="shared" si="56"/>
        <v>465_loches_10#Loches</v>
      </c>
    </row>
    <row r="3640" spans="1:17">
      <c r="A3640">
        <v>4724</v>
      </c>
      <c r="B3640" t="s">
        <v>220</v>
      </c>
      <c r="C3640">
        <v>465</v>
      </c>
      <c r="D3640" t="s">
        <v>210</v>
      </c>
      <c r="E3640" t="s">
        <v>7163</v>
      </c>
      <c r="F3640">
        <v>848</v>
      </c>
      <c r="G3640" t="s">
        <v>211</v>
      </c>
      <c r="H3640" t="s">
        <v>186</v>
      </c>
      <c r="I3640" t="s">
        <v>187</v>
      </c>
      <c r="J3640" t="s">
        <v>212</v>
      </c>
      <c r="K3640" t="s">
        <v>213</v>
      </c>
      <c r="L3640" t="s">
        <v>214</v>
      </c>
      <c r="M3640">
        <v>238</v>
      </c>
      <c r="N3640">
        <v>307</v>
      </c>
      <c r="O3640" t="s">
        <v>7163</v>
      </c>
      <c r="P3640" t="s">
        <v>210</v>
      </c>
      <c r="Q3640" t="str">
        <f t="shared" si="56"/>
        <v>465_loches_10#Loches</v>
      </c>
    </row>
    <row r="3641" spans="1:17">
      <c r="A3641">
        <v>4725</v>
      </c>
      <c r="B3641" t="s">
        <v>221</v>
      </c>
      <c r="C3641">
        <v>465</v>
      </c>
      <c r="D3641" t="s">
        <v>210</v>
      </c>
      <c r="E3641" t="s">
        <v>7163</v>
      </c>
      <c r="F3641">
        <v>848</v>
      </c>
      <c r="G3641" t="s">
        <v>211</v>
      </c>
      <c r="H3641" t="s">
        <v>186</v>
      </c>
      <c r="I3641" t="s">
        <v>187</v>
      </c>
      <c r="J3641" t="s">
        <v>212</v>
      </c>
      <c r="K3641" t="s">
        <v>213</v>
      </c>
      <c r="L3641" t="s">
        <v>214</v>
      </c>
      <c r="M3641">
        <v>238</v>
      </c>
      <c r="N3641">
        <v>307</v>
      </c>
      <c r="O3641" t="s">
        <v>7163</v>
      </c>
      <c r="P3641" t="s">
        <v>210</v>
      </c>
      <c r="Q3641" t="str">
        <f t="shared" si="56"/>
        <v>465_loches_10#Loches</v>
      </c>
    </row>
    <row r="3642" spans="1:17">
      <c r="A3642">
        <v>4726</v>
      </c>
      <c r="B3642" t="s">
        <v>222</v>
      </c>
      <c r="C3642">
        <v>465</v>
      </c>
      <c r="D3642" t="s">
        <v>210</v>
      </c>
      <c r="E3642" t="s">
        <v>7163</v>
      </c>
      <c r="F3642">
        <v>848</v>
      </c>
      <c r="G3642" t="s">
        <v>211</v>
      </c>
      <c r="H3642" t="s">
        <v>186</v>
      </c>
      <c r="I3642" t="s">
        <v>187</v>
      </c>
      <c r="J3642" t="s">
        <v>212</v>
      </c>
      <c r="K3642" t="s">
        <v>213</v>
      </c>
      <c r="L3642" t="s">
        <v>214</v>
      </c>
      <c r="M3642">
        <v>238</v>
      </c>
      <c r="N3642">
        <v>307</v>
      </c>
      <c r="O3642" t="s">
        <v>7163</v>
      </c>
      <c r="P3642" t="s">
        <v>210</v>
      </c>
      <c r="Q3642" t="str">
        <f t="shared" si="56"/>
        <v>465_loches_10#Loches</v>
      </c>
    </row>
    <row r="3643" spans="1:17">
      <c r="A3643">
        <v>4727</v>
      </c>
      <c r="B3643" t="s">
        <v>223</v>
      </c>
      <c r="C3643">
        <v>465</v>
      </c>
      <c r="D3643" t="s">
        <v>210</v>
      </c>
      <c r="E3643" t="s">
        <v>7163</v>
      </c>
      <c r="F3643">
        <v>848</v>
      </c>
      <c r="G3643" t="s">
        <v>211</v>
      </c>
      <c r="H3643" t="s">
        <v>186</v>
      </c>
      <c r="I3643" t="s">
        <v>187</v>
      </c>
      <c r="J3643" t="s">
        <v>212</v>
      </c>
      <c r="K3643" t="s">
        <v>213</v>
      </c>
      <c r="L3643" t="s">
        <v>214</v>
      </c>
      <c r="M3643">
        <v>238</v>
      </c>
      <c r="N3643">
        <v>307</v>
      </c>
      <c r="O3643" t="s">
        <v>7163</v>
      </c>
      <c r="P3643" t="s">
        <v>210</v>
      </c>
      <c r="Q3643" t="str">
        <f t="shared" si="56"/>
        <v>465_loches_10#Loches</v>
      </c>
    </row>
    <row r="3644" spans="1:17">
      <c r="A3644">
        <v>4728</v>
      </c>
      <c r="B3644" t="s">
        <v>224</v>
      </c>
      <c r="C3644">
        <v>465</v>
      </c>
      <c r="D3644" t="s">
        <v>210</v>
      </c>
      <c r="E3644" t="s">
        <v>7163</v>
      </c>
      <c r="F3644">
        <v>848</v>
      </c>
      <c r="G3644" t="s">
        <v>211</v>
      </c>
      <c r="H3644" t="s">
        <v>186</v>
      </c>
      <c r="I3644" t="s">
        <v>187</v>
      </c>
      <c r="J3644" t="s">
        <v>212</v>
      </c>
      <c r="K3644" t="s">
        <v>213</v>
      </c>
      <c r="L3644" t="s">
        <v>214</v>
      </c>
      <c r="M3644">
        <v>238</v>
      </c>
      <c r="N3644">
        <v>307</v>
      </c>
      <c r="O3644" t="s">
        <v>7163</v>
      </c>
      <c r="P3644" t="s">
        <v>210</v>
      </c>
      <c r="Q3644" t="str">
        <f t="shared" si="56"/>
        <v>465_loches_10#Loches</v>
      </c>
    </row>
    <row r="3645" spans="1:17">
      <c r="A3645">
        <v>4729</v>
      </c>
      <c r="B3645" t="s">
        <v>225</v>
      </c>
      <c r="C3645">
        <v>465</v>
      </c>
      <c r="D3645" t="s">
        <v>210</v>
      </c>
      <c r="E3645" t="s">
        <v>7163</v>
      </c>
      <c r="F3645">
        <v>848</v>
      </c>
      <c r="G3645" t="s">
        <v>211</v>
      </c>
      <c r="H3645" t="s">
        <v>186</v>
      </c>
      <c r="I3645" t="s">
        <v>187</v>
      </c>
      <c r="J3645" t="s">
        <v>212</v>
      </c>
      <c r="K3645" t="s">
        <v>213</v>
      </c>
      <c r="L3645" t="s">
        <v>214</v>
      </c>
      <c r="M3645">
        <v>238</v>
      </c>
      <c r="N3645">
        <v>307</v>
      </c>
      <c r="O3645" t="s">
        <v>7163</v>
      </c>
      <c r="P3645" t="s">
        <v>210</v>
      </c>
      <c r="Q3645" t="str">
        <f t="shared" si="56"/>
        <v>465_loches_10#Loches</v>
      </c>
    </row>
    <row r="3646" spans="1:17">
      <c r="A3646">
        <v>4730</v>
      </c>
      <c r="B3646" t="s">
        <v>226</v>
      </c>
      <c r="C3646">
        <v>465</v>
      </c>
      <c r="D3646" t="s">
        <v>210</v>
      </c>
      <c r="E3646" t="s">
        <v>7163</v>
      </c>
      <c r="F3646">
        <v>848</v>
      </c>
      <c r="G3646" t="s">
        <v>211</v>
      </c>
      <c r="H3646" t="s">
        <v>186</v>
      </c>
      <c r="I3646" t="s">
        <v>187</v>
      </c>
      <c r="J3646" t="s">
        <v>212</v>
      </c>
      <c r="K3646" t="s">
        <v>213</v>
      </c>
      <c r="L3646" t="s">
        <v>214</v>
      </c>
      <c r="M3646">
        <v>238</v>
      </c>
      <c r="N3646">
        <v>307</v>
      </c>
      <c r="O3646" t="s">
        <v>7163</v>
      </c>
      <c r="P3646" t="s">
        <v>210</v>
      </c>
      <c r="Q3646" t="str">
        <f t="shared" si="56"/>
        <v>465_loches_10#Loches</v>
      </c>
    </row>
    <row r="3647" spans="1:17">
      <c r="A3647">
        <v>4731</v>
      </c>
      <c r="B3647" t="s">
        <v>227</v>
      </c>
      <c r="C3647">
        <v>465</v>
      </c>
      <c r="D3647" t="s">
        <v>210</v>
      </c>
      <c r="E3647" t="s">
        <v>7163</v>
      </c>
      <c r="F3647">
        <v>848</v>
      </c>
      <c r="G3647" t="s">
        <v>211</v>
      </c>
      <c r="H3647" t="s">
        <v>186</v>
      </c>
      <c r="I3647" t="s">
        <v>187</v>
      </c>
      <c r="J3647" t="s">
        <v>212</v>
      </c>
      <c r="K3647" t="s">
        <v>213</v>
      </c>
      <c r="L3647" t="s">
        <v>214</v>
      </c>
      <c r="M3647">
        <v>238</v>
      </c>
      <c r="N3647">
        <v>307</v>
      </c>
      <c r="O3647" t="s">
        <v>7163</v>
      </c>
      <c r="P3647" t="s">
        <v>210</v>
      </c>
      <c r="Q3647" t="str">
        <f t="shared" si="56"/>
        <v>465_loches_10#Loches</v>
      </c>
    </row>
    <row r="3648" spans="1:17">
      <c r="A3648">
        <v>4732</v>
      </c>
      <c r="B3648" t="s">
        <v>228</v>
      </c>
      <c r="C3648">
        <v>465</v>
      </c>
      <c r="D3648" t="s">
        <v>210</v>
      </c>
      <c r="E3648" t="s">
        <v>7163</v>
      </c>
      <c r="F3648">
        <v>848</v>
      </c>
      <c r="G3648" t="s">
        <v>211</v>
      </c>
      <c r="H3648" t="s">
        <v>186</v>
      </c>
      <c r="I3648" t="s">
        <v>187</v>
      </c>
      <c r="J3648" t="s">
        <v>212</v>
      </c>
      <c r="K3648" t="s">
        <v>213</v>
      </c>
      <c r="L3648" t="s">
        <v>214</v>
      </c>
      <c r="M3648">
        <v>238</v>
      </c>
      <c r="N3648">
        <v>307</v>
      </c>
      <c r="O3648" t="s">
        <v>7163</v>
      </c>
      <c r="P3648" t="s">
        <v>210</v>
      </c>
      <c r="Q3648" t="str">
        <f t="shared" si="56"/>
        <v>465_loches_10#Loches</v>
      </c>
    </row>
    <row r="3649" spans="1:17">
      <c r="A3649">
        <v>4733</v>
      </c>
      <c r="B3649" t="s">
        <v>229</v>
      </c>
      <c r="C3649">
        <v>465</v>
      </c>
      <c r="D3649" t="s">
        <v>210</v>
      </c>
      <c r="E3649" t="s">
        <v>7163</v>
      </c>
      <c r="F3649">
        <v>848</v>
      </c>
      <c r="G3649" t="s">
        <v>211</v>
      </c>
      <c r="H3649" t="s">
        <v>186</v>
      </c>
      <c r="I3649" t="s">
        <v>187</v>
      </c>
      <c r="J3649" t="s">
        <v>212</v>
      </c>
      <c r="K3649" t="s">
        <v>213</v>
      </c>
      <c r="L3649" t="s">
        <v>214</v>
      </c>
      <c r="M3649">
        <v>238</v>
      </c>
      <c r="N3649">
        <v>307</v>
      </c>
      <c r="O3649" t="s">
        <v>7163</v>
      </c>
      <c r="P3649" t="s">
        <v>210</v>
      </c>
      <c r="Q3649" t="str">
        <f t="shared" si="56"/>
        <v>465_loches_10#Loches</v>
      </c>
    </row>
    <row r="3650" spans="1:17">
      <c r="A3650">
        <v>4734</v>
      </c>
      <c r="B3650" t="s">
        <v>230</v>
      </c>
      <c r="C3650">
        <v>465</v>
      </c>
      <c r="D3650" t="s">
        <v>210</v>
      </c>
      <c r="E3650" t="s">
        <v>7163</v>
      </c>
      <c r="F3650">
        <v>848</v>
      </c>
      <c r="G3650" t="s">
        <v>211</v>
      </c>
      <c r="H3650" t="s">
        <v>186</v>
      </c>
      <c r="I3650" t="s">
        <v>187</v>
      </c>
      <c r="J3650" t="s">
        <v>212</v>
      </c>
      <c r="K3650" t="s">
        <v>213</v>
      </c>
      <c r="L3650" t="s">
        <v>214</v>
      </c>
      <c r="M3650">
        <v>238</v>
      </c>
      <c r="N3650">
        <v>307</v>
      </c>
      <c r="O3650" t="s">
        <v>7163</v>
      </c>
      <c r="P3650" t="s">
        <v>210</v>
      </c>
      <c r="Q3650" t="str">
        <f t="shared" ref="Q3650:Q3713" si="57">CONCATENATE(C3650,"_",D3650,"#",E3650)</f>
        <v>465_loches_10#Loches</v>
      </c>
    </row>
    <row r="3651" spans="1:17">
      <c r="A3651">
        <v>4735</v>
      </c>
      <c r="B3651" t="s">
        <v>231</v>
      </c>
      <c r="C3651">
        <v>465</v>
      </c>
      <c r="D3651" t="s">
        <v>210</v>
      </c>
      <c r="E3651" t="s">
        <v>7163</v>
      </c>
      <c r="F3651">
        <v>848</v>
      </c>
      <c r="G3651" t="s">
        <v>211</v>
      </c>
      <c r="H3651" t="s">
        <v>186</v>
      </c>
      <c r="I3651" t="s">
        <v>187</v>
      </c>
      <c r="J3651" t="s">
        <v>212</v>
      </c>
      <c r="K3651" t="s">
        <v>213</v>
      </c>
      <c r="L3651" t="s">
        <v>214</v>
      </c>
      <c r="M3651">
        <v>238</v>
      </c>
      <c r="N3651">
        <v>307</v>
      </c>
      <c r="O3651" t="s">
        <v>7163</v>
      </c>
      <c r="P3651" t="s">
        <v>210</v>
      </c>
      <c r="Q3651" t="str">
        <f t="shared" si="57"/>
        <v>465_loches_10#Loches</v>
      </c>
    </row>
    <row r="3652" spans="1:17">
      <c r="A3652">
        <v>3918</v>
      </c>
      <c r="B3652" t="s">
        <v>4124</v>
      </c>
      <c r="C3652">
        <v>466</v>
      </c>
      <c r="D3652" t="s">
        <v>4125</v>
      </c>
      <c r="E3652" t="s">
        <v>7135</v>
      </c>
      <c r="F3652">
        <v>833</v>
      </c>
      <c r="G3652" t="s">
        <v>4126</v>
      </c>
      <c r="H3652" t="s">
        <v>30</v>
      </c>
      <c r="I3652" t="s">
        <v>676</v>
      </c>
      <c r="J3652" t="s">
        <v>4127</v>
      </c>
      <c r="K3652" t="s">
        <v>4128</v>
      </c>
      <c r="L3652" t="s">
        <v>4129</v>
      </c>
      <c r="M3652">
        <v>227</v>
      </c>
      <c r="N3652">
        <v>308</v>
      </c>
      <c r="O3652" t="s">
        <v>7135</v>
      </c>
      <c r="P3652" t="s">
        <v>4125</v>
      </c>
      <c r="Q3652" t="str">
        <f t="shared" si="57"/>
        <v>466_puechabon_34#Puechabon</v>
      </c>
    </row>
    <row r="3653" spans="1:17">
      <c r="A3653">
        <v>3919</v>
      </c>
      <c r="B3653" t="s">
        <v>4135</v>
      </c>
      <c r="C3653">
        <v>466</v>
      </c>
      <c r="D3653" t="s">
        <v>4125</v>
      </c>
      <c r="E3653" t="s">
        <v>7135</v>
      </c>
      <c r="F3653">
        <v>833</v>
      </c>
      <c r="G3653" t="s">
        <v>4126</v>
      </c>
      <c r="H3653" t="s">
        <v>30</v>
      </c>
      <c r="I3653" t="s">
        <v>676</v>
      </c>
      <c r="J3653" t="s">
        <v>4127</v>
      </c>
      <c r="K3653" t="s">
        <v>4128</v>
      </c>
      <c r="L3653" t="s">
        <v>4129</v>
      </c>
      <c r="M3653">
        <v>227</v>
      </c>
      <c r="N3653">
        <v>308</v>
      </c>
      <c r="O3653" t="s">
        <v>7135</v>
      </c>
      <c r="P3653" t="s">
        <v>4125</v>
      </c>
      <c r="Q3653" t="str">
        <f t="shared" si="57"/>
        <v>466_puechabon_34#Puechabon</v>
      </c>
    </row>
    <row r="3654" spans="1:17">
      <c r="A3654">
        <v>3920</v>
      </c>
      <c r="B3654" t="s">
        <v>4133</v>
      </c>
      <c r="C3654">
        <v>466</v>
      </c>
      <c r="D3654" t="s">
        <v>4125</v>
      </c>
      <c r="E3654" t="s">
        <v>7135</v>
      </c>
      <c r="F3654">
        <v>833</v>
      </c>
      <c r="G3654" t="s">
        <v>4126</v>
      </c>
      <c r="H3654" t="s">
        <v>30</v>
      </c>
      <c r="I3654" t="s">
        <v>676</v>
      </c>
      <c r="J3654" t="s">
        <v>4127</v>
      </c>
      <c r="K3654" t="s">
        <v>4128</v>
      </c>
      <c r="L3654" t="s">
        <v>4129</v>
      </c>
      <c r="M3654">
        <v>227</v>
      </c>
      <c r="N3654">
        <v>308</v>
      </c>
      <c r="O3654" t="s">
        <v>7135</v>
      </c>
      <c r="P3654" t="s">
        <v>4125</v>
      </c>
      <c r="Q3654" t="str">
        <f t="shared" si="57"/>
        <v>466_puechabon_34#Puechabon</v>
      </c>
    </row>
    <row r="3655" spans="1:17">
      <c r="A3655">
        <v>3921</v>
      </c>
      <c r="B3655" t="s">
        <v>4134</v>
      </c>
      <c r="C3655">
        <v>466</v>
      </c>
      <c r="D3655" t="s">
        <v>4125</v>
      </c>
      <c r="E3655" t="s">
        <v>7135</v>
      </c>
      <c r="F3655">
        <v>833</v>
      </c>
      <c r="G3655" t="s">
        <v>4126</v>
      </c>
      <c r="H3655" t="s">
        <v>30</v>
      </c>
      <c r="I3655" t="s">
        <v>676</v>
      </c>
      <c r="J3655" t="s">
        <v>4127</v>
      </c>
      <c r="K3655" t="s">
        <v>4128</v>
      </c>
      <c r="L3655" t="s">
        <v>4129</v>
      </c>
      <c r="M3655">
        <v>227</v>
      </c>
      <c r="N3655">
        <v>308</v>
      </c>
      <c r="O3655" t="s">
        <v>7135</v>
      </c>
      <c r="P3655" t="s">
        <v>4125</v>
      </c>
      <c r="Q3655" t="str">
        <f t="shared" si="57"/>
        <v>466_puechabon_34#Puechabon</v>
      </c>
    </row>
    <row r="3656" spans="1:17">
      <c r="A3656">
        <v>3927</v>
      </c>
      <c r="B3656" t="s">
        <v>4130</v>
      </c>
      <c r="C3656">
        <v>466</v>
      </c>
      <c r="D3656" t="s">
        <v>4125</v>
      </c>
      <c r="E3656" t="s">
        <v>7135</v>
      </c>
      <c r="F3656">
        <v>833</v>
      </c>
      <c r="G3656" t="s">
        <v>4126</v>
      </c>
      <c r="H3656" t="s">
        <v>30</v>
      </c>
      <c r="I3656" t="s">
        <v>676</v>
      </c>
      <c r="J3656" t="s">
        <v>4127</v>
      </c>
      <c r="K3656" t="s">
        <v>4128</v>
      </c>
      <c r="L3656" t="s">
        <v>4129</v>
      </c>
      <c r="M3656">
        <v>227</v>
      </c>
      <c r="N3656">
        <v>308</v>
      </c>
      <c r="O3656" t="s">
        <v>7135</v>
      </c>
      <c r="P3656" t="s">
        <v>4125</v>
      </c>
      <c r="Q3656" t="str">
        <f t="shared" si="57"/>
        <v>466_puechabon_34#Puechabon</v>
      </c>
    </row>
    <row r="3657" spans="1:17">
      <c r="A3657">
        <v>3922</v>
      </c>
      <c r="B3657" t="s">
        <v>4136</v>
      </c>
      <c r="C3657">
        <v>466</v>
      </c>
      <c r="D3657" t="s">
        <v>4125</v>
      </c>
      <c r="E3657" t="s">
        <v>7135</v>
      </c>
      <c r="F3657">
        <v>833</v>
      </c>
      <c r="G3657" t="s">
        <v>4126</v>
      </c>
      <c r="H3657" t="s">
        <v>30</v>
      </c>
      <c r="I3657" t="s">
        <v>676</v>
      </c>
      <c r="J3657" t="s">
        <v>4127</v>
      </c>
      <c r="K3657" t="s">
        <v>4128</v>
      </c>
      <c r="L3657" t="s">
        <v>4129</v>
      </c>
      <c r="M3657">
        <v>227</v>
      </c>
      <c r="N3657">
        <v>308</v>
      </c>
      <c r="O3657" t="s">
        <v>7135</v>
      </c>
      <c r="P3657" t="s">
        <v>4125</v>
      </c>
      <c r="Q3657" t="str">
        <f t="shared" si="57"/>
        <v>466_puechabon_34#Puechabon</v>
      </c>
    </row>
    <row r="3658" spans="1:17">
      <c r="A3658">
        <v>3923</v>
      </c>
      <c r="B3658" t="s">
        <v>4137</v>
      </c>
      <c r="C3658">
        <v>466</v>
      </c>
      <c r="D3658" t="s">
        <v>4125</v>
      </c>
      <c r="E3658" t="s">
        <v>7135</v>
      </c>
      <c r="F3658">
        <v>833</v>
      </c>
      <c r="G3658" t="s">
        <v>4126</v>
      </c>
      <c r="H3658" t="s">
        <v>30</v>
      </c>
      <c r="I3658" t="s">
        <v>676</v>
      </c>
      <c r="J3658" t="s">
        <v>4127</v>
      </c>
      <c r="K3658" t="s">
        <v>4128</v>
      </c>
      <c r="L3658" t="s">
        <v>4129</v>
      </c>
      <c r="M3658">
        <v>227</v>
      </c>
      <c r="N3658">
        <v>308</v>
      </c>
      <c r="O3658" t="s">
        <v>7135</v>
      </c>
      <c r="P3658" t="s">
        <v>4125</v>
      </c>
      <c r="Q3658" t="str">
        <f t="shared" si="57"/>
        <v>466_puechabon_34#Puechabon</v>
      </c>
    </row>
    <row r="3659" spans="1:17">
      <c r="A3659">
        <v>3924</v>
      </c>
      <c r="B3659" t="s">
        <v>4138</v>
      </c>
      <c r="C3659">
        <v>466</v>
      </c>
      <c r="D3659" t="s">
        <v>4125</v>
      </c>
      <c r="E3659" t="s">
        <v>7135</v>
      </c>
      <c r="F3659">
        <v>833</v>
      </c>
      <c r="G3659" t="s">
        <v>4126</v>
      </c>
      <c r="H3659" t="s">
        <v>30</v>
      </c>
      <c r="I3659" t="s">
        <v>676</v>
      </c>
      <c r="J3659" t="s">
        <v>4127</v>
      </c>
      <c r="K3659" t="s">
        <v>4128</v>
      </c>
      <c r="L3659" t="s">
        <v>4129</v>
      </c>
      <c r="M3659">
        <v>227</v>
      </c>
      <c r="N3659">
        <v>308</v>
      </c>
      <c r="O3659" t="s">
        <v>7135</v>
      </c>
      <c r="P3659" t="s">
        <v>4125</v>
      </c>
      <c r="Q3659" t="str">
        <f t="shared" si="57"/>
        <v>466_puechabon_34#Puechabon</v>
      </c>
    </row>
    <row r="3660" spans="1:17">
      <c r="A3660">
        <v>3925</v>
      </c>
      <c r="B3660" t="s">
        <v>4139</v>
      </c>
      <c r="C3660">
        <v>466</v>
      </c>
      <c r="D3660" t="s">
        <v>4125</v>
      </c>
      <c r="E3660" t="s">
        <v>7135</v>
      </c>
      <c r="F3660">
        <v>833</v>
      </c>
      <c r="G3660" t="s">
        <v>4126</v>
      </c>
      <c r="H3660" t="s">
        <v>30</v>
      </c>
      <c r="I3660" t="s">
        <v>676</v>
      </c>
      <c r="J3660" t="s">
        <v>4127</v>
      </c>
      <c r="K3660" t="s">
        <v>4128</v>
      </c>
      <c r="L3660" t="s">
        <v>4129</v>
      </c>
      <c r="M3660">
        <v>227</v>
      </c>
      <c r="N3660">
        <v>308</v>
      </c>
      <c r="O3660" t="s">
        <v>7135</v>
      </c>
      <c r="P3660" t="s">
        <v>4125</v>
      </c>
      <c r="Q3660" t="str">
        <f t="shared" si="57"/>
        <v>466_puechabon_34#Puechabon</v>
      </c>
    </row>
    <row r="3661" spans="1:17">
      <c r="A3661">
        <v>3926</v>
      </c>
      <c r="B3661" t="s">
        <v>4140</v>
      </c>
      <c r="C3661">
        <v>466</v>
      </c>
      <c r="D3661" t="s">
        <v>4125</v>
      </c>
      <c r="E3661" t="s">
        <v>7135</v>
      </c>
      <c r="F3661">
        <v>833</v>
      </c>
      <c r="G3661" t="s">
        <v>4126</v>
      </c>
      <c r="H3661" t="s">
        <v>30</v>
      </c>
      <c r="I3661" t="s">
        <v>676</v>
      </c>
      <c r="J3661" t="s">
        <v>4127</v>
      </c>
      <c r="K3661" t="s">
        <v>4128</v>
      </c>
      <c r="L3661" t="s">
        <v>4129</v>
      </c>
      <c r="M3661">
        <v>227</v>
      </c>
      <c r="N3661">
        <v>308</v>
      </c>
      <c r="O3661" t="s">
        <v>7135</v>
      </c>
      <c r="P3661" t="s">
        <v>4125</v>
      </c>
      <c r="Q3661" t="str">
        <f t="shared" si="57"/>
        <v>466_puechabon_34#Puechabon</v>
      </c>
    </row>
    <row r="3662" spans="1:17">
      <c r="A3662">
        <v>3928</v>
      </c>
      <c r="B3662" t="s">
        <v>4131</v>
      </c>
      <c r="C3662">
        <v>466</v>
      </c>
      <c r="D3662" t="s">
        <v>4125</v>
      </c>
      <c r="E3662" t="s">
        <v>7135</v>
      </c>
      <c r="F3662">
        <v>833</v>
      </c>
      <c r="G3662" t="s">
        <v>4126</v>
      </c>
      <c r="H3662" t="s">
        <v>30</v>
      </c>
      <c r="I3662" t="s">
        <v>676</v>
      </c>
      <c r="J3662" t="s">
        <v>4127</v>
      </c>
      <c r="K3662" t="s">
        <v>4128</v>
      </c>
      <c r="L3662" t="s">
        <v>4129</v>
      </c>
      <c r="M3662">
        <v>227</v>
      </c>
      <c r="N3662">
        <v>308</v>
      </c>
      <c r="O3662" t="s">
        <v>7135</v>
      </c>
      <c r="P3662" t="s">
        <v>4125</v>
      </c>
      <c r="Q3662" t="str">
        <f t="shared" si="57"/>
        <v>466_puechabon_34#Puechabon</v>
      </c>
    </row>
    <row r="3663" spans="1:17">
      <c r="A3663">
        <v>3929</v>
      </c>
      <c r="B3663" t="s">
        <v>4132</v>
      </c>
      <c r="C3663">
        <v>466</v>
      </c>
      <c r="D3663" t="s">
        <v>4125</v>
      </c>
      <c r="E3663" t="s">
        <v>7135</v>
      </c>
      <c r="F3663">
        <v>833</v>
      </c>
      <c r="G3663" t="s">
        <v>4126</v>
      </c>
      <c r="H3663" t="s">
        <v>30</v>
      </c>
      <c r="I3663" t="s">
        <v>676</v>
      </c>
      <c r="J3663" t="s">
        <v>4127</v>
      </c>
      <c r="K3663" t="s">
        <v>4128</v>
      </c>
      <c r="L3663" t="s">
        <v>4129</v>
      </c>
      <c r="M3663">
        <v>227</v>
      </c>
      <c r="N3663">
        <v>308</v>
      </c>
      <c r="O3663" t="s">
        <v>7135</v>
      </c>
      <c r="P3663" t="s">
        <v>4125</v>
      </c>
      <c r="Q3663" t="str">
        <f t="shared" si="57"/>
        <v>466_puechabon_34#Puechabon</v>
      </c>
    </row>
    <row r="3664" spans="1:17">
      <c r="A3664">
        <v>3940</v>
      </c>
      <c r="B3664" t="s">
        <v>4452</v>
      </c>
      <c r="C3664">
        <v>467</v>
      </c>
      <c r="D3664" t="s">
        <v>4446</v>
      </c>
      <c r="E3664" t="s">
        <v>7132</v>
      </c>
      <c r="F3664">
        <v>834</v>
      </c>
      <c r="G3664" t="s">
        <v>4447</v>
      </c>
      <c r="H3664" t="s">
        <v>30</v>
      </c>
      <c r="I3664" t="s">
        <v>676</v>
      </c>
      <c r="J3664" t="s">
        <v>4453</v>
      </c>
      <c r="K3664" t="s">
        <v>4449</v>
      </c>
      <c r="L3664" t="s">
        <v>4450</v>
      </c>
      <c r="M3664">
        <v>713</v>
      </c>
      <c r="N3664">
        <v>309</v>
      </c>
      <c r="O3664" t="s">
        <v>7132</v>
      </c>
      <c r="P3664" t="s">
        <v>4446</v>
      </c>
      <c r="Q3664" t="str">
        <f t="shared" si="57"/>
        <v>467_rouquet_34#Mas_Du_Rouquet</v>
      </c>
    </row>
    <row r="3665" spans="1:17">
      <c r="A3665">
        <v>3930</v>
      </c>
      <c r="B3665" t="s">
        <v>4445</v>
      </c>
      <c r="C3665">
        <v>467</v>
      </c>
      <c r="D3665" t="s">
        <v>4446</v>
      </c>
      <c r="E3665" t="s">
        <v>7132</v>
      </c>
      <c r="F3665">
        <v>834</v>
      </c>
      <c r="G3665" t="s">
        <v>4447</v>
      </c>
      <c r="H3665" t="s">
        <v>30</v>
      </c>
      <c r="I3665" t="s">
        <v>676</v>
      </c>
      <c r="J3665" t="s">
        <v>4448</v>
      </c>
      <c r="K3665" t="s">
        <v>4449</v>
      </c>
      <c r="L3665" t="s">
        <v>4450</v>
      </c>
      <c r="M3665">
        <v>713</v>
      </c>
      <c r="N3665">
        <v>309</v>
      </c>
      <c r="O3665" t="s">
        <v>7132</v>
      </c>
      <c r="P3665" t="s">
        <v>4446</v>
      </c>
      <c r="Q3665" t="str">
        <f t="shared" si="57"/>
        <v>467_rouquet_34#Mas_Du_Rouquet</v>
      </c>
    </row>
    <row r="3666" spans="1:17">
      <c r="A3666">
        <v>3931</v>
      </c>
      <c r="B3666" t="s">
        <v>4455</v>
      </c>
      <c r="C3666">
        <v>467</v>
      </c>
      <c r="D3666" t="s">
        <v>4446</v>
      </c>
      <c r="E3666" t="s">
        <v>7132</v>
      </c>
      <c r="F3666">
        <v>834</v>
      </c>
      <c r="G3666" t="s">
        <v>4447</v>
      </c>
      <c r="H3666" t="s">
        <v>30</v>
      </c>
      <c r="I3666" t="s">
        <v>676</v>
      </c>
      <c r="J3666" t="s">
        <v>4448</v>
      </c>
      <c r="K3666" t="s">
        <v>4449</v>
      </c>
      <c r="L3666" t="s">
        <v>4450</v>
      </c>
      <c r="M3666">
        <v>713</v>
      </c>
      <c r="N3666">
        <v>309</v>
      </c>
      <c r="O3666" t="s">
        <v>7132</v>
      </c>
      <c r="P3666" t="s">
        <v>4446</v>
      </c>
      <c r="Q3666" t="str">
        <f t="shared" si="57"/>
        <v>467_rouquet_34#Mas_Du_Rouquet</v>
      </c>
    </row>
    <row r="3667" spans="1:17">
      <c r="A3667">
        <v>3932</v>
      </c>
      <c r="B3667" t="s">
        <v>4456</v>
      </c>
      <c r="C3667">
        <v>467</v>
      </c>
      <c r="D3667" t="s">
        <v>4446</v>
      </c>
      <c r="E3667" t="s">
        <v>7132</v>
      </c>
      <c r="F3667">
        <v>834</v>
      </c>
      <c r="G3667" t="s">
        <v>4447</v>
      </c>
      <c r="H3667" t="s">
        <v>30</v>
      </c>
      <c r="I3667" t="s">
        <v>676</v>
      </c>
      <c r="J3667" t="s">
        <v>4448</v>
      </c>
      <c r="K3667" t="s">
        <v>4449</v>
      </c>
      <c r="L3667" t="s">
        <v>4450</v>
      </c>
      <c r="M3667">
        <v>713</v>
      </c>
      <c r="N3667">
        <v>309</v>
      </c>
      <c r="O3667" t="s">
        <v>7132</v>
      </c>
      <c r="P3667" t="s">
        <v>4446</v>
      </c>
      <c r="Q3667" t="str">
        <f t="shared" si="57"/>
        <v>467_rouquet_34#Mas_Du_Rouquet</v>
      </c>
    </row>
    <row r="3668" spans="1:17">
      <c r="A3668">
        <v>3933</v>
      </c>
      <c r="B3668" t="s">
        <v>4457</v>
      </c>
      <c r="C3668">
        <v>467</v>
      </c>
      <c r="D3668" t="s">
        <v>4446</v>
      </c>
      <c r="E3668" t="s">
        <v>7132</v>
      </c>
      <c r="F3668">
        <v>834</v>
      </c>
      <c r="G3668" t="s">
        <v>4447</v>
      </c>
      <c r="H3668" t="s">
        <v>30</v>
      </c>
      <c r="I3668" t="s">
        <v>676</v>
      </c>
      <c r="J3668" t="s">
        <v>4448</v>
      </c>
      <c r="K3668" t="s">
        <v>4449</v>
      </c>
      <c r="L3668" t="s">
        <v>4450</v>
      </c>
      <c r="M3668">
        <v>713</v>
      </c>
      <c r="N3668">
        <v>309</v>
      </c>
      <c r="O3668" t="s">
        <v>7132</v>
      </c>
      <c r="P3668" t="s">
        <v>4446</v>
      </c>
      <c r="Q3668" t="str">
        <f t="shared" si="57"/>
        <v>467_rouquet_34#Mas_Du_Rouquet</v>
      </c>
    </row>
    <row r="3669" spans="1:17">
      <c r="A3669">
        <v>3934</v>
      </c>
      <c r="B3669" t="s">
        <v>4458</v>
      </c>
      <c r="C3669">
        <v>467</v>
      </c>
      <c r="D3669" t="s">
        <v>4446</v>
      </c>
      <c r="E3669" t="s">
        <v>7132</v>
      </c>
      <c r="F3669">
        <v>834</v>
      </c>
      <c r="G3669" t="s">
        <v>4447</v>
      </c>
      <c r="H3669" t="s">
        <v>30</v>
      </c>
      <c r="I3669" t="s">
        <v>676</v>
      </c>
      <c r="J3669" t="s">
        <v>4448</v>
      </c>
      <c r="K3669" t="s">
        <v>4449</v>
      </c>
      <c r="L3669" t="s">
        <v>4450</v>
      </c>
      <c r="M3669">
        <v>713</v>
      </c>
      <c r="N3669">
        <v>309</v>
      </c>
      <c r="O3669" t="s">
        <v>7132</v>
      </c>
      <c r="P3669" t="s">
        <v>4446</v>
      </c>
      <c r="Q3669" t="str">
        <f t="shared" si="57"/>
        <v>467_rouquet_34#Mas_Du_Rouquet</v>
      </c>
    </row>
    <row r="3670" spans="1:17">
      <c r="A3670">
        <v>3935</v>
      </c>
      <c r="B3670" t="s">
        <v>4459</v>
      </c>
      <c r="C3670">
        <v>467</v>
      </c>
      <c r="D3670" t="s">
        <v>4446</v>
      </c>
      <c r="E3670" t="s">
        <v>7132</v>
      </c>
      <c r="F3670">
        <v>834</v>
      </c>
      <c r="G3670" t="s">
        <v>4447</v>
      </c>
      <c r="H3670" t="s">
        <v>30</v>
      </c>
      <c r="I3670" t="s">
        <v>676</v>
      </c>
      <c r="J3670" t="s">
        <v>4448</v>
      </c>
      <c r="K3670" t="s">
        <v>4449</v>
      </c>
      <c r="L3670" t="s">
        <v>4450</v>
      </c>
      <c r="M3670">
        <v>713</v>
      </c>
      <c r="N3670">
        <v>309</v>
      </c>
      <c r="O3670" t="s">
        <v>7132</v>
      </c>
      <c r="P3670" t="s">
        <v>4446</v>
      </c>
      <c r="Q3670" t="str">
        <f t="shared" si="57"/>
        <v>467_rouquet_34#Mas_Du_Rouquet</v>
      </c>
    </row>
    <row r="3671" spans="1:17">
      <c r="A3671">
        <v>3936</v>
      </c>
      <c r="B3671" t="s">
        <v>4460</v>
      </c>
      <c r="C3671">
        <v>467</v>
      </c>
      <c r="D3671" t="s">
        <v>4446</v>
      </c>
      <c r="E3671" t="s">
        <v>7132</v>
      </c>
      <c r="F3671">
        <v>834</v>
      </c>
      <c r="G3671" t="s">
        <v>4447</v>
      </c>
      <c r="H3671" t="s">
        <v>30</v>
      </c>
      <c r="I3671" t="s">
        <v>676</v>
      </c>
      <c r="J3671" t="s">
        <v>4448</v>
      </c>
      <c r="K3671" t="s">
        <v>4449</v>
      </c>
      <c r="L3671" t="s">
        <v>4450</v>
      </c>
      <c r="M3671">
        <v>713</v>
      </c>
      <c r="N3671">
        <v>309</v>
      </c>
      <c r="O3671" t="s">
        <v>7132</v>
      </c>
      <c r="P3671" t="s">
        <v>4446</v>
      </c>
      <c r="Q3671" t="str">
        <f t="shared" si="57"/>
        <v>467_rouquet_34#Mas_Du_Rouquet</v>
      </c>
    </row>
    <row r="3672" spans="1:17">
      <c r="A3672">
        <v>3937</v>
      </c>
      <c r="B3672" t="s">
        <v>4461</v>
      </c>
      <c r="C3672">
        <v>467</v>
      </c>
      <c r="D3672" t="s">
        <v>4446</v>
      </c>
      <c r="E3672" t="s">
        <v>7132</v>
      </c>
      <c r="F3672">
        <v>834</v>
      </c>
      <c r="G3672" t="s">
        <v>4447</v>
      </c>
      <c r="H3672" t="s">
        <v>30</v>
      </c>
      <c r="I3672" t="s">
        <v>676</v>
      </c>
      <c r="J3672" t="s">
        <v>4448</v>
      </c>
      <c r="K3672" t="s">
        <v>4449</v>
      </c>
      <c r="L3672" t="s">
        <v>4450</v>
      </c>
      <c r="M3672">
        <v>713</v>
      </c>
      <c r="N3672">
        <v>309</v>
      </c>
      <c r="O3672" t="s">
        <v>7132</v>
      </c>
      <c r="P3672" t="s">
        <v>4446</v>
      </c>
      <c r="Q3672" t="str">
        <f t="shared" si="57"/>
        <v>467_rouquet_34#Mas_Du_Rouquet</v>
      </c>
    </row>
    <row r="3673" spans="1:17">
      <c r="A3673">
        <v>3938</v>
      </c>
      <c r="B3673" t="s">
        <v>4462</v>
      </c>
      <c r="C3673">
        <v>467</v>
      </c>
      <c r="D3673" t="s">
        <v>4446</v>
      </c>
      <c r="E3673" t="s">
        <v>7132</v>
      </c>
      <c r="F3673">
        <v>834</v>
      </c>
      <c r="G3673" t="s">
        <v>4447</v>
      </c>
      <c r="H3673" t="s">
        <v>30</v>
      </c>
      <c r="I3673" t="s">
        <v>676</v>
      </c>
      <c r="J3673" t="s">
        <v>4453</v>
      </c>
      <c r="K3673" t="s">
        <v>4449</v>
      </c>
      <c r="L3673" t="s">
        <v>4450</v>
      </c>
      <c r="M3673">
        <v>713</v>
      </c>
      <c r="N3673">
        <v>309</v>
      </c>
      <c r="O3673" t="s">
        <v>7132</v>
      </c>
      <c r="P3673" t="s">
        <v>4446</v>
      </c>
      <c r="Q3673" t="str">
        <f t="shared" si="57"/>
        <v>467_rouquet_34#Mas_Du_Rouquet</v>
      </c>
    </row>
    <row r="3674" spans="1:17">
      <c r="A3674">
        <v>3939</v>
      </c>
      <c r="B3674" t="s">
        <v>4451</v>
      </c>
      <c r="C3674">
        <v>467</v>
      </c>
      <c r="D3674" t="s">
        <v>4446</v>
      </c>
      <c r="E3674" t="s">
        <v>7132</v>
      </c>
      <c r="F3674">
        <v>834</v>
      </c>
      <c r="G3674" t="s">
        <v>4447</v>
      </c>
      <c r="H3674" t="s">
        <v>30</v>
      </c>
      <c r="I3674" t="s">
        <v>676</v>
      </c>
      <c r="J3674" t="s">
        <v>4448</v>
      </c>
      <c r="K3674" t="s">
        <v>4449</v>
      </c>
      <c r="L3674" t="s">
        <v>4450</v>
      </c>
      <c r="M3674">
        <v>713</v>
      </c>
      <c r="N3674">
        <v>309</v>
      </c>
      <c r="O3674" t="s">
        <v>7132</v>
      </c>
      <c r="P3674" t="s">
        <v>4446</v>
      </c>
      <c r="Q3674" t="str">
        <f t="shared" si="57"/>
        <v>467_rouquet_34#Mas_Du_Rouquet</v>
      </c>
    </row>
    <row r="3675" spans="1:17">
      <c r="A3675">
        <v>3941</v>
      </c>
      <c r="B3675" t="s">
        <v>4454</v>
      </c>
      <c r="C3675">
        <v>467</v>
      </c>
      <c r="D3675" t="s">
        <v>4446</v>
      </c>
      <c r="E3675" t="s">
        <v>7132</v>
      </c>
      <c r="F3675">
        <v>834</v>
      </c>
      <c r="G3675" t="s">
        <v>4447</v>
      </c>
      <c r="H3675" t="s">
        <v>30</v>
      </c>
      <c r="I3675" t="s">
        <v>676</v>
      </c>
      <c r="J3675" t="s">
        <v>4453</v>
      </c>
      <c r="K3675" t="s">
        <v>4449</v>
      </c>
      <c r="L3675" t="s">
        <v>4450</v>
      </c>
      <c r="M3675">
        <v>713</v>
      </c>
      <c r="N3675">
        <v>309</v>
      </c>
      <c r="O3675" t="s">
        <v>7132</v>
      </c>
      <c r="P3675" t="s">
        <v>4446</v>
      </c>
      <c r="Q3675" t="str">
        <f t="shared" si="57"/>
        <v>467_rouquet_34#Mas_Du_Rouquet</v>
      </c>
    </row>
    <row r="3676" spans="1:17">
      <c r="A3676">
        <v>3942</v>
      </c>
      <c r="B3676" t="s">
        <v>3350</v>
      </c>
      <c r="C3676">
        <v>468</v>
      </c>
      <c r="D3676" t="s">
        <v>3351</v>
      </c>
      <c r="E3676" t="s">
        <v>7125</v>
      </c>
      <c r="F3676">
        <v>835</v>
      </c>
      <c r="G3676" t="s">
        <v>3352</v>
      </c>
      <c r="H3676" t="s">
        <v>91</v>
      </c>
      <c r="I3676" t="s">
        <v>3123</v>
      </c>
      <c r="J3676" t="s">
        <v>3353</v>
      </c>
      <c r="K3676" t="s">
        <v>3354</v>
      </c>
      <c r="L3676" t="s">
        <v>3355</v>
      </c>
      <c r="M3676">
        <v>537</v>
      </c>
      <c r="N3676">
        <v>310</v>
      </c>
      <c r="O3676" t="s">
        <v>7126</v>
      </c>
      <c r="P3676" t="s">
        <v>5460</v>
      </c>
      <c r="Q3676" t="str">
        <f t="shared" si="57"/>
        <v>468_smich_04#Saint Michel Observatoire</v>
      </c>
    </row>
    <row r="3677" spans="1:17">
      <c r="A3677">
        <v>3943</v>
      </c>
      <c r="B3677" t="s">
        <v>3363</v>
      </c>
      <c r="C3677">
        <v>468</v>
      </c>
      <c r="D3677" t="s">
        <v>3351</v>
      </c>
      <c r="E3677" t="s">
        <v>7125</v>
      </c>
      <c r="F3677">
        <v>835</v>
      </c>
      <c r="G3677" t="s">
        <v>3352</v>
      </c>
      <c r="H3677" t="s">
        <v>91</v>
      </c>
      <c r="I3677" t="s">
        <v>3123</v>
      </c>
      <c r="J3677" t="s">
        <v>3353</v>
      </c>
      <c r="K3677" t="s">
        <v>3354</v>
      </c>
      <c r="L3677" t="s">
        <v>3355</v>
      </c>
      <c r="M3677">
        <v>537</v>
      </c>
      <c r="N3677">
        <v>310</v>
      </c>
      <c r="O3677" t="s">
        <v>7126</v>
      </c>
      <c r="P3677" t="s">
        <v>5460</v>
      </c>
      <c r="Q3677" t="str">
        <f t="shared" si="57"/>
        <v>468_smich_04#Saint Michel Observatoire</v>
      </c>
    </row>
    <row r="3678" spans="1:17">
      <c r="A3678">
        <v>3944</v>
      </c>
      <c r="B3678" t="s">
        <v>3364</v>
      </c>
      <c r="C3678">
        <v>468</v>
      </c>
      <c r="D3678" t="s">
        <v>3351</v>
      </c>
      <c r="E3678" t="s">
        <v>7125</v>
      </c>
      <c r="F3678">
        <v>835</v>
      </c>
      <c r="G3678" t="s">
        <v>3352</v>
      </c>
      <c r="H3678" t="s">
        <v>91</v>
      </c>
      <c r="I3678" t="s">
        <v>3123</v>
      </c>
      <c r="J3678" t="s">
        <v>3353</v>
      </c>
      <c r="K3678" t="s">
        <v>3354</v>
      </c>
      <c r="L3678" t="s">
        <v>3355</v>
      </c>
      <c r="M3678">
        <v>537</v>
      </c>
      <c r="N3678">
        <v>310</v>
      </c>
      <c r="O3678" t="s">
        <v>7126</v>
      </c>
      <c r="P3678" t="s">
        <v>5460</v>
      </c>
      <c r="Q3678" t="str">
        <f t="shared" si="57"/>
        <v>468_smich_04#Saint Michel Observatoire</v>
      </c>
    </row>
    <row r="3679" spans="1:17">
      <c r="A3679">
        <v>3945</v>
      </c>
      <c r="B3679" t="s">
        <v>3365</v>
      </c>
      <c r="C3679">
        <v>468</v>
      </c>
      <c r="D3679" t="s">
        <v>3351</v>
      </c>
      <c r="E3679" t="s">
        <v>7125</v>
      </c>
      <c r="F3679">
        <v>835</v>
      </c>
      <c r="G3679" t="s">
        <v>3352</v>
      </c>
      <c r="H3679" t="s">
        <v>91</v>
      </c>
      <c r="I3679" t="s">
        <v>3123</v>
      </c>
      <c r="J3679" t="s">
        <v>3353</v>
      </c>
      <c r="K3679" t="s">
        <v>3354</v>
      </c>
      <c r="L3679" t="s">
        <v>3355</v>
      </c>
      <c r="M3679">
        <v>537</v>
      </c>
      <c r="N3679">
        <v>310</v>
      </c>
      <c r="O3679" t="s">
        <v>7126</v>
      </c>
      <c r="P3679" t="s">
        <v>5460</v>
      </c>
      <c r="Q3679" t="str">
        <f t="shared" si="57"/>
        <v>468_smich_04#Saint Michel Observatoire</v>
      </c>
    </row>
    <row r="3680" spans="1:17">
      <c r="A3680">
        <v>3946</v>
      </c>
      <c r="B3680" t="s">
        <v>3366</v>
      </c>
      <c r="C3680">
        <v>468</v>
      </c>
      <c r="D3680" t="s">
        <v>3351</v>
      </c>
      <c r="E3680" t="s">
        <v>7125</v>
      </c>
      <c r="F3680">
        <v>835</v>
      </c>
      <c r="G3680" t="s">
        <v>3352</v>
      </c>
      <c r="H3680" t="s">
        <v>91</v>
      </c>
      <c r="I3680" t="s">
        <v>3123</v>
      </c>
      <c r="J3680" t="s">
        <v>3353</v>
      </c>
      <c r="K3680" t="s">
        <v>3354</v>
      </c>
      <c r="L3680" t="s">
        <v>3355</v>
      </c>
      <c r="M3680">
        <v>537</v>
      </c>
      <c r="N3680">
        <v>310</v>
      </c>
      <c r="O3680" t="s">
        <v>7126</v>
      </c>
      <c r="P3680" t="s">
        <v>5460</v>
      </c>
      <c r="Q3680" t="str">
        <f t="shared" si="57"/>
        <v>468_smich_04#Saint Michel Observatoire</v>
      </c>
    </row>
    <row r="3681" spans="1:17">
      <c r="A3681">
        <v>3947</v>
      </c>
      <c r="B3681" t="s">
        <v>3367</v>
      </c>
      <c r="C3681">
        <v>468</v>
      </c>
      <c r="D3681" t="s">
        <v>3351</v>
      </c>
      <c r="E3681" t="s">
        <v>7125</v>
      </c>
      <c r="F3681">
        <v>835</v>
      </c>
      <c r="G3681" t="s">
        <v>3352</v>
      </c>
      <c r="H3681" t="s">
        <v>91</v>
      </c>
      <c r="I3681" t="s">
        <v>3123</v>
      </c>
      <c r="J3681" t="s">
        <v>3353</v>
      </c>
      <c r="K3681" t="s">
        <v>3354</v>
      </c>
      <c r="L3681" t="s">
        <v>3355</v>
      </c>
      <c r="M3681">
        <v>537</v>
      </c>
      <c r="N3681">
        <v>310</v>
      </c>
      <c r="O3681" t="s">
        <v>7126</v>
      </c>
      <c r="P3681" t="s">
        <v>5460</v>
      </c>
      <c r="Q3681" t="str">
        <f t="shared" si="57"/>
        <v>468_smich_04#Saint Michel Observatoire</v>
      </c>
    </row>
    <row r="3682" spans="1:17">
      <c r="A3682">
        <v>3948</v>
      </c>
      <c r="B3682" t="s">
        <v>3368</v>
      </c>
      <c r="C3682">
        <v>468</v>
      </c>
      <c r="D3682" t="s">
        <v>3351</v>
      </c>
      <c r="E3682" t="s">
        <v>7125</v>
      </c>
      <c r="F3682">
        <v>835</v>
      </c>
      <c r="G3682" t="s">
        <v>3352</v>
      </c>
      <c r="H3682" t="s">
        <v>91</v>
      </c>
      <c r="I3682" t="s">
        <v>3123</v>
      </c>
      <c r="J3682" t="s">
        <v>3353</v>
      </c>
      <c r="K3682" t="s">
        <v>3354</v>
      </c>
      <c r="L3682" t="s">
        <v>3355</v>
      </c>
      <c r="M3682">
        <v>537</v>
      </c>
      <c r="N3682">
        <v>310</v>
      </c>
      <c r="O3682" t="s">
        <v>7126</v>
      </c>
      <c r="P3682" t="s">
        <v>5460</v>
      </c>
      <c r="Q3682" t="str">
        <f t="shared" si="57"/>
        <v>468_smich_04#Saint Michel Observatoire</v>
      </c>
    </row>
    <row r="3683" spans="1:17">
      <c r="A3683">
        <v>3949</v>
      </c>
      <c r="B3683" t="s">
        <v>3369</v>
      </c>
      <c r="C3683">
        <v>468</v>
      </c>
      <c r="D3683" t="s">
        <v>3351</v>
      </c>
      <c r="E3683" t="s">
        <v>7125</v>
      </c>
      <c r="F3683">
        <v>835</v>
      </c>
      <c r="G3683" t="s">
        <v>3352</v>
      </c>
      <c r="H3683" t="s">
        <v>91</v>
      </c>
      <c r="I3683" t="s">
        <v>3123</v>
      </c>
      <c r="J3683" t="s">
        <v>3353</v>
      </c>
      <c r="K3683" t="s">
        <v>3354</v>
      </c>
      <c r="L3683" t="s">
        <v>3355</v>
      </c>
      <c r="M3683">
        <v>537</v>
      </c>
      <c r="N3683">
        <v>310</v>
      </c>
      <c r="O3683" t="s">
        <v>7126</v>
      </c>
      <c r="P3683" t="s">
        <v>5460</v>
      </c>
      <c r="Q3683" t="str">
        <f t="shared" si="57"/>
        <v>468_smich_04#Saint Michel Observatoire</v>
      </c>
    </row>
    <row r="3684" spans="1:17">
      <c r="A3684">
        <v>3955</v>
      </c>
      <c r="B3684" t="s">
        <v>3361</v>
      </c>
      <c r="C3684">
        <v>468</v>
      </c>
      <c r="D3684" t="s">
        <v>3351</v>
      </c>
      <c r="E3684" t="s">
        <v>7125</v>
      </c>
      <c r="F3684">
        <v>836</v>
      </c>
      <c r="G3684" t="s">
        <v>3357</v>
      </c>
      <c r="H3684" t="s">
        <v>91</v>
      </c>
      <c r="I3684" t="s">
        <v>3123</v>
      </c>
      <c r="J3684" t="s">
        <v>3353</v>
      </c>
      <c r="K3684" t="s">
        <v>3354</v>
      </c>
      <c r="L3684" t="s">
        <v>3355</v>
      </c>
      <c r="M3684">
        <v>537</v>
      </c>
      <c r="N3684">
        <v>310</v>
      </c>
      <c r="O3684" t="s">
        <v>7126</v>
      </c>
      <c r="P3684" t="s">
        <v>5460</v>
      </c>
      <c r="Q3684" t="str">
        <f t="shared" si="57"/>
        <v>468_smich_04#Saint Michel Observatoire</v>
      </c>
    </row>
    <row r="3685" spans="1:17">
      <c r="A3685">
        <v>3956</v>
      </c>
      <c r="B3685" t="s">
        <v>3362</v>
      </c>
      <c r="C3685">
        <v>468</v>
      </c>
      <c r="D3685" t="s">
        <v>3351</v>
      </c>
      <c r="E3685" t="s">
        <v>7125</v>
      </c>
      <c r="F3685">
        <v>836</v>
      </c>
      <c r="G3685" t="s">
        <v>3357</v>
      </c>
      <c r="H3685" t="s">
        <v>91</v>
      </c>
      <c r="I3685" t="s">
        <v>3123</v>
      </c>
      <c r="J3685" t="s">
        <v>3353</v>
      </c>
      <c r="K3685" t="s">
        <v>3354</v>
      </c>
      <c r="L3685" t="s">
        <v>3355</v>
      </c>
      <c r="M3685">
        <v>537</v>
      </c>
      <c r="N3685">
        <v>310</v>
      </c>
      <c r="O3685" t="s">
        <v>7126</v>
      </c>
      <c r="P3685" t="s">
        <v>5460</v>
      </c>
      <c r="Q3685" t="str">
        <f t="shared" si="57"/>
        <v>468_smich_04#Saint Michel Observatoire</v>
      </c>
    </row>
    <row r="3686" spans="1:17">
      <c r="A3686">
        <v>3957</v>
      </c>
      <c r="B3686" t="s">
        <v>3359</v>
      </c>
      <c r="C3686">
        <v>468</v>
      </c>
      <c r="D3686" t="s">
        <v>3351</v>
      </c>
      <c r="E3686" t="s">
        <v>7125</v>
      </c>
      <c r="F3686">
        <v>836</v>
      </c>
      <c r="G3686" t="s">
        <v>3357</v>
      </c>
      <c r="H3686" t="s">
        <v>91</v>
      </c>
      <c r="I3686" t="s">
        <v>3123</v>
      </c>
      <c r="J3686" t="s">
        <v>3353</v>
      </c>
      <c r="K3686" t="s">
        <v>3354</v>
      </c>
      <c r="L3686" t="s">
        <v>3355</v>
      </c>
      <c r="M3686">
        <v>537</v>
      </c>
      <c r="N3686">
        <v>310</v>
      </c>
      <c r="O3686" t="s">
        <v>7126</v>
      </c>
      <c r="P3686" t="s">
        <v>5460</v>
      </c>
      <c r="Q3686" t="str">
        <f t="shared" si="57"/>
        <v>468_smich_04#Saint Michel Observatoire</v>
      </c>
    </row>
    <row r="3687" spans="1:17">
      <c r="A3687">
        <v>3952</v>
      </c>
      <c r="B3687" t="s">
        <v>3358</v>
      </c>
      <c r="C3687">
        <v>468</v>
      </c>
      <c r="D3687" t="s">
        <v>3351</v>
      </c>
      <c r="E3687" t="s">
        <v>7125</v>
      </c>
      <c r="F3687">
        <v>836</v>
      </c>
      <c r="G3687" t="s">
        <v>3357</v>
      </c>
      <c r="H3687" t="s">
        <v>91</v>
      </c>
      <c r="I3687" t="s">
        <v>3123</v>
      </c>
      <c r="J3687" t="s">
        <v>3353</v>
      </c>
      <c r="K3687" t="s">
        <v>3354</v>
      </c>
      <c r="L3687" t="s">
        <v>3355</v>
      </c>
      <c r="M3687">
        <v>537</v>
      </c>
      <c r="N3687">
        <v>310</v>
      </c>
      <c r="O3687" t="s">
        <v>7126</v>
      </c>
      <c r="P3687" t="s">
        <v>5460</v>
      </c>
      <c r="Q3687" t="str">
        <f t="shared" si="57"/>
        <v>468_smich_04#Saint Michel Observatoire</v>
      </c>
    </row>
    <row r="3688" spans="1:17">
      <c r="A3688">
        <v>3953</v>
      </c>
      <c r="B3688" t="s">
        <v>3359</v>
      </c>
      <c r="C3688">
        <v>468</v>
      </c>
      <c r="D3688" t="s">
        <v>3351</v>
      </c>
      <c r="E3688" t="s">
        <v>7125</v>
      </c>
      <c r="F3688">
        <v>836</v>
      </c>
      <c r="G3688" t="s">
        <v>3357</v>
      </c>
      <c r="H3688" t="s">
        <v>91</v>
      </c>
      <c r="I3688" t="s">
        <v>3123</v>
      </c>
      <c r="J3688" t="s">
        <v>3353</v>
      </c>
      <c r="K3688" t="s">
        <v>3354</v>
      </c>
      <c r="L3688" t="s">
        <v>3355</v>
      </c>
      <c r="M3688">
        <v>537</v>
      </c>
      <c r="N3688">
        <v>310</v>
      </c>
      <c r="O3688" t="s">
        <v>7126</v>
      </c>
      <c r="P3688" t="s">
        <v>5460</v>
      </c>
      <c r="Q3688" t="str">
        <f t="shared" si="57"/>
        <v>468_smich_04#Saint Michel Observatoire</v>
      </c>
    </row>
    <row r="3689" spans="1:17">
      <c r="A3689">
        <v>3954</v>
      </c>
      <c r="B3689" t="s">
        <v>3360</v>
      </c>
      <c r="C3689">
        <v>468</v>
      </c>
      <c r="D3689" t="s">
        <v>3351</v>
      </c>
      <c r="E3689" t="s">
        <v>7125</v>
      </c>
      <c r="F3689">
        <v>836</v>
      </c>
      <c r="G3689" t="s">
        <v>3357</v>
      </c>
      <c r="H3689" t="s">
        <v>91</v>
      </c>
      <c r="I3689" t="s">
        <v>3123</v>
      </c>
      <c r="J3689" t="s">
        <v>3353</v>
      </c>
      <c r="K3689" t="s">
        <v>3354</v>
      </c>
      <c r="L3689" t="s">
        <v>3355</v>
      </c>
      <c r="M3689">
        <v>537</v>
      </c>
      <c r="N3689">
        <v>310</v>
      </c>
      <c r="O3689" t="s">
        <v>7126</v>
      </c>
      <c r="P3689" t="s">
        <v>5460</v>
      </c>
      <c r="Q3689" t="str">
        <f t="shared" si="57"/>
        <v>468_smich_04#Saint Michel Observatoire</v>
      </c>
    </row>
    <row r="3690" spans="1:17">
      <c r="A3690">
        <v>3950</v>
      </c>
      <c r="B3690" t="s">
        <v>3370</v>
      </c>
      <c r="C3690">
        <v>468</v>
      </c>
      <c r="D3690" t="s">
        <v>3351</v>
      </c>
      <c r="E3690" t="s">
        <v>7125</v>
      </c>
      <c r="F3690">
        <v>836</v>
      </c>
      <c r="G3690" t="s">
        <v>3357</v>
      </c>
      <c r="H3690" t="s">
        <v>91</v>
      </c>
      <c r="I3690" t="s">
        <v>3123</v>
      </c>
      <c r="J3690" t="s">
        <v>3353</v>
      </c>
      <c r="K3690" t="s">
        <v>3354</v>
      </c>
      <c r="L3690" t="s">
        <v>3355</v>
      </c>
      <c r="M3690">
        <v>537</v>
      </c>
      <c r="N3690">
        <v>310</v>
      </c>
      <c r="O3690" t="s">
        <v>7126</v>
      </c>
      <c r="P3690" t="s">
        <v>5460</v>
      </c>
      <c r="Q3690" t="str">
        <f t="shared" si="57"/>
        <v>468_smich_04#Saint Michel Observatoire</v>
      </c>
    </row>
    <row r="3691" spans="1:17">
      <c r="A3691">
        <v>3951</v>
      </c>
      <c r="B3691" t="s">
        <v>3356</v>
      </c>
      <c r="C3691">
        <v>468</v>
      </c>
      <c r="D3691" t="s">
        <v>3351</v>
      </c>
      <c r="E3691" t="s">
        <v>7125</v>
      </c>
      <c r="F3691">
        <v>836</v>
      </c>
      <c r="G3691" t="s">
        <v>3357</v>
      </c>
      <c r="H3691" t="s">
        <v>91</v>
      </c>
      <c r="I3691" t="s">
        <v>3123</v>
      </c>
      <c r="J3691" t="s">
        <v>3353</v>
      </c>
      <c r="K3691" t="s">
        <v>3354</v>
      </c>
      <c r="L3691" t="s">
        <v>3355</v>
      </c>
      <c r="M3691">
        <v>537</v>
      </c>
      <c r="N3691">
        <v>310</v>
      </c>
      <c r="O3691" t="s">
        <v>7126</v>
      </c>
      <c r="P3691" t="s">
        <v>5460</v>
      </c>
      <c r="Q3691" t="str">
        <f t="shared" si="57"/>
        <v>468_smich_04#Saint Michel Observatoire</v>
      </c>
    </row>
    <row r="3692" spans="1:17">
      <c r="A3692">
        <v>3977</v>
      </c>
      <c r="B3692" t="s">
        <v>5058</v>
      </c>
      <c r="C3692">
        <v>469</v>
      </c>
      <c r="D3692" t="s">
        <v>5059</v>
      </c>
      <c r="E3692" t="s">
        <v>7128</v>
      </c>
      <c r="F3692">
        <v>837</v>
      </c>
      <c r="G3692" t="s">
        <v>5060</v>
      </c>
      <c r="H3692" t="s">
        <v>30</v>
      </c>
      <c r="I3692" t="s">
        <v>676</v>
      </c>
      <c r="J3692" t="s">
        <v>5061</v>
      </c>
      <c r="K3692" t="s">
        <v>5062</v>
      </c>
      <c r="L3692" t="s">
        <v>5063</v>
      </c>
      <c r="M3692">
        <v>54</v>
      </c>
      <c r="N3692">
        <v>311</v>
      </c>
      <c r="O3692" t="s">
        <v>7128</v>
      </c>
      <c r="P3692" t="s">
        <v>5059</v>
      </c>
      <c r="Q3692" t="str">
        <f t="shared" si="57"/>
        <v>469_thezan_34#ThÃ©zan</v>
      </c>
    </row>
    <row r="3693" spans="1:17">
      <c r="A3693">
        <v>3979</v>
      </c>
      <c r="B3693" t="s">
        <v>5066</v>
      </c>
      <c r="C3693">
        <v>469</v>
      </c>
      <c r="D3693" t="s">
        <v>5059</v>
      </c>
      <c r="E3693" t="s">
        <v>7128</v>
      </c>
      <c r="F3693">
        <v>837</v>
      </c>
      <c r="G3693" t="s">
        <v>5060</v>
      </c>
      <c r="H3693" t="s">
        <v>30</v>
      </c>
      <c r="I3693" t="s">
        <v>676</v>
      </c>
      <c r="J3693" t="s">
        <v>5061</v>
      </c>
      <c r="K3693" t="s">
        <v>5062</v>
      </c>
      <c r="L3693" t="s">
        <v>5063</v>
      </c>
      <c r="M3693">
        <v>54</v>
      </c>
      <c r="N3693">
        <v>311</v>
      </c>
      <c r="O3693" t="s">
        <v>7128</v>
      </c>
      <c r="P3693" t="s">
        <v>5059</v>
      </c>
      <c r="Q3693" t="str">
        <f t="shared" si="57"/>
        <v>469_thezan_34#ThÃ©zan</v>
      </c>
    </row>
    <row r="3694" spans="1:17">
      <c r="A3694">
        <v>3980</v>
      </c>
      <c r="B3694" t="s">
        <v>5074</v>
      </c>
      <c r="C3694">
        <v>469</v>
      </c>
      <c r="D3694" t="s">
        <v>5059</v>
      </c>
      <c r="E3694" t="s">
        <v>7128</v>
      </c>
      <c r="F3694">
        <v>837</v>
      </c>
      <c r="G3694" t="s">
        <v>5060</v>
      </c>
      <c r="H3694" t="s">
        <v>30</v>
      </c>
      <c r="I3694" t="s">
        <v>676</v>
      </c>
      <c r="J3694" t="s">
        <v>5061</v>
      </c>
      <c r="K3694" t="s">
        <v>5062</v>
      </c>
      <c r="L3694" t="s">
        <v>5063</v>
      </c>
      <c r="M3694">
        <v>54</v>
      </c>
      <c r="N3694">
        <v>311</v>
      </c>
      <c r="O3694" t="s">
        <v>7128</v>
      </c>
      <c r="P3694" t="s">
        <v>5059</v>
      </c>
      <c r="Q3694" t="str">
        <f t="shared" si="57"/>
        <v>469_thezan_34#ThÃ©zan</v>
      </c>
    </row>
    <row r="3695" spans="1:17">
      <c r="A3695">
        <v>3981</v>
      </c>
      <c r="B3695" t="s">
        <v>5064</v>
      </c>
      <c r="C3695">
        <v>469</v>
      </c>
      <c r="D3695" t="s">
        <v>5059</v>
      </c>
      <c r="E3695" t="s">
        <v>7128</v>
      </c>
      <c r="F3695">
        <v>837</v>
      </c>
      <c r="G3695" t="s">
        <v>5060</v>
      </c>
      <c r="H3695" t="s">
        <v>30</v>
      </c>
      <c r="I3695" t="s">
        <v>676</v>
      </c>
      <c r="J3695" t="s">
        <v>5061</v>
      </c>
      <c r="K3695" t="s">
        <v>5062</v>
      </c>
      <c r="L3695" t="s">
        <v>5063</v>
      </c>
      <c r="M3695">
        <v>54</v>
      </c>
      <c r="N3695">
        <v>311</v>
      </c>
      <c r="O3695" t="s">
        <v>7128</v>
      </c>
      <c r="P3695" t="s">
        <v>5059</v>
      </c>
      <c r="Q3695" t="str">
        <f t="shared" si="57"/>
        <v>469_thezan_34#ThÃ©zan</v>
      </c>
    </row>
    <row r="3696" spans="1:17">
      <c r="A3696">
        <v>3982</v>
      </c>
      <c r="B3696" t="s">
        <v>5067</v>
      </c>
      <c r="C3696">
        <v>469</v>
      </c>
      <c r="D3696" t="s">
        <v>5059</v>
      </c>
      <c r="E3696" t="s">
        <v>7128</v>
      </c>
      <c r="F3696">
        <v>837</v>
      </c>
      <c r="G3696" t="s">
        <v>5060</v>
      </c>
      <c r="H3696" t="s">
        <v>30</v>
      </c>
      <c r="I3696" t="s">
        <v>676</v>
      </c>
      <c r="J3696" t="s">
        <v>5061</v>
      </c>
      <c r="K3696" t="s">
        <v>5062</v>
      </c>
      <c r="L3696" t="s">
        <v>5063</v>
      </c>
      <c r="M3696">
        <v>54</v>
      </c>
      <c r="N3696">
        <v>311</v>
      </c>
      <c r="O3696" t="s">
        <v>7128</v>
      </c>
      <c r="P3696" t="s">
        <v>5059</v>
      </c>
      <c r="Q3696" t="str">
        <f t="shared" si="57"/>
        <v>469_thezan_34#ThÃ©zan</v>
      </c>
    </row>
    <row r="3697" spans="1:17">
      <c r="A3697">
        <v>3983</v>
      </c>
      <c r="B3697" t="s">
        <v>5068</v>
      </c>
      <c r="C3697">
        <v>469</v>
      </c>
      <c r="D3697" t="s">
        <v>5059</v>
      </c>
      <c r="E3697" t="s">
        <v>7128</v>
      </c>
      <c r="F3697">
        <v>837</v>
      </c>
      <c r="G3697" t="s">
        <v>5060</v>
      </c>
      <c r="H3697" t="s">
        <v>30</v>
      </c>
      <c r="I3697" t="s">
        <v>676</v>
      </c>
      <c r="J3697" t="s">
        <v>5061</v>
      </c>
      <c r="K3697" t="s">
        <v>5062</v>
      </c>
      <c r="L3697" t="s">
        <v>5063</v>
      </c>
      <c r="M3697">
        <v>54</v>
      </c>
      <c r="N3697">
        <v>311</v>
      </c>
      <c r="O3697" t="s">
        <v>7128</v>
      </c>
      <c r="P3697" t="s">
        <v>5059</v>
      </c>
      <c r="Q3697" t="str">
        <f t="shared" si="57"/>
        <v>469_thezan_34#ThÃ©zan</v>
      </c>
    </row>
    <row r="3698" spans="1:17">
      <c r="A3698">
        <v>3984</v>
      </c>
      <c r="B3698" t="s">
        <v>5070</v>
      </c>
      <c r="C3698">
        <v>469</v>
      </c>
      <c r="D3698" t="s">
        <v>5059</v>
      </c>
      <c r="E3698" t="s">
        <v>7128</v>
      </c>
      <c r="F3698">
        <v>837</v>
      </c>
      <c r="G3698" t="s">
        <v>5060</v>
      </c>
      <c r="H3698" t="s">
        <v>30</v>
      </c>
      <c r="I3698" t="s">
        <v>676</v>
      </c>
      <c r="J3698" t="s">
        <v>5061</v>
      </c>
      <c r="K3698" t="s">
        <v>5062</v>
      </c>
      <c r="L3698" t="s">
        <v>5063</v>
      </c>
      <c r="M3698">
        <v>54</v>
      </c>
      <c r="N3698">
        <v>311</v>
      </c>
      <c r="O3698" t="s">
        <v>7128</v>
      </c>
      <c r="P3698" t="s">
        <v>5059</v>
      </c>
      <c r="Q3698" t="str">
        <f t="shared" si="57"/>
        <v>469_thezan_34#ThÃ©zan</v>
      </c>
    </row>
    <row r="3699" spans="1:17">
      <c r="A3699">
        <v>3985</v>
      </c>
      <c r="B3699" t="s">
        <v>5071</v>
      </c>
      <c r="C3699">
        <v>469</v>
      </c>
      <c r="D3699" t="s">
        <v>5059</v>
      </c>
      <c r="E3699" t="s">
        <v>7128</v>
      </c>
      <c r="F3699">
        <v>837</v>
      </c>
      <c r="G3699" t="s">
        <v>5060</v>
      </c>
      <c r="H3699" t="s">
        <v>30</v>
      </c>
      <c r="I3699" t="s">
        <v>676</v>
      </c>
      <c r="J3699" t="s">
        <v>5061</v>
      </c>
      <c r="K3699" t="s">
        <v>5062</v>
      </c>
      <c r="L3699" t="s">
        <v>5063</v>
      </c>
      <c r="M3699">
        <v>54</v>
      </c>
      <c r="N3699">
        <v>311</v>
      </c>
      <c r="O3699" t="s">
        <v>7128</v>
      </c>
      <c r="P3699" t="s">
        <v>5059</v>
      </c>
      <c r="Q3699" t="str">
        <f t="shared" si="57"/>
        <v>469_thezan_34#ThÃ©zan</v>
      </c>
    </row>
    <row r="3700" spans="1:17">
      <c r="A3700">
        <v>3986</v>
      </c>
      <c r="B3700" t="s">
        <v>5065</v>
      </c>
      <c r="C3700">
        <v>469</v>
      </c>
      <c r="D3700" t="s">
        <v>5059</v>
      </c>
      <c r="E3700" t="s">
        <v>7128</v>
      </c>
      <c r="F3700">
        <v>837</v>
      </c>
      <c r="G3700" t="s">
        <v>5060</v>
      </c>
      <c r="H3700" t="s">
        <v>30</v>
      </c>
      <c r="I3700" t="s">
        <v>676</v>
      </c>
      <c r="J3700" t="s">
        <v>5061</v>
      </c>
      <c r="K3700" t="s">
        <v>5062</v>
      </c>
      <c r="L3700" t="s">
        <v>5063</v>
      </c>
      <c r="M3700">
        <v>54</v>
      </c>
      <c r="N3700">
        <v>311</v>
      </c>
      <c r="O3700" t="s">
        <v>7128</v>
      </c>
      <c r="P3700" t="s">
        <v>5059</v>
      </c>
      <c r="Q3700" t="str">
        <f t="shared" si="57"/>
        <v>469_thezan_34#ThÃ©zan</v>
      </c>
    </row>
    <row r="3701" spans="1:17">
      <c r="A3701">
        <v>3987</v>
      </c>
      <c r="B3701" t="s">
        <v>5069</v>
      </c>
      <c r="C3701">
        <v>469</v>
      </c>
      <c r="D3701" t="s">
        <v>5059</v>
      </c>
      <c r="E3701" t="s">
        <v>7128</v>
      </c>
      <c r="F3701">
        <v>837</v>
      </c>
      <c r="G3701" t="s">
        <v>5060</v>
      </c>
      <c r="H3701" t="s">
        <v>30</v>
      </c>
      <c r="I3701" t="s">
        <v>676</v>
      </c>
      <c r="J3701" t="s">
        <v>5061</v>
      </c>
      <c r="K3701" t="s">
        <v>5062</v>
      </c>
      <c r="L3701" t="s">
        <v>5063</v>
      </c>
      <c r="M3701">
        <v>54</v>
      </c>
      <c r="N3701">
        <v>311</v>
      </c>
      <c r="O3701" t="s">
        <v>7128</v>
      </c>
      <c r="P3701" t="s">
        <v>5059</v>
      </c>
      <c r="Q3701" t="str">
        <f t="shared" si="57"/>
        <v>469_thezan_34#ThÃ©zan</v>
      </c>
    </row>
    <row r="3702" spans="1:17">
      <c r="A3702">
        <v>3988</v>
      </c>
      <c r="B3702" t="s">
        <v>5072</v>
      </c>
      <c r="C3702">
        <v>469</v>
      </c>
      <c r="D3702" t="s">
        <v>5059</v>
      </c>
      <c r="E3702" t="s">
        <v>7128</v>
      </c>
      <c r="F3702">
        <v>837</v>
      </c>
      <c r="G3702" t="s">
        <v>5060</v>
      </c>
      <c r="H3702" t="s">
        <v>30</v>
      </c>
      <c r="I3702" t="s">
        <v>676</v>
      </c>
      <c r="J3702" t="s">
        <v>5061</v>
      </c>
      <c r="K3702" t="s">
        <v>5062</v>
      </c>
      <c r="L3702" t="s">
        <v>5063</v>
      </c>
      <c r="M3702">
        <v>54</v>
      </c>
      <c r="N3702">
        <v>311</v>
      </c>
      <c r="O3702" t="s">
        <v>7128</v>
      </c>
      <c r="P3702" t="s">
        <v>5059</v>
      </c>
      <c r="Q3702" t="str">
        <f t="shared" si="57"/>
        <v>469_thezan_34#ThÃ©zan</v>
      </c>
    </row>
    <row r="3703" spans="1:17">
      <c r="A3703">
        <v>3989</v>
      </c>
      <c r="B3703" t="s">
        <v>5073</v>
      </c>
      <c r="C3703">
        <v>469</v>
      </c>
      <c r="D3703" t="s">
        <v>5059</v>
      </c>
      <c r="E3703" t="s">
        <v>7128</v>
      </c>
      <c r="F3703">
        <v>837</v>
      </c>
      <c r="G3703" t="s">
        <v>5060</v>
      </c>
      <c r="H3703" t="s">
        <v>30</v>
      </c>
      <c r="I3703" t="s">
        <v>676</v>
      </c>
      <c r="J3703" t="s">
        <v>5061</v>
      </c>
      <c r="K3703" t="s">
        <v>5062</v>
      </c>
      <c r="L3703" t="s">
        <v>5063</v>
      </c>
      <c r="M3703">
        <v>54</v>
      </c>
      <c r="N3703">
        <v>311</v>
      </c>
      <c r="O3703" t="s">
        <v>7128</v>
      </c>
      <c r="P3703" t="s">
        <v>5059</v>
      </c>
      <c r="Q3703" t="str">
        <f t="shared" si="57"/>
        <v>469_thezan_34#ThÃ©zan</v>
      </c>
    </row>
    <row r="3704" spans="1:17">
      <c r="A3704">
        <v>3960</v>
      </c>
      <c r="B3704" t="s">
        <v>5085</v>
      </c>
      <c r="C3704">
        <v>469</v>
      </c>
      <c r="D3704" t="s">
        <v>5059</v>
      </c>
      <c r="E3704" t="s">
        <v>7128</v>
      </c>
      <c r="F3704">
        <v>838</v>
      </c>
      <c r="G3704" t="s">
        <v>5076</v>
      </c>
      <c r="H3704" t="s">
        <v>30</v>
      </c>
      <c r="I3704" t="s">
        <v>676</v>
      </c>
      <c r="J3704" t="s">
        <v>5061</v>
      </c>
      <c r="K3704" t="s">
        <v>5062</v>
      </c>
      <c r="L3704" t="s">
        <v>5063</v>
      </c>
      <c r="M3704">
        <v>54</v>
      </c>
      <c r="N3704">
        <v>311</v>
      </c>
      <c r="O3704" t="s">
        <v>7128</v>
      </c>
      <c r="P3704" t="s">
        <v>5059</v>
      </c>
      <c r="Q3704" t="str">
        <f t="shared" si="57"/>
        <v>469_thezan_34#ThÃ©zan</v>
      </c>
    </row>
    <row r="3705" spans="1:17">
      <c r="A3705">
        <v>3967</v>
      </c>
      <c r="B3705" t="s">
        <v>5087</v>
      </c>
      <c r="C3705">
        <v>469</v>
      </c>
      <c r="D3705" t="s">
        <v>5059</v>
      </c>
      <c r="E3705" t="s">
        <v>7128</v>
      </c>
      <c r="F3705">
        <v>838</v>
      </c>
      <c r="G3705" t="s">
        <v>5076</v>
      </c>
      <c r="H3705" t="s">
        <v>30</v>
      </c>
      <c r="I3705" t="s">
        <v>676</v>
      </c>
      <c r="J3705" t="s">
        <v>5061</v>
      </c>
      <c r="K3705" t="s">
        <v>5062</v>
      </c>
      <c r="L3705" t="s">
        <v>5063</v>
      </c>
      <c r="M3705">
        <v>54</v>
      </c>
      <c r="N3705">
        <v>311</v>
      </c>
      <c r="O3705" t="s">
        <v>7128</v>
      </c>
      <c r="P3705" t="s">
        <v>5059</v>
      </c>
      <c r="Q3705" t="str">
        <f t="shared" si="57"/>
        <v>469_thezan_34#ThÃ©zan</v>
      </c>
    </row>
    <row r="3706" spans="1:17">
      <c r="A3706">
        <v>3968</v>
      </c>
      <c r="B3706" t="s">
        <v>5075</v>
      </c>
      <c r="C3706">
        <v>469</v>
      </c>
      <c r="D3706" t="s">
        <v>5059</v>
      </c>
      <c r="E3706" t="s">
        <v>7128</v>
      </c>
      <c r="F3706">
        <v>838</v>
      </c>
      <c r="G3706" t="s">
        <v>5076</v>
      </c>
      <c r="H3706" t="s">
        <v>30</v>
      </c>
      <c r="I3706" t="s">
        <v>676</v>
      </c>
      <c r="J3706" t="s">
        <v>5061</v>
      </c>
      <c r="K3706" t="s">
        <v>5062</v>
      </c>
      <c r="L3706" t="s">
        <v>5063</v>
      </c>
      <c r="M3706">
        <v>54</v>
      </c>
      <c r="N3706">
        <v>311</v>
      </c>
      <c r="O3706" t="s">
        <v>7128</v>
      </c>
      <c r="P3706" t="s">
        <v>5059</v>
      </c>
      <c r="Q3706" t="str">
        <f t="shared" si="57"/>
        <v>469_thezan_34#ThÃ©zan</v>
      </c>
    </row>
    <row r="3707" spans="1:17">
      <c r="A3707">
        <v>3969</v>
      </c>
      <c r="B3707" t="s">
        <v>5077</v>
      </c>
      <c r="C3707">
        <v>469</v>
      </c>
      <c r="D3707" t="s">
        <v>5059</v>
      </c>
      <c r="E3707" t="s">
        <v>7128</v>
      </c>
      <c r="F3707">
        <v>838</v>
      </c>
      <c r="G3707" t="s">
        <v>5076</v>
      </c>
      <c r="H3707" t="s">
        <v>30</v>
      </c>
      <c r="I3707" t="s">
        <v>676</v>
      </c>
      <c r="J3707" t="s">
        <v>5061</v>
      </c>
      <c r="K3707" t="s">
        <v>5062</v>
      </c>
      <c r="L3707" t="s">
        <v>5063</v>
      </c>
      <c r="M3707">
        <v>54</v>
      </c>
      <c r="N3707">
        <v>311</v>
      </c>
      <c r="O3707" t="s">
        <v>7128</v>
      </c>
      <c r="P3707" t="s">
        <v>5059</v>
      </c>
      <c r="Q3707" t="str">
        <f t="shared" si="57"/>
        <v>469_thezan_34#ThÃ©zan</v>
      </c>
    </row>
    <row r="3708" spans="1:17">
      <c r="A3708">
        <v>3970</v>
      </c>
      <c r="B3708" t="s">
        <v>5078</v>
      </c>
      <c r="C3708">
        <v>469</v>
      </c>
      <c r="D3708" t="s">
        <v>5059</v>
      </c>
      <c r="E3708" t="s">
        <v>7128</v>
      </c>
      <c r="F3708">
        <v>838</v>
      </c>
      <c r="G3708" t="s">
        <v>5076</v>
      </c>
      <c r="H3708" t="s">
        <v>30</v>
      </c>
      <c r="I3708" t="s">
        <v>676</v>
      </c>
      <c r="J3708" t="s">
        <v>5061</v>
      </c>
      <c r="K3708" t="s">
        <v>5062</v>
      </c>
      <c r="L3708" t="s">
        <v>5063</v>
      </c>
      <c r="M3708">
        <v>54</v>
      </c>
      <c r="N3708">
        <v>311</v>
      </c>
      <c r="O3708" t="s">
        <v>7128</v>
      </c>
      <c r="P3708" t="s">
        <v>5059</v>
      </c>
      <c r="Q3708" t="str">
        <f t="shared" si="57"/>
        <v>469_thezan_34#ThÃ©zan</v>
      </c>
    </row>
    <row r="3709" spans="1:17">
      <c r="A3709">
        <v>3971</v>
      </c>
      <c r="B3709" t="s">
        <v>5079</v>
      </c>
      <c r="C3709">
        <v>469</v>
      </c>
      <c r="D3709" t="s">
        <v>5059</v>
      </c>
      <c r="E3709" t="s">
        <v>7128</v>
      </c>
      <c r="F3709">
        <v>838</v>
      </c>
      <c r="G3709" t="s">
        <v>5076</v>
      </c>
      <c r="H3709" t="s">
        <v>30</v>
      </c>
      <c r="I3709" t="s">
        <v>676</v>
      </c>
      <c r="J3709" t="s">
        <v>5061</v>
      </c>
      <c r="K3709" t="s">
        <v>5062</v>
      </c>
      <c r="L3709" t="s">
        <v>5063</v>
      </c>
      <c r="M3709">
        <v>54</v>
      </c>
      <c r="N3709">
        <v>311</v>
      </c>
      <c r="O3709" t="s">
        <v>7128</v>
      </c>
      <c r="P3709" t="s">
        <v>5059</v>
      </c>
      <c r="Q3709" t="str">
        <f t="shared" si="57"/>
        <v>469_thezan_34#ThÃ©zan</v>
      </c>
    </row>
    <row r="3710" spans="1:17">
      <c r="A3710">
        <v>3972</v>
      </c>
      <c r="B3710" t="s">
        <v>5080</v>
      </c>
      <c r="C3710">
        <v>469</v>
      </c>
      <c r="D3710" t="s">
        <v>5059</v>
      </c>
      <c r="E3710" t="s">
        <v>7128</v>
      </c>
      <c r="F3710">
        <v>838</v>
      </c>
      <c r="G3710" t="s">
        <v>5076</v>
      </c>
      <c r="H3710" t="s">
        <v>30</v>
      </c>
      <c r="I3710" t="s">
        <v>676</v>
      </c>
      <c r="J3710" t="s">
        <v>5061</v>
      </c>
      <c r="K3710" t="s">
        <v>5062</v>
      </c>
      <c r="L3710" t="s">
        <v>5063</v>
      </c>
      <c r="M3710">
        <v>54</v>
      </c>
      <c r="N3710">
        <v>311</v>
      </c>
      <c r="O3710" t="s">
        <v>7128</v>
      </c>
      <c r="P3710" t="s">
        <v>5059</v>
      </c>
      <c r="Q3710" t="str">
        <f t="shared" si="57"/>
        <v>469_thezan_34#ThÃ©zan</v>
      </c>
    </row>
    <row r="3711" spans="1:17">
      <c r="A3711">
        <v>3973</v>
      </c>
      <c r="B3711" t="s">
        <v>5084</v>
      </c>
      <c r="C3711">
        <v>469</v>
      </c>
      <c r="D3711" t="s">
        <v>5059</v>
      </c>
      <c r="E3711" t="s">
        <v>7128</v>
      </c>
      <c r="F3711">
        <v>838</v>
      </c>
      <c r="G3711" t="s">
        <v>5076</v>
      </c>
      <c r="H3711" t="s">
        <v>30</v>
      </c>
      <c r="I3711" t="s">
        <v>676</v>
      </c>
      <c r="J3711" t="s">
        <v>5061</v>
      </c>
      <c r="K3711" t="s">
        <v>5062</v>
      </c>
      <c r="L3711" t="s">
        <v>5063</v>
      </c>
      <c r="M3711">
        <v>54</v>
      </c>
      <c r="N3711">
        <v>311</v>
      </c>
      <c r="O3711" t="s">
        <v>7128</v>
      </c>
      <c r="P3711" t="s">
        <v>5059</v>
      </c>
      <c r="Q3711" t="str">
        <f t="shared" si="57"/>
        <v>469_thezan_34#ThÃ©zan</v>
      </c>
    </row>
    <row r="3712" spans="1:17">
      <c r="A3712">
        <v>3974</v>
      </c>
      <c r="B3712" t="s">
        <v>5083</v>
      </c>
      <c r="C3712">
        <v>469</v>
      </c>
      <c r="D3712" t="s">
        <v>5059</v>
      </c>
      <c r="E3712" t="s">
        <v>7128</v>
      </c>
      <c r="F3712">
        <v>838</v>
      </c>
      <c r="G3712" t="s">
        <v>5076</v>
      </c>
      <c r="H3712" t="s">
        <v>30</v>
      </c>
      <c r="I3712" t="s">
        <v>676</v>
      </c>
      <c r="J3712" t="s">
        <v>5061</v>
      </c>
      <c r="K3712" t="s">
        <v>5062</v>
      </c>
      <c r="L3712" t="s">
        <v>5063</v>
      </c>
      <c r="M3712">
        <v>54</v>
      </c>
      <c r="N3712">
        <v>311</v>
      </c>
      <c r="O3712" t="s">
        <v>7128</v>
      </c>
      <c r="P3712" t="s">
        <v>5059</v>
      </c>
      <c r="Q3712" t="str">
        <f t="shared" si="57"/>
        <v>469_thezan_34#ThÃ©zan</v>
      </c>
    </row>
    <row r="3713" spans="1:17">
      <c r="A3713">
        <v>3975</v>
      </c>
      <c r="B3713" t="s">
        <v>5081</v>
      </c>
      <c r="C3713">
        <v>469</v>
      </c>
      <c r="D3713" t="s">
        <v>5059</v>
      </c>
      <c r="E3713" t="s">
        <v>7128</v>
      </c>
      <c r="F3713">
        <v>838</v>
      </c>
      <c r="G3713" t="s">
        <v>5076</v>
      </c>
      <c r="H3713" t="s">
        <v>30</v>
      </c>
      <c r="I3713" t="s">
        <v>676</v>
      </c>
      <c r="J3713" t="s">
        <v>5061</v>
      </c>
      <c r="K3713" t="s">
        <v>5062</v>
      </c>
      <c r="L3713" t="s">
        <v>5063</v>
      </c>
      <c r="M3713">
        <v>54</v>
      </c>
      <c r="N3713">
        <v>311</v>
      </c>
      <c r="O3713" t="s">
        <v>7128</v>
      </c>
      <c r="P3713" t="s">
        <v>5059</v>
      </c>
      <c r="Q3713" t="str">
        <f t="shared" si="57"/>
        <v>469_thezan_34#ThÃ©zan</v>
      </c>
    </row>
    <row r="3714" spans="1:17">
      <c r="A3714">
        <v>3976</v>
      </c>
      <c r="B3714" t="s">
        <v>5086</v>
      </c>
      <c r="C3714">
        <v>469</v>
      </c>
      <c r="D3714" t="s">
        <v>5059</v>
      </c>
      <c r="E3714" t="s">
        <v>7128</v>
      </c>
      <c r="F3714">
        <v>838</v>
      </c>
      <c r="G3714" t="s">
        <v>5076</v>
      </c>
      <c r="H3714" t="s">
        <v>30</v>
      </c>
      <c r="I3714" t="s">
        <v>676</v>
      </c>
      <c r="J3714" t="s">
        <v>5061</v>
      </c>
      <c r="K3714" t="s">
        <v>5062</v>
      </c>
      <c r="L3714" t="s">
        <v>5063</v>
      </c>
      <c r="M3714">
        <v>54</v>
      </c>
      <c r="N3714">
        <v>311</v>
      </c>
      <c r="O3714" t="s">
        <v>7128</v>
      </c>
      <c r="P3714" t="s">
        <v>5059</v>
      </c>
      <c r="Q3714" t="str">
        <f t="shared" ref="Q3714:Q3777" si="58">CONCATENATE(C3714,"_",D3714,"#",E3714)</f>
        <v>469_thezan_34#ThÃ©zan</v>
      </c>
    </row>
    <row r="3715" spans="1:17">
      <c r="A3715">
        <v>3978</v>
      </c>
      <c r="B3715" t="s">
        <v>5082</v>
      </c>
      <c r="C3715">
        <v>469</v>
      </c>
      <c r="D3715" t="s">
        <v>5059</v>
      </c>
      <c r="E3715" t="s">
        <v>7128</v>
      </c>
      <c r="F3715">
        <v>838</v>
      </c>
      <c r="G3715" t="s">
        <v>5076</v>
      </c>
      <c r="H3715" t="s">
        <v>30</v>
      </c>
      <c r="I3715" t="s">
        <v>676</v>
      </c>
      <c r="J3715" t="s">
        <v>5061</v>
      </c>
      <c r="K3715" t="s">
        <v>5062</v>
      </c>
      <c r="L3715" t="s">
        <v>5063</v>
      </c>
      <c r="M3715">
        <v>54</v>
      </c>
      <c r="N3715">
        <v>311</v>
      </c>
      <c r="O3715" t="s">
        <v>7128</v>
      </c>
      <c r="P3715" t="s">
        <v>5059</v>
      </c>
      <c r="Q3715" t="str">
        <f t="shared" si="58"/>
        <v>469_thezan_34#ThÃ©zan</v>
      </c>
    </row>
    <row r="3716" spans="1:17">
      <c r="A3716">
        <v>3958</v>
      </c>
      <c r="B3716" t="s">
        <v>5088</v>
      </c>
      <c r="C3716">
        <v>469</v>
      </c>
      <c r="D3716" t="s">
        <v>5059</v>
      </c>
      <c r="E3716" t="s">
        <v>7128</v>
      </c>
      <c r="F3716">
        <v>839</v>
      </c>
      <c r="G3716" t="s">
        <v>5089</v>
      </c>
      <c r="H3716" t="s">
        <v>30</v>
      </c>
      <c r="I3716" t="s">
        <v>676</v>
      </c>
      <c r="J3716" t="s">
        <v>5061</v>
      </c>
      <c r="K3716" t="s">
        <v>5062</v>
      </c>
      <c r="L3716" t="s">
        <v>5063</v>
      </c>
      <c r="M3716">
        <v>54</v>
      </c>
      <c r="N3716">
        <v>311</v>
      </c>
      <c r="O3716" t="s">
        <v>7128</v>
      </c>
      <c r="P3716" t="s">
        <v>5059</v>
      </c>
      <c r="Q3716" t="str">
        <f t="shared" si="58"/>
        <v>469_thezan_34#ThÃ©zan</v>
      </c>
    </row>
    <row r="3717" spans="1:17">
      <c r="A3717">
        <v>3959</v>
      </c>
      <c r="B3717" t="s">
        <v>5091</v>
      </c>
      <c r="C3717">
        <v>469</v>
      </c>
      <c r="D3717" t="s">
        <v>5059</v>
      </c>
      <c r="E3717" t="s">
        <v>7128</v>
      </c>
      <c r="F3717">
        <v>839</v>
      </c>
      <c r="G3717" t="s">
        <v>5089</v>
      </c>
      <c r="H3717" t="s">
        <v>30</v>
      </c>
      <c r="I3717" t="s">
        <v>676</v>
      </c>
      <c r="J3717" t="s">
        <v>5061</v>
      </c>
      <c r="K3717" t="s">
        <v>5062</v>
      </c>
      <c r="L3717" t="s">
        <v>5063</v>
      </c>
      <c r="M3717">
        <v>54</v>
      </c>
      <c r="N3717">
        <v>311</v>
      </c>
      <c r="O3717" t="s">
        <v>7128</v>
      </c>
      <c r="P3717" t="s">
        <v>5059</v>
      </c>
      <c r="Q3717" t="str">
        <f t="shared" si="58"/>
        <v>469_thezan_34#ThÃ©zan</v>
      </c>
    </row>
    <row r="3718" spans="1:17">
      <c r="A3718">
        <v>3962</v>
      </c>
      <c r="B3718" t="s">
        <v>5092</v>
      </c>
      <c r="C3718">
        <v>469</v>
      </c>
      <c r="D3718" t="s">
        <v>5059</v>
      </c>
      <c r="E3718" t="s">
        <v>7128</v>
      </c>
      <c r="F3718">
        <v>839</v>
      </c>
      <c r="G3718" t="s">
        <v>5089</v>
      </c>
      <c r="H3718" t="s">
        <v>30</v>
      </c>
      <c r="I3718" t="s">
        <v>676</v>
      </c>
      <c r="J3718" t="s">
        <v>5061</v>
      </c>
      <c r="K3718" t="s">
        <v>5062</v>
      </c>
      <c r="L3718" t="s">
        <v>5063</v>
      </c>
      <c r="M3718">
        <v>54</v>
      </c>
      <c r="N3718">
        <v>311</v>
      </c>
      <c r="O3718" t="s">
        <v>7128</v>
      </c>
      <c r="P3718" t="s">
        <v>5059</v>
      </c>
      <c r="Q3718" t="str">
        <f t="shared" si="58"/>
        <v>469_thezan_34#ThÃ©zan</v>
      </c>
    </row>
    <row r="3719" spans="1:17">
      <c r="A3719">
        <v>3963</v>
      </c>
      <c r="B3719" t="s">
        <v>5090</v>
      </c>
      <c r="C3719">
        <v>469</v>
      </c>
      <c r="D3719" t="s">
        <v>5059</v>
      </c>
      <c r="E3719" t="s">
        <v>7128</v>
      </c>
      <c r="F3719">
        <v>839</v>
      </c>
      <c r="G3719" t="s">
        <v>5089</v>
      </c>
      <c r="H3719" t="s">
        <v>30</v>
      </c>
      <c r="I3719" t="s">
        <v>676</v>
      </c>
      <c r="J3719" t="s">
        <v>5061</v>
      </c>
      <c r="K3719" t="s">
        <v>5062</v>
      </c>
      <c r="L3719" t="s">
        <v>5063</v>
      </c>
      <c r="M3719">
        <v>54</v>
      </c>
      <c r="N3719">
        <v>311</v>
      </c>
      <c r="O3719" t="s">
        <v>7128</v>
      </c>
      <c r="P3719" t="s">
        <v>5059</v>
      </c>
      <c r="Q3719" t="str">
        <f t="shared" si="58"/>
        <v>469_thezan_34#ThÃ©zan</v>
      </c>
    </row>
    <row r="3720" spans="1:17">
      <c r="A3720">
        <v>3965</v>
      </c>
      <c r="B3720" t="s">
        <v>5095</v>
      </c>
      <c r="C3720">
        <v>469</v>
      </c>
      <c r="D3720" t="s">
        <v>5059</v>
      </c>
      <c r="E3720" t="s">
        <v>7128</v>
      </c>
      <c r="F3720">
        <v>839</v>
      </c>
      <c r="G3720" t="s">
        <v>5089</v>
      </c>
      <c r="H3720" t="s">
        <v>30</v>
      </c>
      <c r="I3720" t="s">
        <v>676</v>
      </c>
      <c r="J3720" t="s">
        <v>5061</v>
      </c>
      <c r="K3720" t="s">
        <v>5062</v>
      </c>
      <c r="L3720" t="s">
        <v>5063</v>
      </c>
      <c r="M3720">
        <v>54</v>
      </c>
      <c r="N3720">
        <v>311</v>
      </c>
      <c r="O3720" t="s">
        <v>7128</v>
      </c>
      <c r="P3720" t="s">
        <v>5059</v>
      </c>
      <c r="Q3720" t="str">
        <f t="shared" si="58"/>
        <v>469_thezan_34#ThÃ©zan</v>
      </c>
    </row>
    <row r="3721" spans="1:17">
      <c r="A3721">
        <v>3966</v>
      </c>
      <c r="B3721" t="s">
        <v>5094</v>
      </c>
      <c r="C3721">
        <v>469</v>
      </c>
      <c r="D3721" t="s">
        <v>5059</v>
      </c>
      <c r="E3721" t="s">
        <v>7128</v>
      </c>
      <c r="F3721">
        <v>839</v>
      </c>
      <c r="G3721" t="s">
        <v>5089</v>
      </c>
      <c r="H3721" t="s">
        <v>30</v>
      </c>
      <c r="I3721" t="s">
        <v>676</v>
      </c>
      <c r="J3721" t="s">
        <v>5061</v>
      </c>
      <c r="K3721" t="s">
        <v>5062</v>
      </c>
      <c r="L3721" t="s">
        <v>5063</v>
      </c>
      <c r="M3721">
        <v>54</v>
      </c>
      <c r="N3721">
        <v>311</v>
      </c>
      <c r="O3721" t="s">
        <v>7128</v>
      </c>
      <c r="P3721" t="s">
        <v>5059</v>
      </c>
      <c r="Q3721" t="str">
        <f t="shared" si="58"/>
        <v>469_thezan_34#ThÃ©zan</v>
      </c>
    </row>
    <row r="3722" spans="1:17">
      <c r="A3722">
        <v>3961</v>
      </c>
      <c r="B3722" t="s">
        <v>5093</v>
      </c>
      <c r="C3722">
        <v>469</v>
      </c>
      <c r="D3722" t="s">
        <v>5059</v>
      </c>
      <c r="E3722" t="s">
        <v>7128</v>
      </c>
      <c r="F3722">
        <v>839</v>
      </c>
      <c r="G3722" t="s">
        <v>5089</v>
      </c>
      <c r="H3722" t="s">
        <v>30</v>
      </c>
      <c r="I3722" t="s">
        <v>676</v>
      </c>
      <c r="J3722" t="s">
        <v>5061</v>
      </c>
      <c r="K3722" t="s">
        <v>5062</v>
      </c>
      <c r="L3722" t="s">
        <v>5063</v>
      </c>
      <c r="M3722">
        <v>54</v>
      </c>
      <c r="N3722">
        <v>311</v>
      </c>
      <c r="O3722" t="s">
        <v>7128</v>
      </c>
      <c r="P3722" t="s">
        <v>5059</v>
      </c>
      <c r="Q3722" t="str">
        <f t="shared" si="58"/>
        <v>469_thezan_34#ThÃ©zan</v>
      </c>
    </row>
    <row r="3723" spans="1:17">
      <c r="A3723">
        <v>3964</v>
      </c>
      <c r="B3723" t="s">
        <v>5096</v>
      </c>
      <c r="C3723">
        <v>469</v>
      </c>
      <c r="D3723" t="s">
        <v>5059</v>
      </c>
      <c r="E3723" t="s">
        <v>7128</v>
      </c>
      <c r="F3723">
        <v>839</v>
      </c>
      <c r="G3723" t="s">
        <v>5089</v>
      </c>
      <c r="H3723" t="s">
        <v>30</v>
      </c>
      <c r="I3723" t="s">
        <v>676</v>
      </c>
      <c r="J3723" t="s">
        <v>5061</v>
      </c>
      <c r="K3723" t="s">
        <v>5062</v>
      </c>
      <c r="L3723" t="s">
        <v>5063</v>
      </c>
      <c r="M3723">
        <v>54</v>
      </c>
      <c r="N3723">
        <v>311</v>
      </c>
      <c r="O3723" t="s">
        <v>7128</v>
      </c>
      <c r="P3723" t="s">
        <v>5059</v>
      </c>
      <c r="Q3723" t="str">
        <f t="shared" si="58"/>
        <v>469_thezan_34#ThÃ©zan</v>
      </c>
    </row>
    <row r="3724" spans="1:17">
      <c r="A3724">
        <v>4737</v>
      </c>
      <c r="B3724" t="s">
        <v>238</v>
      </c>
      <c r="C3724">
        <v>470</v>
      </c>
      <c r="D3724" t="s">
        <v>233</v>
      </c>
      <c r="E3724" t="s">
        <v>7164</v>
      </c>
      <c r="F3724">
        <v>849</v>
      </c>
      <c r="G3724" t="s">
        <v>234</v>
      </c>
      <c r="H3724" t="s">
        <v>186</v>
      </c>
      <c r="I3724" t="s">
        <v>187</v>
      </c>
      <c r="J3724" t="s">
        <v>235</v>
      </c>
      <c r="K3724" t="s">
        <v>236</v>
      </c>
      <c r="L3724" t="s">
        <v>237</v>
      </c>
      <c r="M3724">
        <v>305</v>
      </c>
      <c r="N3724">
        <v>312</v>
      </c>
      <c r="O3724" t="s">
        <v>7164</v>
      </c>
      <c r="P3724" t="s">
        <v>233</v>
      </c>
      <c r="Q3724" t="str">
        <f t="shared" si="58"/>
        <v>470_fontette_10#St_Usage_Fontette</v>
      </c>
    </row>
    <row r="3725" spans="1:17">
      <c r="A3725">
        <v>4736</v>
      </c>
      <c r="B3725" t="s">
        <v>232</v>
      </c>
      <c r="C3725">
        <v>470</v>
      </c>
      <c r="D3725" t="s">
        <v>233</v>
      </c>
      <c r="E3725" t="s">
        <v>7164</v>
      </c>
      <c r="F3725">
        <v>849</v>
      </c>
      <c r="G3725" t="s">
        <v>234</v>
      </c>
      <c r="H3725" t="s">
        <v>186</v>
      </c>
      <c r="I3725" t="s">
        <v>187</v>
      </c>
      <c r="J3725" t="s">
        <v>235</v>
      </c>
      <c r="K3725" t="s">
        <v>236</v>
      </c>
      <c r="L3725" t="s">
        <v>237</v>
      </c>
      <c r="M3725">
        <v>305</v>
      </c>
      <c r="N3725">
        <v>312</v>
      </c>
      <c r="O3725" t="s">
        <v>7164</v>
      </c>
      <c r="P3725" t="s">
        <v>233</v>
      </c>
      <c r="Q3725" t="str">
        <f t="shared" si="58"/>
        <v>470_fontette_10#St_Usage_Fontette</v>
      </c>
    </row>
    <row r="3726" spans="1:17">
      <c r="A3726">
        <v>4738</v>
      </c>
      <c r="B3726" t="s">
        <v>239</v>
      </c>
      <c r="C3726">
        <v>470</v>
      </c>
      <c r="D3726" t="s">
        <v>233</v>
      </c>
      <c r="E3726" t="s">
        <v>7164</v>
      </c>
      <c r="F3726">
        <v>849</v>
      </c>
      <c r="G3726" t="s">
        <v>234</v>
      </c>
      <c r="H3726" t="s">
        <v>186</v>
      </c>
      <c r="I3726" t="s">
        <v>187</v>
      </c>
      <c r="J3726" t="s">
        <v>235</v>
      </c>
      <c r="K3726" t="s">
        <v>236</v>
      </c>
      <c r="L3726" t="s">
        <v>237</v>
      </c>
      <c r="M3726">
        <v>305</v>
      </c>
      <c r="N3726">
        <v>312</v>
      </c>
      <c r="O3726" t="s">
        <v>7164</v>
      </c>
      <c r="P3726" t="s">
        <v>233</v>
      </c>
      <c r="Q3726" t="str">
        <f t="shared" si="58"/>
        <v>470_fontette_10#St_Usage_Fontette</v>
      </c>
    </row>
    <row r="3727" spans="1:17">
      <c r="A3727">
        <v>4739</v>
      </c>
      <c r="B3727" t="s">
        <v>240</v>
      </c>
      <c r="C3727">
        <v>470</v>
      </c>
      <c r="D3727" t="s">
        <v>233</v>
      </c>
      <c r="E3727" t="s">
        <v>7164</v>
      </c>
      <c r="F3727">
        <v>849</v>
      </c>
      <c r="G3727" t="s">
        <v>234</v>
      </c>
      <c r="H3727" t="s">
        <v>186</v>
      </c>
      <c r="I3727" t="s">
        <v>187</v>
      </c>
      <c r="J3727" t="s">
        <v>235</v>
      </c>
      <c r="K3727" t="s">
        <v>236</v>
      </c>
      <c r="L3727" t="s">
        <v>237</v>
      </c>
      <c r="M3727">
        <v>305</v>
      </c>
      <c r="N3727">
        <v>312</v>
      </c>
      <c r="O3727" t="s">
        <v>7164</v>
      </c>
      <c r="P3727" t="s">
        <v>233</v>
      </c>
      <c r="Q3727" t="str">
        <f t="shared" si="58"/>
        <v>470_fontette_10#St_Usage_Fontette</v>
      </c>
    </row>
    <row r="3728" spans="1:17">
      <c r="A3728">
        <v>4740</v>
      </c>
      <c r="B3728" t="s">
        <v>241</v>
      </c>
      <c r="C3728">
        <v>470</v>
      </c>
      <c r="D3728" t="s">
        <v>233</v>
      </c>
      <c r="E3728" t="s">
        <v>7164</v>
      </c>
      <c r="F3728">
        <v>849</v>
      </c>
      <c r="G3728" t="s">
        <v>234</v>
      </c>
      <c r="H3728" t="s">
        <v>186</v>
      </c>
      <c r="I3728" t="s">
        <v>187</v>
      </c>
      <c r="J3728" t="s">
        <v>235</v>
      </c>
      <c r="K3728" t="s">
        <v>236</v>
      </c>
      <c r="L3728" t="s">
        <v>237</v>
      </c>
      <c r="M3728">
        <v>305</v>
      </c>
      <c r="N3728">
        <v>312</v>
      </c>
      <c r="O3728" t="s">
        <v>7164</v>
      </c>
      <c r="P3728" t="s">
        <v>233</v>
      </c>
      <c r="Q3728" t="str">
        <f t="shared" si="58"/>
        <v>470_fontette_10#St_Usage_Fontette</v>
      </c>
    </row>
    <row r="3729" spans="1:17">
      <c r="A3729">
        <v>4741</v>
      </c>
      <c r="B3729" t="s">
        <v>242</v>
      </c>
      <c r="C3729">
        <v>470</v>
      </c>
      <c r="D3729" t="s">
        <v>233</v>
      </c>
      <c r="E3729" t="s">
        <v>7164</v>
      </c>
      <c r="F3729">
        <v>849</v>
      </c>
      <c r="G3729" t="s">
        <v>234</v>
      </c>
      <c r="H3729" t="s">
        <v>186</v>
      </c>
      <c r="I3729" t="s">
        <v>187</v>
      </c>
      <c r="J3729" t="s">
        <v>235</v>
      </c>
      <c r="K3729" t="s">
        <v>236</v>
      </c>
      <c r="L3729" t="s">
        <v>237</v>
      </c>
      <c r="M3729">
        <v>305</v>
      </c>
      <c r="N3729">
        <v>312</v>
      </c>
      <c r="O3729" t="s">
        <v>7164</v>
      </c>
      <c r="P3729" t="s">
        <v>233</v>
      </c>
      <c r="Q3729" t="str">
        <f t="shared" si="58"/>
        <v>470_fontette_10#St_Usage_Fontette</v>
      </c>
    </row>
    <row r="3730" spans="1:17">
      <c r="A3730">
        <v>4742</v>
      </c>
      <c r="B3730" t="s">
        <v>243</v>
      </c>
      <c r="C3730">
        <v>470</v>
      </c>
      <c r="D3730" t="s">
        <v>233</v>
      </c>
      <c r="E3730" t="s">
        <v>7164</v>
      </c>
      <c r="F3730">
        <v>849</v>
      </c>
      <c r="G3730" t="s">
        <v>234</v>
      </c>
      <c r="H3730" t="s">
        <v>186</v>
      </c>
      <c r="I3730" t="s">
        <v>187</v>
      </c>
      <c r="J3730" t="s">
        <v>235</v>
      </c>
      <c r="K3730" t="s">
        <v>236</v>
      </c>
      <c r="L3730" t="s">
        <v>237</v>
      </c>
      <c r="M3730">
        <v>305</v>
      </c>
      <c r="N3730">
        <v>312</v>
      </c>
      <c r="O3730" t="s">
        <v>7164</v>
      </c>
      <c r="P3730" t="s">
        <v>233</v>
      </c>
      <c r="Q3730" t="str">
        <f t="shared" si="58"/>
        <v>470_fontette_10#St_Usage_Fontette</v>
      </c>
    </row>
    <row r="3731" spans="1:17">
      <c r="A3731">
        <v>4743</v>
      </c>
      <c r="B3731" t="s">
        <v>244</v>
      </c>
      <c r="C3731">
        <v>470</v>
      </c>
      <c r="D3731" t="s">
        <v>233</v>
      </c>
      <c r="E3731" t="s">
        <v>7164</v>
      </c>
      <c r="F3731">
        <v>849</v>
      </c>
      <c r="G3731" t="s">
        <v>234</v>
      </c>
      <c r="H3731" t="s">
        <v>186</v>
      </c>
      <c r="I3731" t="s">
        <v>187</v>
      </c>
      <c r="J3731" t="s">
        <v>235</v>
      </c>
      <c r="K3731" t="s">
        <v>236</v>
      </c>
      <c r="L3731" t="s">
        <v>237</v>
      </c>
      <c r="M3731">
        <v>305</v>
      </c>
      <c r="N3731">
        <v>312</v>
      </c>
      <c r="O3731" t="s">
        <v>7164</v>
      </c>
      <c r="P3731" t="s">
        <v>233</v>
      </c>
      <c r="Q3731" t="str">
        <f t="shared" si="58"/>
        <v>470_fontette_10#St_Usage_Fontette</v>
      </c>
    </row>
    <row r="3732" spans="1:17">
      <c r="A3732">
        <v>4744</v>
      </c>
      <c r="B3732" t="s">
        <v>245</v>
      </c>
      <c r="C3732">
        <v>470</v>
      </c>
      <c r="D3732" t="s">
        <v>233</v>
      </c>
      <c r="E3732" t="s">
        <v>7164</v>
      </c>
      <c r="F3732">
        <v>849</v>
      </c>
      <c r="G3732" t="s">
        <v>234</v>
      </c>
      <c r="H3732" t="s">
        <v>186</v>
      </c>
      <c r="I3732" t="s">
        <v>187</v>
      </c>
      <c r="J3732" t="s">
        <v>235</v>
      </c>
      <c r="K3732" t="s">
        <v>236</v>
      </c>
      <c r="L3732" t="s">
        <v>237</v>
      </c>
      <c r="M3732">
        <v>305</v>
      </c>
      <c r="N3732">
        <v>312</v>
      </c>
      <c r="O3732" t="s">
        <v>7164</v>
      </c>
      <c r="P3732" t="s">
        <v>233</v>
      </c>
      <c r="Q3732" t="str">
        <f t="shared" si="58"/>
        <v>470_fontette_10#St_Usage_Fontette</v>
      </c>
    </row>
    <row r="3733" spans="1:17">
      <c r="A3733">
        <v>4745</v>
      </c>
      <c r="B3733" t="s">
        <v>246</v>
      </c>
      <c r="C3733">
        <v>470</v>
      </c>
      <c r="D3733" t="s">
        <v>233</v>
      </c>
      <c r="E3733" t="s">
        <v>7164</v>
      </c>
      <c r="F3733">
        <v>849</v>
      </c>
      <c r="G3733" t="s">
        <v>234</v>
      </c>
      <c r="H3733" t="s">
        <v>186</v>
      </c>
      <c r="I3733" t="s">
        <v>187</v>
      </c>
      <c r="J3733" t="s">
        <v>235</v>
      </c>
      <c r="K3733" t="s">
        <v>236</v>
      </c>
      <c r="L3733" t="s">
        <v>237</v>
      </c>
      <c r="M3733">
        <v>305</v>
      </c>
      <c r="N3733">
        <v>312</v>
      </c>
      <c r="O3733" t="s">
        <v>7164</v>
      </c>
      <c r="P3733" t="s">
        <v>233</v>
      </c>
      <c r="Q3733" t="str">
        <f t="shared" si="58"/>
        <v>470_fontette_10#St_Usage_Fontette</v>
      </c>
    </row>
    <row r="3734" spans="1:17">
      <c r="A3734">
        <v>4746</v>
      </c>
      <c r="B3734" t="s">
        <v>247</v>
      </c>
      <c r="C3734">
        <v>470</v>
      </c>
      <c r="D3734" t="s">
        <v>233</v>
      </c>
      <c r="E3734" t="s">
        <v>7164</v>
      </c>
      <c r="F3734">
        <v>849</v>
      </c>
      <c r="G3734" t="s">
        <v>234</v>
      </c>
      <c r="H3734" t="s">
        <v>186</v>
      </c>
      <c r="I3734" t="s">
        <v>187</v>
      </c>
      <c r="J3734" t="s">
        <v>235</v>
      </c>
      <c r="K3734" t="s">
        <v>236</v>
      </c>
      <c r="L3734" t="s">
        <v>237</v>
      </c>
      <c r="M3734">
        <v>305</v>
      </c>
      <c r="N3734">
        <v>312</v>
      </c>
      <c r="O3734" t="s">
        <v>7164</v>
      </c>
      <c r="P3734" t="s">
        <v>233</v>
      </c>
      <c r="Q3734" t="str">
        <f t="shared" si="58"/>
        <v>470_fontette_10#St_Usage_Fontette</v>
      </c>
    </row>
    <row r="3735" spans="1:17">
      <c r="A3735">
        <v>4747</v>
      </c>
      <c r="B3735" t="s">
        <v>248</v>
      </c>
      <c r="C3735">
        <v>470</v>
      </c>
      <c r="D3735" t="s">
        <v>233</v>
      </c>
      <c r="E3735" t="s">
        <v>7164</v>
      </c>
      <c r="F3735">
        <v>849</v>
      </c>
      <c r="G3735" t="s">
        <v>234</v>
      </c>
      <c r="H3735" t="s">
        <v>186</v>
      </c>
      <c r="I3735" t="s">
        <v>187</v>
      </c>
      <c r="J3735" t="s">
        <v>235</v>
      </c>
      <c r="K3735" t="s">
        <v>236</v>
      </c>
      <c r="L3735" t="s">
        <v>237</v>
      </c>
      <c r="M3735">
        <v>305</v>
      </c>
      <c r="N3735">
        <v>312</v>
      </c>
      <c r="O3735" t="s">
        <v>7164</v>
      </c>
      <c r="P3735" t="s">
        <v>233</v>
      </c>
      <c r="Q3735" t="str">
        <f t="shared" si="58"/>
        <v>470_fontette_10#St_Usage_Fontette</v>
      </c>
    </row>
    <row r="3736" spans="1:17">
      <c r="A3736">
        <v>4748</v>
      </c>
      <c r="B3736" t="s">
        <v>249</v>
      </c>
      <c r="C3736">
        <v>470</v>
      </c>
      <c r="D3736" t="s">
        <v>233</v>
      </c>
      <c r="E3736" t="s">
        <v>7164</v>
      </c>
      <c r="F3736">
        <v>849</v>
      </c>
      <c r="G3736" t="s">
        <v>234</v>
      </c>
      <c r="H3736" t="s">
        <v>186</v>
      </c>
      <c r="I3736" t="s">
        <v>187</v>
      </c>
      <c r="J3736" t="s">
        <v>235</v>
      </c>
      <c r="K3736" t="s">
        <v>236</v>
      </c>
      <c r="L3736" t="s">
        <v>237</v>
      </c>
      <c r="M3736">
        <v>305</v>
      </c>
      <c r="N3736">
        <v>312</v>
      </c>
      <c r="O3736" t="s">
        <v>7164</v>
      </c>
      <c r="P3736" t="s">
        <v>233</v>
      </c>
      <c r="Q3736" t="str">
        <f t="shared" si="58"/>
        <v>470_fontette_10#St_Usage_Fontette</v>
      </c>
    </row>
    <row r="3737" spans="1:17">
      <c r="A3737">
        <v>4749</v>
      </c>
      <c r="B3737" t="s">
        <v>250</v>
      </c>
      <c r="C3737">
        <v>470</v>
      </c>
      <c r="D3737" t="s">
        <v>233</v>
      </c>
      <c r="E3737" t="s">
        <v>7164</v>
      </c>
      <c r="F3737">
        <v>849</v>
      </c>
      <c r="G3737" t="s">
        <v>234</v>
      </c>
      <c r="H3737" t="s">
        <v>186</v>
      </c>
      <c r="I3737" t="s">
        <v>187</v>
      </c>
      <c r="J3737" t="s">
        <v>235</v>
      </c>
      <c r="K3737" t="s">
        <v>236</v>
      </c>
      <c r="L3737" t="s">
        <v>237</v>
      </c>
      <c r="M3737">
        <v>305</v>
      </c>
      <c r="N3737">
        <v>312</v>
      </c>
      <c r="O3737" t="s">
        <v>7164</v>
      </c>
      <c r="P3737" t="s">
        <v>233</v>
      </c>
      <c r="Q3737" t="str">
        <f t="shared" si="58"/>
        <v>470_fontette_10#St_Usage_Fontette</v>
      </c>
    </row>
    <row r="3738" spans="1:17">
      <c r="A3738">
        <v>4750</v>
      </c>
      <c r="B3738" t="s">
        <v>251</v>
      </c>
      <c r="C3738">
        <v>470</v>
      </c>
      <c r="D3738" t="s">
        <v>233</v>
      </c>
      <c r="E3738" t="s">
        <v>7164</v>
      </c>
      <c r="F3738">
        <v>849</v>
      </c>
      <c r="G3738" t="s">
        <v>234</v>
      </c>
      <c r="H3738" t="s">
        <v>186</v>
      </c>
      <c r="I3738" t="s">
        <v>187</v>
      </c>
      <c r="J3738" t="s">
        <v>235</v>
      </c>
      <c r="K3738" t="s">
        <v>236</v>
      </c>
      <c r="L3738" t="s">
        <v>237</v>
      </c>
      <c r="M3738">
        <v>305</v>
      </c>
      <c r="N3738">
        <v>312</v>
      </c>
      <c r="O3738" t="s">
        <v>7164</v>
      </c>
      <c r="P3738" t="s">
        <v>233</v>
      </c>
      <c r="Q3738" t="str">
        <f t="shared" si="58"/>
        <v>470_fontette_10#St_Usage_Fontette</v>
      </c>
    </row>
    <row r="3739" spans="1:17">
      <c r="A3739">
        <v>4751</v>
      </c>
      <c r="B3739" t="s">
        <v>252</v>
      </c>
      <c r="C3739">
        <v>470</v>
      </c>
      <c r="D3739" t="s">
        <v>233</v>
      </c>
      <c r="E3739" t="s">
        <v>7164</v>
      </c>
      <c r="F3739">
        <v>849</v>
      </c>
      <c r="G3739" t="s">
        <v>234</v>
      </c>
      <c r="H3739" t="s">
        <v>186</v>
      </c>
      <c r="I3739" t="s">
        <v>187</v>
      </c>
      <c r="J3739" t="s">
        <v>235</v>
      </c>
      <c r="K3739" t="s">
        <v>236</v>
      </c>
      <c r="L3739" t="s">
        <v>237</v>
      </c>
      <c r="M3739">
        <v>305</v>
      </c>
      <c r="N3739">
        <v>312</v>
      </c>
      <c r="O3739" t="s">
        <v>7164</v>
      </c>
      <c r="P3739" t="s">
        <v>233</v>
      </c>
      <c r="Q3739" t="str">
        <f t="shared" si="58"/>
        <v>470_fontette_10#St_Usage_Fontette</v>
      </c>
    </row>
    <row r="3740" spans="1:17">
      <c r="A3740">
        <v>4753</v>
      </c>
      <c r="B3740" t="s">
        <v>254</v>
      </c>
      <c r="C3740">
        <v>470</v>
      </c>
      <c r="D3740" t="s">
        <v>233</v>
      </c>
      <c r="E3740" t="s">
        <v>7164</v>
      </c>
      <c r="F3740">
        <v>849</v>
      </c>
      <c r="G3740" t="s">
        <v>234</v>
      </c>
      <c r="H3740" t="s">
        <v>186</v>
      </c>
      <c r="I3740" t="s">
        <v>187</v>
      </c>
      <c r="J3740" t="s">
        <v>235</v>
      </c>
      <c r="K3740" t="s">
        <v>236</v>
      </c>
      <c r="L3740" t="s">
        <v>237</v>
      </c>
      <c r="M3740">
        <v>305</v>
      </c>
      <c r="N3740">
        <v>312</v>
      </c>
      <c r="O3740" t="s">
        <v>7164</v>
      </c>
      <c r="P3740" t="s">
        <v>233</v>
      </c>
      <c r="Q3740" t="str">
        <f t="shared" si="58"/>
        <v>470_fontette_10#St_Usage_Fontette</v>
      </c>
    </row>
    <row r="3741" spans="1:17">
      <c r="A3741">
        <v>4752</v>
      </c>
      <c r="B3741" t="s">
        <v>253</v>
      </c>
      <c r="C3741">
        <v>470</v>
      </c>
      <c r="D3741" t="s">
        <v>233</v>
      </c>
      <c r="E3741" t="s">
        <v>7164</v>
      </c>
      <c r="F3741">
        <v>849</v>
      </c>
      <c r="G3741" t="s">
        <v>234</v>
      </c>
      <c r="H3741" t="s">
        <v>186</v>
      </c>
      <c r="I3741" t="s">
        <v>187</v>
      </c>
      <c r="J3741" t="s">
        <v>235</v>
      </c>
      <c r="K3741" t="s">
        <v>236</v>
      </c>
      <c r="L3741" t="s">
        <v>237</v>
      </c>
      <c r="M3741">
        <v>305</v>
      </c>
      <c r="N3741">
        <v>312</v>
      </c>
      <c r="O3741" t="s">
        <v>7164</v>
      </c>
      <c r="P3741" t="s">
        <v>233</v>
      </c>
      <c r="Q3741" t="str">
        <f t="shared" si="58"/>
        <v>470_fontette_10#St_Usage_Fontette</v>
      </c>
    </row>
    <row r="3742" spans="1:17">
      <c r="A3742">
        <v>4223</v>
      </c>
      <c r="B3742" t="s">
        <v>5029</v>
      </c>
      <c r="C3742">
        <v>471</v>
      </c>
      <c r="D3742" t="s">
        <v>5024</v>
      </c>
      <c r="E3742" t="s">
        <v>7141</v>
      </c>
      <c r="F3742">
        <v>879</v>
      </c>
      <c r="G3742" t="s">
        <v>5025</v>
      </c>
      <c r="H3742" t="s">
        <v>30</v>
      </c>
      <c r="I3742" t="s">
        <v>160</v>
      </c>
      <c r="J3742" t="s">
        <v>5026</v>
      </c>
      <c r="K3742" t="s">
        <v>5027</v>
      </c>
      <c r="L3742" t="s">
        <v>5028</v>
      </c>
      <c r="M3742">
        <v>121</v>
      </c>
      <c r="N3742">
        <v>313</v>
      </c>
      <c r="O3742" t="s">
        <v>5026</v>
      </c>
      <c r="P3742" t="s">
        <v>5461</v>
      </c>
      <c r="Q3742" t="str">
        <f t="shared" si="58"/>
        <v>471_thuir1_66#Thuir_1</v>
      </c>
    </row>
    <row r="3743" spans="1:17">
      <c r="A3743">
        <v>4222</v>
      </c>
      <c r="B3743" t="s">
        <v>5023</v>
      </c>
      <c r="C3743">
        <v>471</v>
      </c>
      <c r="D3743" t="s">
        <v>5024</v>
      </c>
      <c r="E3743" t="s">
        <v>7141</v>
      </c>
      <c r="F3743">
        <v>879</v>
      </c>
      <c r="G3743" t="s">
        <v>5025</v>
      </c>
      <c r="H3743" t="s">
        <v>30</v>
      </c>
      <c r="I3743" t="s">
        <v>160</v>
      </c>
      <c r="J3743" t="s">
        <v>5026</v>
      </c>
      <c r="K3743" t="s">
        <v>5027</v>
      </c>
      <c r="L3743" t="s">
        <v>5028</v>
      </c>
      <c r="M3743">
        <v>121</v>
      </c>
      <c r="N3743">
        <v>313</v>
      </c>
      <c r="O3743" t="s">
        <v>5026</v>
      </c>
      <c r="P3743" t="s">
        <v>5461</v>
      </c>
      <c r="Q3743" t="str">
        <f t="shared" si="58"/>
        <v>471_thuir1_66#Thuir_1</v>
      </c>
    </row>
    <row r="3744" spans="1:17">
      <c r="A3744">
        <v>4224</v>
      </c>
      <c r="B3744" t="s">
        <v>5030</v>
      </c>
      <c r="C3744">
        <v>471</v>
      </c>
      <c r="D3744" t="s">
        <v>5024</v>
      </c>
      <c r="E3744" t="s">
        <v>7141</v>
      </c>
      <c r="F3744">
        <v>879</v>
      </c>
      <c r="G3744" t="s">
        <v>5025</v>
      </c>
      <c r="H3744" t="s">
        <v>30</v>
      </c>
      <c r="I3744" t="s">
        <v>160</v>
      </c>
      <c r="J3744" t="s">
        <v>5026</v>
      </c>
      <c r="K3744" t="s">
        <v>5027</v>
      </c>
      <c r="L3744" t="s">
        <v>5028</v>
      </c>
      <c r="M3744">
        <v>121</v>
      </c>
      <c r="N3744">
        <v>313</v>
      </c>
      <c r="O3744" t="s">
        <v>5026</v>
      </c>
      <c r="P3744" t="s">
        <v>5461</v>
      </c>
      <c r="Q3744" t="str">
        <f t="shared" si="58"/>
        <v>471_thuir1_66#Thuir_1</v>
      </c>
    </row>
    <row r="3745" spans="1:17">
      <c r="A3745">
        <v>4225</v>
      </c>
      <c r="B3745" t="s">
        <v>5031</v>
      </c>
      <c r="C3745">
        <v>471</v>
      </c>
      <c r="D3745" t="s">
        <v>5024</v>
      </c>
      <c r="E3745" t="s">
        <v>7141</v>
      </c>
      <c r="F3745">
        <v>879</v>
      </c>
      <c r="G3745" t="s">
        <v>5025</v>
      </c>
      <c r="H3745" t="s">
        <v>30</v>
      </c>
      <c r="I3745" t="s">
        <v>160</v>
      </c>
      <c r="J3745" t="s">
        <v>5026</v>
      </c>
      <c r="K3745" t="s">
        <v>5027</v>
      </c>
      <c r="L3745" t="s">
        <v>5028</v>
      </c>
      <c r="M3745">
        <v>121</v>
      </c>
      <c r="N3745">
        <v>313</v>
      </c>
      <c r="O3745" t="s">
        <v>5026</v>
      </c>
      <c r="P3745" t="s">
        <v>5461</v>
      </c>
      <c r="Q3745" t="str">
        <f t="shared" si="58"/>
        <v>471_thuir1_66#Thuir_1</v>
      </c>
    </row>
    <row r="3746" spans="1:17">
      <c r="A3746">
        <v>4227</v>
      </c>
      <c r="B3746" t="s">
        <v>5033</v>
      </c>
      <c r="C3746">
        <v>471</v>
      </c>
      <c r="D3746" t="s">
        <v>5024</v>
      </c>
      <c r="E3746" t="s">
        <v>7141</v>
      </c>
      <c r="F3746">
        <v>879</v>
      </c>
      <c r="G3746" t="s">
        <v>5025</v>
      </c>
      <c r="H3746" t="s">
        <v>30</v>
      </c>
      <c r="I3746" t="s">
        <v>160</v>
      </c>
      <c r="J3746" t="s">
        <v>5026</v>
      </c>
      <c r="K3746" t="s">
        <v>5027</v>
      </c>
      <c r="L3746" t="s">
        <v>5028</v>
      </c>
      <c r="M3746">
        <v>121</v>
      </c>
      <c r="N3746">
        <v>313</v>
      </c>
      <c r="O3746" t="s">
        <v>5026</v>
      </c>
      <c r="P3746" t="s">
        <v>5461</v>
      </c>
      <c r="Q3746" t="str">
        <f t="shared" si="58"/>
        <v>471_thuir1_66#Thuir_1</v>
      </c>
    </row>
    <row r="3747" spans="1:17">
      <c r="A3747">
        <v>4226</v>
      </c>
      <c r="B3747" t="s">
        <v>5032</v>
      </c>
      <c r="C3747">
        <v>471</v>
      </c>
      <c r="D3747" t="s">
        <v>5024</v>
      </c>
      <c r="E3747" t="s">
        <v>7141</v>
      </c>
      <c r="F3747">
        <v>879</v>
      </c>
      <c r="G3747" t="s">
        <v>5025</v>
      </c>
      <c r="H3747" t="s">
        <v>30</v>
      </c>
      <c r="I3747" t="s">
        <v>160</v>
      </c>
      <c r="J3747" t="s">
        <v>5026</v>
      </c>
      <c r="K3747" t="s">
        <v>5027</v>
      </c>
      <c r="L3747" t="s">
        <v>5028</v>
      </c>
      <c r="M3747">
        <v>121</v>
      </c>
      <c r="N3747">
        <v>313</v>
      </c>
      <c r="O3747" t="s">
        <v>5026</v>
      </c>
      <c r="P3747" t="s">
        <v>5461</v>
      </c>
      <c r="Q3747" t="str">
        <f t="shared" si="58"/>
        <v>471_thuir1_66#Thuir_1</v>
      </c>
    </row>
    <row r="3748" spans="1:17">
      <c r="A3748">
        <v>3990</v>
      </c>
      <c r="B3748" t="s">
        <v>5309</v>
      </c>
      <c r="C3748">
        <v>472</v>
      </c>
      <c r="D3748" t="s">
        <v>5310</v>
      </c>
      <c r="E3748" t="s">
        <v>7122</v>
      </c>
      <c r="F3748">
        <v>825</v>
      </c>
      <c r="G3748" t="s">
        <v>5311</v>
      </c>
      <c r="H3748" t="s">
        <v>30</v>
      </c>
      <c r="I3748" t="s">
        <v>160</v>
      </c>
      <c r="J3748" t="s">
        <v>5312</v>
      </c>
      <c r="K3748" t="s">
        <v>5313</v>
      </c>
      <c r="L3748" t="s">
        <v>5314</v>
      </c>
      <c r="M3748">
        <v>31</v>
      </c>
      <c r="N3748">
        <v>314</v>
      </c>
      <c r="O3748" t="s">
        <v>7123</v>
      </c>
      <c r="P3748" t="s">
        <v>5310</v>
      </c>
      <c r="Q3748" t="str">
        <f t="shared" si="58"/>
        <v>472_villra_66#Villra</v>
      </c>
    </row>
    <row r="3749" spans="1:17">
      <c r="A3749">
        <v>3991</v>
      </c>
      <c r="B3749" t="s">
        <v>5315</v>
      </c>
      <c r="C3749">
        <v>472</v>
      </c>
      <c r="D3749" t="s">
        <v>5310</v>
      </c>
      <c r="E3749" t="s">
        <v>7122</v>
      </c>
      <c r="F3749">
        <v>825</v>
      </c>
      <c r="G3749" t="s">
        <v>5311</v>
      </c>
      <c r="H3749" t="s">
        <v>30</v>
      </c>
      <c r="I3749" t="s">
        <v>160</v>
      </c>
      <c r="J3749" t="s">
        <v>5312</v>
      </c>
      <c r="K3749" t="s">
        <v>5313</v>
      </c>
      <c r="L3749" t="s">
        <v>5314</v>
      </c>
      <c r="M3749">
        <v>31</v>
      </c>
      <c r="N3749">
        <v>314</v>
      </c>
      <c r="O3749" t="s">
        <v>7123</v>
      </c>
      <c r="P3749" t="s">
        <v>5310</v>
      </c>
      <c r="Q3749" t="str">
        <f t="shared" si="58"/>
        <v>472_villra_66#Villra</v>
      </c>
    </row>
    <row r="3750" spans="1:17">
      <c r="A3750">
        <v>3992</v>
      </c>
      <c r="B3750" t="s">
        <v>5316</v>
      </c>
      <c r="C3750">
        <v>472</v>
      </c>
      <c r="D3750" t="s">
        <v>5310</v>
      </c>
      <c r="E3750" t="s">
        <v>7122</v>
      </c>
      <c r="F3750">
        <v>825</v>
      </c>
      <c r="G3750" t="s">
        <v>5311</v>
      </c>
      <c r="H3750" t="s">
        <v>30</v>
      </c>
      <c r="I3750" t="s">
        <v>160</v>
      </c>
      <c r="J3750" t="s">
        <v>5312</v>
      </c>
      <c r="K3750" t="s">
        <v>5313</v>
      </c>
      <c r="L3750" t="s">
        <v>5314</v>
      </c>
      <c r="M3750">
        <v>31</v>
      </c>
      <c r="N3750">
        <v>314</v>
      </c>
      <c r="O3750" t="s">
        <v>7123</v>
      </c>
      <c r="P3750" t="s">
        <v>5310</v>
      </c>
      <c r="Q3750" t="str">
        <f t="shared" si="58"/>
        <v>472_villra_66#Villra</v>
      </c>
    </row>
    <row r="3751" spans="1:17">
      <c r="A3751">
        <v>3993</v>
      </c>
      <c r="B3751" t="s">
        <v>5317</v>
      </c>
      <c r="C3751">
        <v>472</v>
      </c>
      <c r="D3751" t="s">
        <v>5310</v>
      </c>
      <c r="E3751" t="s">
        <v>7122</v>
      </c>
      <c r="F3751">
        <v>825</v>
      </c>
      <c r="G3751" t="s">
        <v>5311</v>
      </c>
      <c r="H3751" t="s">
        <v>30</v>
      </c>
      <c r="I3751" t="s">
        <v>160</v>
      </c>
      <c r="J3751" t="s">
        <v>5312</v>
      </c>
      <c r="K3751" t="s">
        <v>5313</v>
      </c>
      <c r="L3751" t="s">
        <v>5314</v>
      </c>
      <c r="M3751">
        <v>31</v>
      </c>
      <c r="N3751">
        <v>314</v>
      </c>
      <c r="O3751" t="s">
        <v>7123</v>
      </c>
      <c r="P3751" t="s">
        <v>5310</v>
      </c>
      <c r="Q3751" t="str">
        <f t="shared" si="58"/>
        <v>472_villra_66#Villra</v>
      </c>
    </row>
    <row r="3752" spans="1:17">
      <c r="A3752">
        <v>3994</v>
      </c>
      <c r="B3752" t="s">
        <v>5318</v>
      </c>
      <c r="C3752">
        <v>472</v>
      </c>
      <c r="D3752" t="s">
        <v>5310</v>
      </c>
      <c r="E3752" t="s">
        <v>7122</v>
      </c>
      <c r="F3752">
        <v>825</v>
      </c>
      <c r="G3752" t="s">
        <v>5311</v>
      </c>
      <c r="H3752" t="s">
        <v>30</v>
      </c>
      <c r="I3752" t="s">
        <v>160</v>
      </c>
      <c r="J3752" t="s">
        <v>5312</v>
      </c>
      <c r="K3752" t="s">
        <v>5313</v>
      </c>
      <c r="L3752" t="s">
        <v>5314</v>
      </c>
      <c r="M3752">
        <v>31</v>
      </c>
      <c r="N3752">
        <v>314</v>
      </c>
      <c r="O3752" t="s">
        <v>7123</v>
      </c>
      <c r="P3752" t="s">
        <v>5310</v>
      </c>
      <c r="Q3752" t="str">
        <f t="shared" si="58"/>
        <v>472_villra_66#Villra</v>
      </c>
    </row>
    <row r="3753" spans="1:17">
      <c r="A3753">
        <v>4020</v>
      </c>
      <c r="B3753" t="s">
        <v>3120</v>
      </c>
      <c r="C3753">
        <v>473</v>
      </c>
      <c r="D3753" t="s">
        <v>3121</v>
      </c>
      <c r="E3753" t="s">
        <v>7133</v>
      </c>
      <c r="F3753">
        <v>829</v>
      </c>
      <c r="G3753" t="s">
        <v>3122</v>
      </c>
      <c r="H3753" t="s">
        <v>91</v>
      </c>
      <c r="I3753" t="s">
        <v>3123</v>
      </c>
      <c r="J3753" t="s">
        <v>3124</v>
      </c>
      <c r="K3753" t="s">
        <v>3125</v>
      </c>
      <c r="L3753" t="s">
        <v>3126</v>
      </c>
      <c r="M3753">
        <v>564</v>
      </c>
      <c r="N3753">
        <v>278</v>
      </c>
      <c r="O3753" t="s">
        <v>3124</v>
      </c>
      <c r="P3753" t="s">
        <v>5459</v>
      </c>
      <c r="Q3753" t="str">
        <f t="shared" si="58"/>
        <v>473_man1_04#Mane_Nord</v>
      </c>
    </row>
    <row r="3754" spans="1:17">
      <c r="A3754">
        <v>4021</v>
      </c>
      <c r="B3754" t="s">
        <v>3133</v>
      </c>
      <c r="C3754">
        <v>473</v>
      </c>
      <c r="D3754" t="s">
        <v>3121</v>
      </c>
      <c r="E3754" t="s">
        <v>7133</v>
      </c>
      <c r="F3754">
        <v>829</v>
      </c>
      <c r="G3754" t="s">
        <v>3122</v>
      </c>
      <c r="H3754" t="s">
        <v>91</v>
      </c>
      <c r="I3754" t="s">
        <v>3123</v>
      </c>
      <c r="J3754" t="s">
        <v>3124</v>
      </c>
      <c r="K3754" t="s">
        <v>3125</v>
      </c>
      <c r="L3754" t="s">
        <v>3126</v>
      </c>
      <c r="M3754">
        <v>564</v>
      </c>
      <c r="N3754">
        <v>278</v>
      </c>
      <c r="O3754" t="s">
        <v>3124</v>
      </c>
      <c r="P3754" t="s">
        <v>5459</v>
      </c>
      <c r="Q3754" t="str">
        <f t="shared" si="58"/>
        <v>473_man1_04#Mane_Nord</v>
      </c>
    </row>
    <row r="3755" spans="1:17">
      <c r="A3755">
        <v>4022</v>
      </c>
      <c r="B3755" t="s">
        <v>3134</v>
      </c>
      <c r="C3755">
        <v>473</v>
      </c>
      <c r="D3755" t="s">
        <v>3121</v>
      </c>
      <c r="E3755" t="s">
        <v>7133</v>
      </c>
      <c r="F3755">
        <v>829</v>
      </c>
      <c r="G3755" t="s">
        <v>3122</v>
      </c>
      <c r="H3755" t="s">
        <v>91</v>
      </c>
      <c r="I3755" t="s">
        <v>3123</v>
      </c>
      <c r="J3755" t="s">
        <v>3124</v>
      </c>
      <c r="K3755" t="s">
        <v>3125</v>
      </c>
      <c r="L3755" t="s">
        <v>3126</v>
      </c>
      <c r="M3755">
        <v>564</v>
      </c>
      <c r="N3755">
        <v>278</v>
      </c>
      <c r="O3755" t="s">
        <v>3124</v>
      </c>
      <c r="P3755" t="s">
        <v>5459</v>
      </c>
      <c r="Q3755" t="str">
        <f t="shared" si="58"/>
        <v>473_man1_04#Mane_Nord</v>
      </c>
    </row>
    <row r="3756" spans="1:17">
      <c r="A3756">
        <v>4023</v>
      </c>
      <c r="B3756" t="s">
        <v>3135</v>
      </c>
      <c r="C3756">
        <v>473</v>
      </c>
      <c r="D3756" t="s">
        <v>3121</v>
      </c>
      <c r="E3756" t="s">
        <v>7133</v>
      </c>
      <c r="F3756">
        <v>829</v>
      </c>
      <c r="G3756" t="s">
        <v>3122</v>
      </c>
      <c r="H3756" t="s">
        <v>91</v>
      </c>
      <c r="I3756" t="s">
        <v>3123</v>
      </c>
      <c r="J3756" t="s">
        <v>3124</v>
      </c>
      <c r="K3756" t="s">
        <v>3125</v>
      </c>
      <c r="L3756" t="s">
        <v>3126</v>
      </c>
      <c r="M3756">
        <v>564</v>
      </c>
      <c r="N3756">
        <v>278</v>
      </c>
      <c r="O3756" t="s">
        <v>3124</v>
      </c>
      <c r="P3756" t="s">
        <v>5459</v>
      </c>
      <c r="Q3756" t="str">
        <f t="shared" si="58"/>
        <v>473_man1_04#Mane_Nord</v>
      </c>
    </row>
    <row r="3757" spans="1:17">
      <c r="A3757">
        <v>4024</v>
      </c>
      <c r="B3757" t="s">
        <v>3136</v>
      </c>
      <c r="C3757">
        <v>473</v>
      </c>
      <c r="D3757" t="s">
        <v>3121</v>
      </c>
      <c r="E3757" t="s">
        <v>7133</v>
      </c>
      <c r="F3757">
        <v>829</v>
      </c>
      <c r="G3757" t="s">
        <v>3122</v>
      </c>
      <c r="H3757" t="s">
        <v>91</v>
      </c>
      <c r="I3757" t="s">
        <v>3123</v>
      </c>
      <c r="J3757" t="s">
        <v>3124</v>
      </c>
      <c r="K3757" t="s">
        <v>3125</v>
      </c>
      <c r="L3757" t="s">
        <v>3126</v>
      </c>
      <c r="M3757">
        <v>564</v>
      </c>
      <c r="N3757">
        <v>278</v>
      </c>
      <c r="O3757" t="s">
        <v>3124</v>
      </c>
      <c r="P3757" t="s">
        <v>5459</v>
      </c>
      <c r="Q3757" t="str">
        <f t="shared" si="58"/>
        <v>473_man1_04#Mane_Nord</v>
      </c>
    </row>
    <row r="3758" spans="1:17">
      <c r="A3758">
        <v>4025</v>
      </c>
      <c r="B3758" t="s">
        <v>3137</v>
      </c>
      <c r="C3758">
        <v>473</v>
      </c>
      <c r="D3758" t="s">
        <v>3121</v>
      </c>
      <c r="E3758" t="s">
        <v>7133</v>
      </c>
      <c r="F3758">
        <v>829</v>
      </c>
      <c r="G3758" t="s">
        <v>3122</v>
      </c>
      <c r="H3758" t="s">
        <v>91</v>
      </c>
      <c r="I3758" t="s">
        <v>3123</v>
      </c>
      <c r="J3758" t="s">
        <v>3124</v>
      </c>
      <c r="K3758" t="s">
        <v>3125</v>
      </c>
      <c r="L3758" t="s">
        <v>3126</v>
      </c>
      <c r="M3758">
        <v>564</v>
      </c>
      <c r="N3758">
        <v>278</v>
      </c>
      <c r="O3758" t="s">
        <v>3124</v>
      </c>
      <c r="P3758" t="s">
        <v>5459</v>
      </c>
      <c r="Q3758" t="str">
        <f t="shared" si="58"/>
        <v>473_man1_04#Mane_Nord</v>
      </c>
    </row>
    <row r="3759" spans="1:17">
      <c r="A3759">
        <v>4026</v>
      </c>
      <c r="B3759" t="s">
        <v>3138</v>
      </c>
      <c r="C3759">
        <v>473</v>
      </c>
      <c r="D3759" t="s">
        <v>3121</v>
      </c>
      <c r="E3759" t="s">
        <v>7133</v>
      </c>
      <c r="F3759">
        <v>829</v>
      </c>
      <c r="G3759" t="s">
        <v>3122</v>
      </c>
      <c r="H3759" t="s">
        <v>91</v>
      </c>
      <c r="I3759" t="s">
        <v>3123</v>
      </c>
      <c r="J3759" t="s">
        <v>3124</v>
      </c>
      <c r="K3759" t="s">
        <v>3125</v>
      </c>
      <c r="L3759" t="s">
        <v>3126</v>
      </c>
      <c r="M3759">
        <v>564</v>
      </c>
      <c r="N3759">
        <v>278</v>
      </c>
      <c r="O3759" t="s">
        <v>3124</v>
      </c>
      <c r="P3759" t="s">
        <v>5459</v>
      </c>
      <c r="Q3759" t="str">
        <f t="shared" si="58"/>
        <v>473_man1_04#Mane_Nord</v>
      </c>
    </row>
    <row r="3760" spans="1:17">
      <c r="A3760">
        <v>4027</v>
      </c>
      <c r="B3760" t="s">
        <v>3139</v>
      </c>
      <c r="C3760">
        <v>473</v>
      </c>
      <c r="D3760" t="s">
        <v>3121</v>
      </c>
      <c r="E3760" t="s">
        <v>7133</v>
      </c>
      <c r="F3760">
        <v>829</v>
      </c>
      <c r="G3760" t="s">
        <v>3122</v>
      </c>
      <c r="H3760" t="s">
        <v>91</v>
      </c>
      <c r="I3760" t="s">
        <v>3123</v>
      </c>
      <c r="J3760" t="s">
        <v>3124</v>
      </c>
      <c r="K3760" t="s">
        <v>3125</v>
      </c>
      <c r="L3760" t="s">
        <v>3126</v>
      </c>
      <c r="M3760">
        <v>564</v>
      </c>
      <c r="N3760">
        <v>278</v>
      </c>
      <c r="O3760" t="s">
        <v>3124</v>
      </c>
      <c r="P3760" t="s">
        <v>5459</v>
      </c>
      <c r="Q3760" t="str">
        <f t="shared" si="58"/>
        <v>473_man1_04#Mane_Nord</v>
      </c>
    </row>
    <row r="3761" spans="1:17">
      <c r="A3761">
        <v>4028</v>
      </c>
      <c r="B3761" t="s">
        <v>3140</v>
      </c>
      <c r="C3761">
        <v>474</v>
      </c>
      <c r="D3761" t="s">
        <v>3128</v>
      </c>
      <c r="E3761" t="s">
        <v>7134</v>
      </c>
      <c r="F3761">
        <v>830</v>
      </c>
      <c r="G3761" t="s">
        <v>3129</v>
      </c>
      <c r="H3761" t="s">
        <v>91</v>
      </c>
      <c r="I3761" t="s">
        <v>3123</v>
      </c>
      <c r="J3761" t="s">
        <v>3124</v>
      </c>
      <c r="K3761" t="s">
        <v>3125</v>
      </c>
      <c r="L3761" t="s">
        <v>3126</v>
      </c>
      <c r="M3761">
        <v>564</v>
      </c>
      <c r="N3761">
        <v>278</v>
      </c>
      <c r="O3761" t="s">
        <v>3124</v>
      </c>
      <c r="P3761" t="s">
        <v>5459</v>
      </c>
      <c r="Q3761" t="str">
        <f t="shared" si="58"/>
        <v>474_man2_04#Mane_Sud</v>
      </c>
    </row>
    <row r="3762" spans="1:17">
      <c r="A3762">
        <v>4029</v>
      </c>
      <c r="B3762" t="s">
        <v>3127</v>
      </c>
      <c r="C3762">
        <v>474</v>
      </c>
      <c r="D3762" t="s">
        <v>3128</v>
      </c>
      <c r="E3762" t="s">
        <v>7134</v>
      </c>
      <c r="F3762">
        <v>830</v>
      </c>
      <c r="G3762" t="s">
        <v>3129</v>
      </c>
      <c r="H3762" t="s">
        <v>91</v>
      </c>
      <c r="I3762" t="s">
        <v>3123</v>
      </c>
      <c r="J3762" t="s">
        <v>3124</v>
      </c>
      <c r="K3762" t="s">
        <v>3125</v>
      </c>
      <c r="L3762" t="s">
        <v>3126</v>
      </c>
      <c r="M3762">
        <v>564</v>
      </c>
      <c r="N3762">
        <v>278</v>
      </c>
      <c r="O3762" t="s">
        <v>3124</v>
      </c>
      <c r="P3762" t="s">
        <v>5459</v>
      </c>
      <c r="Q3762" t="str">
        <f t="shared" si="58"/>
        <v>474_man2_04#Mane_Sud</v>
      </c>
    </row>
    <row r="3763" spans="1:17">
      <c r="A3763">
        <v>4032</v>
      </c>
      <c r="B3763" t="s">
        <v>3132</v>
      </c>
      <c r="C3763">
        <v>474</v>
      </c>
      <c r="D3763" t="s">
        <v>3128</v>
      </c>
      <c r="E3763" t="s">
        <v>7134</v>
      </c>
      <c r="F3763">
        <v>830</v>
      </c>
      <c r="G3763" t="s">
        <v>3129</v>
      </c>
      <c r="H3763" t="s">
        <v>91</v>
      </c>
      <c r="I3763" t="s">
        <v>3123</v>
      </c>
      <c r="J3763" t="s">
        <v>3124</v>
      </c>
      <c r="K3763" t="s">
        <v>3125</v>
      </c>
      <c r="L3763" t="s">
        <v>3126</v>
      </c>
      <c r="M3763">
        <v>564</v>
      </c>
      <c r="N3763">
        <v>278</v>
      </c>
      <c r="O3763" t="s">
        <v>3124</v>
      </c>
      <c r="P3763" t="s">
        <v>5459</v>
      </c>
      <c r="Q3763" t="str">
        <f t="shared" si="58"/>
        <v>474_man2_04#Mane_Sud</v>
      </c>
    </row>
    <row r="3764" spans="1:17">
      <c r="A3764">
        <v>4030</v>
      </c>
      <c r="B3764" t="s">
        <v>3130</v>
      </c>
      <c r="C3764">
        <v>474</v>
      </c>
      <c r="D3764" t="s">
        <v>3128</v>
      </c>
      <c r="E3764" t="s">
        <v>7134</v>
      </c>
      <c r="F3764">
        <v>830</v>
      </c>
      <c r="G3764" t="s">
        <v>3129</v>
      </c>
      <c r="H3764" t="s">
        <v>91</v>
      </c>
      <c r="I3764" t="s">
        <v>3123</v>
      </c>
      <c r="J3764" t="s">
        <v>3124</v>
      </c>
      <c r="K3764" t="s">
        <v>3125</v>
      </c>
      <c r="L3764" t="s">
        <v>3126</v>
      </c>
      <c r="M3764">
        <v>564</v>
      </c>
      <c r="N3764">
        <v>278</v>
      </c>
      <c r="O3764" t="s">
        <v>3124</v>
      </c>
      <c r="P3764" t="s">
        <v>5459</v>
      </c>
      <c r="Q3764" t="str">
        <f t="shared" si="58"/>
        <v>474_man2_04#Mane_Sud</v>
      </c>
    </row>
    <row r="3765" spans="1:17">
      <c r="A3765">
        <v>4031</v>
      </c>
      <c r="B3765" t="s">
        <v>3131</v>
      </c>
      <c r="C3765">
        <v>474</v>
      </c>
      <c r="D3765" t="s">
        <v>3128</v>
      </c>
      <c r="E3765" t="s">
        <v>7134</v>
      </c>
      <c r="F3765">
        <v>830</v>
      </c>
      <c r="G3765" t="s">
        <v>3129</v>
      </c>
      <c r="H3765" t="s">
        <v>91</v>
      </c>
      <c r="I3765" t="s">
        <v>3123</v>
      </c>
      <c r="J3765" t="s">
        <v>3124</v>
      </c>
      <c r="K3765" t="s">
        <v>3125</v>
      </c>
      <c r="L3765" t="s">
        <v>3126</v>
      </c>
      <c r="M3765">
        <v>564</v>
      </c>
      <c r="N3765">
        <v>278</v>
      </c>
      <c r="O3765" t="s">
        <v>3124</v>
      </c>
      <c r="P3765" t="s">
        <v>5459</v>
      </c>
      <c r="Q3765" t="str">
        <f t="shared" si="58"/>
        <v>474_man2_04#Mane_Sud</v>
      </c>
    </row>
    <row r="3766" spans="1:17">
      <c r="A3766">
        <v>4038</v>
      </c>
      <c r="B3766" t="s">
        <v>2278</v>
      </c>
      <c r="C3766">
        <v>475</v>
      </c>
      <c r="D3766" t="s">
        <v>2272</v>
      </c>
      <c r="E3766" t="s">
        <v>7131</v>
      </c>
      <c r="F3766">
        <v>831</v>
      </c>
      <c r="G3766" t="s">
        <v>2273</v>
      </c>
      <c r="H3766" t="s">
        <v>91</v>
      </c>
      <c r="I3766" t="s">
        <v>92</v>
      </c>
      <c r="J3766" t="s">
        <v>887</v>
      </c>
      <c r="K3766" t="s">
        <v>888</v>
      </c>
      <c r="L3766" t="s">
        <v>889</v>
      </c>
      <c r="M3766">
        <v>26</v>
      </c>
      <c r="N3766">
        <v>272</v>
      </c>
      <c r="O3766" t="s">
        <v>7043</v>
      </c>
      <c r="P3766" t="s">
        <v>5447</v>
      </c>
      <c r="Q3766" t="str">
        <f t="shared" si="58"/>
        <v>475_figuiere_13#FiguiÃ¨re</v>
      </c>
    </row>
    <row r="3767" spans="1:17">
      <c r="A3767">
        <v>4200</v>
      </c>
      <c r="B3767" t="s">
        <v>2279</v>
      </c>
      <c r="C3767">
        <v>475</v>
      </c>
      <c r="D3767" t="s">
        <v>2272</v>
      </c>
      <c r="E3767" t="s">
        <v>7131</v>
      </c>
      <c r="F3767">
        <v>831</v>
      </c>
      <c r="G3767" t="s">
        <v>2273</v>
      </c>
      <c r="H3767" t="s">
        <v>91</v>
      </c>
      <c r="I3767" t="s">
        <v>92</v>
      </c>
      <c r="J3767" t="s">
        <v>887</v>
      </c>
      <c r="K3767" t="s">
        <v>888</v>
      </c>
      <c r="L3767" t="s">
        <v>889</v>
      </c>
      <c r="M3767">
        <v>26</v>
      </c>
      <c r="N3767">
        <v>272</v>
      </c>
      <c r="O3767" t="s">
        <v>7043</v>
      </c>
      <c r="P3767" t="s">
        <v>5447</v>
      </c>
      <c r="Q3767" t="str">
        <f t="shared" si="58"/>
        <v>475_figuiere_13#FiguiÃ¨re</v>
      </c>
    </row>
    <row r="3768" spans="1:17">
      <c r="A3768">
        <v>4201</v>
      </c>
      <c r="B3768" t="s">
        <v>2280</v>
      </c>
      <c r="C3768">
        <v>475</v>
      </c>
      <c r="D3768" t="s">
        <v>2272</v>
      </c>
      <c r="E3768" t="s">
        <v>7131</v>
      </c>
      <c r="F3768">
        <v>831</v>
      </c>
      <c r="G3768" t="s">
        <v>2273</v>
      </c>
      <c r="H3768" t="s">
        <v>91</v>
      </c>
      <c r="I3768" t="s">
        <v>92</v>
      </c>
      <c r="J3768" t="s">
        <v>887</v>
      </c>
      <c r="K3768" t="s">
        <v>888</v>
      </c>
      <c r="L3768" t="s">
        <v>889</v>
      </c>
      <c r="M3768">
        <v>26</v>
      </c>
      <c r="N3768">
        <v>272</v>
      </c>
      <c r="O3768" t="s">
        <v>7043</v>
      </c>
      <c r="P3768" t="s">
        <v>5447</v>
      </c>
      <c r="Q3768" t="str">
        <f t="shared" si="58"/>
        <v>475_figuiere_13#FiguiÃ¨re</v>
      </c>
    </row>
    <row r="3769" spans="1:17">
      <c r="A3769">
        <v>4034</v>
      </c>
      <c r="B3769" t="s">
        <v>2274</v>
      </c>
      <c r="C3769">
        <v>475</v>
      </c>
      <c r="D3769" t="s">
        <v>2272</v>
      </c>
      <c r="E3769" t="s">
        <v>7131</v>
      </c>
      <c r="F3769">
        <v>831</v>
      </c>
      <c r="G3769" t="s">
        <v>2273</v>
      </c>
      <c r="H3769" t="s">
        <v>91</v>
      </c>
      <c r="I3769" t="s">
        <v>92</v>
      </c>
      <c r="J3769" t="s">
        <v>887</v>
      </c>
      <c r="K3769" t="s">
        <v>888</v>
      </c>
      <c r="L3769" t="s">
        <v>889</v>
      </c>
      <c r="M3769">
        <v>26</v>
      </c>
      <c r="N3769">
        <v>272</v>
      </c>
      <c r="O3769" t="s">
        <v>7043</v>
      </c>
      <c r="P3769" t="s">
        <v>5447</v>
      </c>
      <c r="Q3769" t="str">
        <f t="shared" si="58"/>
        <v>475_figuiere_13#FiguiÃ¨re</v>
      </c>
    </row>
    <row r="3770" spans="1:17">
      <c r="A3770">
        <v>4035</v>
      </c>
      <c r="B3770" t="s">
        <v>2275</v>
      </c>
      <c r="C3770">
        <v>475</v>
      </c>
      <c r="D3770" t="s">
        <v>2272</v>
      </c>
      <c r="E3770" t="s">
        <v>7131</v>
      </c>
      <c r="F3770">
        <v>831</v>
      </c>
      <c r="G3770" t="s">
        <v>2273</v>
      </c>
      <c r="H3770" t="s">
        <v>91</v>
      </c>
      <c r="I3770" t="s">
        <v>92</v>
      </c>
      <c r="J3770" t="s">
        <v>887</v>
      </c>
      <c r="K3770" t="s">
        <v>888</v>
      </c>
      <c r="L3770" t="s">
        <v>889</v>
      </c>
      <c r="M3770">
        <v>26</v>
      </c>
      <c r="N3770">
        <v>272</v>
      </c>
      <c r="O3770" t="s">
        <v>7043</v>
      </c>
      <c r="P3770" t="s">
        <v>5447</v>
      </c>
      <c r="Q3770" t="str">
        <f t="shared" si="58"/>
        <v>475_figuiere_13#FiguiÃ¨re</v>
      </c>
    </row>
    <row r="3771" spans="1:17">
      <c r="A3771">
        <v>4036</v>
      </c>
      <c r="B3771" t="s">
        <v>2276</v>
      </c>
      <c r="C3771">
        <v>475</v>
      </c>
      <c r="D3771" t="s">
        <v>2272</v>
      </c>
      <c r="E3771" t="s">
        <v>7131</v>
      </c>
      <c r="F3771">
        <v>831</v>
      </c>
      <c r="G3771" t="s">
        <v>2273</v>
      </c>
      <c r="H3771" t="s">
        <v>91</v>
      </c>
      <c r="I3771" t="s">
        <v>92</v>
      </c>
      <c r="J3771" t="s">
        <v>887</v>
      </c>
      <c r="K3771" t="s">
        <v>888</v>
      </c>
      <c r="L3771" t="s">
        <v>889</v>
      </c>
      <c r="M3771">
        <v>26</v>
      </c>
      <c r="N3771">
        <v>272</v>
      </c>
      <c r="O3771" t="s">
        <v>7043</v>
      </c>
      <c r="P3771" t="s">
        <v>5447</v>
      </c>
      <c r="Q3771" t="str">
        <f t="shared" si="58"/>
        <v>475_figuiere_13#FiguiÃ¨re</v>
      </c>
    </row>
    <row r="3772" spans="1:17">
      <c r="A3772">
        <v>4037</v>
      </c>
      <c r="B3772" t="s">
        <v>2277</v>
      </c>
      <c r="C3772">
        <v>475</v>
      </c>
      <c r="D3772" t="s">
        <v>2272</v>
      </c>
      <c r="E3772" t="s">
        <v>7131</v>
      </c>
      <c r="F3772">
        <v>831</v>
      </c>
      <c r="G3772" t="s">
        <v>2273</v>
      </c>
      <c r="H3772" t="s">
        <v>91</v>
      </c>
      <c r="I3772" t="s">
        <v>92</v>
      </c>
      <c r="J3772" t="s">
        <v>887</v>
      </c>
      <c r="K3772" t="s">
        <v>888</v>
      </c>
      <c r="L3772" t="s">
        <v>889</v>
      </c>
      <c r="M3772">
        <v>26</v>
      </c>
      <c r="N3772">
        <v>272</v>
      </c>
      <c r="O3772" t="s">
        <v>7043</v>
      </c>
      <c r="P3772" t="s">
        <v>5447</v>
      </c>
      <c r="Q3772" t="str">
        <f t="shared" si="58"/>
        <v>475_figuiere_13#FiguiÃ¨re</v>
      </c>
    </row>
    <row r="3773" spans="1:17">
      <c r="A3773">
        <v>4033</v>
      </c>
      <c r="B3773" t="s">
        <v>2271</v>
      </c>
      <c r="C3773">
        <v>475</v>
      </c>
      <c r="D3773" t="s">
        <v>2272</v>
      </c>
      <c r="E3773" t="s">
        <v>7131</v>
      </c>
      <c r="F3773">
        <v>831</v>
      </c>
      <c r="G3773" t="s">
        <v>2273</v>
      </c>
      <c r="H3773" t="s">
        <v>91</v>
      </c>
      <c r="I3773" t="s">
        <v>92</v>
      </c>
      <c r="J3773" t="s">
        <v>887</v>
      </c>
      <c r="K3773" t="s">
        <v>888</v>
      </c>
      <c r="L3773" t="s">
        <v>889</v>
      </c>
      <c r="M3773">
        <v>26</v>
      </c>
      <c r="N3773">
        <v>272</v>
      </c>
      <c r="O3773" t="s">
        <v>7043</v>
      </c>
      <c r="P3773" t="s">
        <v>5447</v>
      </c>
      <c r="Q3773" t="str">
        <f t="shared" si="58"/>
        <v>475_figuiere_13#FiguiÃ¨re</v>
      </c>
    </row>
    <row r="3774" spans="1:17">
      <c r="A3774">
        <v>4051</v>
      </c>
      <c r="B3774" t="s">
        <v>4826</v>
      </c>
      <c r="C3774">
        <v>476</v>
      </c>
      <c r="D3774" t="s">
        <v>4827</v>
      </c>
      <c r="E3774" t="s">
        <v>4828</v>
      </c>
      <c r="F3774">
        <v>842</v>
      </c>
      <c r="G3774" t="s">
        <v>4828</v>
      </c>
      <c r="H3774" t="s">
        <v>91</v>
      </c>
      <c r="I3774" t="s">
        <v>92</v>
      </c>
      <c r="J3774" t="s">
        <v>4811</v>
      </c>
      <c r="K3774" t="s">
        <v>4812</v>
      </c>
      <c r="L3774" t="s">
        <v>4813</v>
      </c>
      <c r="M3774">
        <v>383</v>
      </c>
      <c r="N3774">
        <v>72</v>
      </c>
      <c r="O3774" t="s">
        <v>7019</v>
      </c>
      <c r="P3774" t="s">
        <v>5399</v>
      </c>
      <c r="Q3774" t="str">
        <f t="shared" si="58"/>
        <v>476_svb_13#Svb</v>
      </c>
    </row>
    <row r="3775" spans="1:17">
      <c r="A3775">
        <v>4053</v>
      </c>
      <c r="B3775" t="s">
        <v>4830</v>
      </c>
      <c r="C3775">
        <v>476</v>
      </c>
      <c r="D3775" t="s">
        <v>4827</v>
      </c>
      <c r="E3775" t="s">
        <v>4828</v>
      </c>
      <c r="F3775">
        <v>842</v>
      </c>
      <c r="G3775" t="s">
        <v>4828</v>
      </c>
      <c r="H3775" t="s">
        <v>91</v>
      </c>
      <c r="I3775" t="s">
        <v>92</v>
      </c>
      <c r="J3775" t="s">
        <v>4811</v>
      </c>
      <c r="K3775" t="s">
        <v>4812</v>
      </c>
      <c r="L3775" t="s">
        <v>4813</v>
      </c>
      <c r="M3775">
        <v>383</v>
      </c>
      <c r="N3775">
        <v>72</v>
      </c>
      <c r="O3775" t="s">
        <v>7019</v>
      </c>
      <c r="P3775" t="s">
        <v>5399</v>
      </c>
      <c r="Q3775" t="str">
        <f t="shared" si="58"/>
        <v>476_svb_13#Svb</v>
      </c>
    </row>
    <row r="3776" spans="1:17">
      <c r="A3776">
        <v>4054</v>
      </c>
      <c r="B3776" t="s">
        <v>4831</v>
      </c>
      <c r="C3776">
        <v>476</v>
      </c>
      <c r="D3776" t="s">
        <v>4827</v>
      </c>
      <c r="E3776" t="s">
        <v>4828</v>
      </c>
      <c r="F3776">
        <v>842</v>
      </c>
      <c r="G3776" t="s">
        <v>4828</v>
      </c>
      <c r="H3776" t="s">
        <v>91</v>
      </c>
      <c r="I3776" t="s">
        <v>92</v>
      </c>
      <c r="J3776" t="s">
        <v>4811</v>
      </c>
      <c r="K3776" t="s">
        <v>4812</v>
      </c>
      <c r="L3776" t="s">
        <v>4813</v>
      </c>
      <c r="M3776">
        <v>383</v>
      </c>
      <c r="N3776">
        <v>72</v>
      </c>
      <c r="O3776" t="s">
        <v>7019</v>
      </c>
      <c r="P3776" t="s">
        <v>5399</v>
      </c>
      <c r="Q3776" t="str">
        <f t="shared" si="58"/>
        <v>476_svb_13#Svb</v>
      </c>
    </row>
    <row r="3777" spans="1:17">
      <c r="A3777">
        <v>4052</v>
      </c>
      <c r="B3777" t="s">
        <v>4829</v>
      </c>
      <c r="C3777">
        <v>476</v>
      </c>
      <c r="D3777" t="s">
        <v>4827</v>
      </c>
      <c r="E3777" t="s">
        <v>4828</v>
      </c>
      <c r="F3777">
        <v>842</v>
      </c>
      <c r="G3777" t="s">
        <v>4828</v>
      </c>
      <c r="H3777" t="s">
        <v>91</v>
      </c>
      <c r="I3777" t="s">
        <v>92</v>
      </c>
      <c r="J3777" t="s">
        <v>4811</v>
      </c>
      <c r="K3777" t="s">
        <v>4812</v>
      </c>
      <c r="L3777" t="s">
        <v>4813</v>
      </c>
      <c r="M3777">
        <v>383</v>
      </c>
      <c r="N3777">
        <v>72</v>
      </c>
      <c r="O3777" t="s">
        <v>7019</v>
      </c>
      <c r="P3777" t="s">
        <v>5399</v>
      </c>
      <c r="Q3777" t="str">
        <f t="shared" si="58"/>
        <v>476_svb_13#Svb</v>
      </c>
    </row>
    <row r="3778" spans="1:17">
      <c r="A3778">
        <v>4055</v>
      </c>
      <c r="B3778" t="s">
        <v>4832</v>
      </c>
      <c r="C3778">
        <v>476</v>
      </c>
      <c r="D3778" t="s">
        <v>4827</v>
      </c>
      <c r="E3778" t="s">
        <v>4828</v>
      </c>
      <c r="F3778">
        <v>842</v>
      </c>
      <c r="G3778" t="s">
        <v>4828</v>
      </c>
      <c r="H3778" t="s">
        <v>91</v>
      </c>
      <c r="I3778" t="s">
        <v>92</v>
      </c>
      <c r="J3778" t="s">
        <v>4815</v>
      </c>
      <c r="K3778" t="s">
        <v>4812</v>
      </c>
      <c r="L3778" t="s">
        <v>4813</v>
      </c>
      <c r="M3778">
        <v>383</v>
      </c>
      <c r="N3778">
        <v>72</v>
      </c>
      <c r="O3778" t="s">
        <v>7019</v>
      </c>
      <c r="P3778" t="s">
        <v>5399</v>
      </c>
      <c r="Q3778" t="str">
        <f t="shared" ref="Q3778:Q3841" si="59">CONCATENATE(C3778,"_",D3778,"#",E3778)</f>
        <v>476_svb_13#Svb</v>
      </c>
    </row>
    <row r="3779" spans="1:17">
      <c r="A3779">
        <v>4056</v>
      </c>
      <c r="B3779" t="s">
        <v>4833</v>
      </c>
      <c r="C3779">
        <v>476</v>
      </c>
      <c r="D3779" t="s">
        <v>4827</v>
      </c>
      <c r="E3779" t="s">
        <v>4828</v>
      </c>
      <c r="F3779">
        <v>842</v>
      </c>
      <c r="G3779" t="s">
        <v>4828</v>
      </c>
      <c r="H3779" t="s">
        <v>91</v>
      </c>
      <c r="I3779" t="s">
        <v>92</v>
      </c>
      <c r="J3779" t="s">
        <v>4815</v>
      </c>
      <c r="K3779" t="s">
        <v>4812</v>
      </c>
      <c r="L3779" t="s">
        <v>4813</v>
      </c>
      <c r="M3779">
        <v>383</v>
      </c>
      <c r="N3779">
        <v>72</v>
      </c>
      <c r="O3779" t="s">
        <v>7019</v>
      </c>
      <c r="P3779" t="s">
        <v>5399</v>
      </c>
      <c r="Q3779" t="str">
        <f t="shared" si="59"/>
        <v>476_svb_13#Svb</v>
      </c>
    </row>
    <row r="3780" spans="1:17">
      <c r="A3780">
        <v>4057</v>
      </c>
      <c r="B3780" t="s">
        <v>4834</v>
      </c>
      <c r="C3780">
        <v>476</v>
      </c>
      <c r="D3780" t="s">
        <v>4827</v>
      </c>
      <c r="E3780" t="s">
        <v>4828</v>
      </c>
      <c r="F3780">
        <v>842</v>
      </c>
      <c r="G3780" t="s">
        <v>4828</v>
      </c>
      <c r="H3780" t="s">
        <v>91</v>
      </c>
      <c r="I3780" t="s">
        <v>92</v>
      </c>
      <c r="J3780" t="s">
        <v>4815</v>
      </c>
      <c r="K3780" t="s">
        <v>4812</v>
      </c>
      <c r="L3780" t="s">
        <v>4813</v>
      </c>
      <c r="M3780">
        <v>383</v>
      </c>
      <c r="N3780">
        <v>72</v>
      </c>
      <c r="O3780" t="s">
        <v>7019</v>
      </c>
      <c r="P3780" t="s">
        <v>5399</v>
      </c>
      <c r="Q3780" t="str">
        <f t="shared" si="59"/>
        <v>476_svb_13#Svb</v>
      </c>
    </row>
    <row r="3781" spans="1:17">
      <c r="A3781">
        <v>4105</v>
      </c>
      <c r="B3781" t="s">
        <v>4883</v>
      </c>
      <c r="C3781">
        <v>477</v>
      </c>
      <c r="D3781" t="s">
        <v>4884</v>
      </c>
      <c r="E3781" t="s">
        <v>7137</v>
      </c>
      <c r="F3781">
        <v>847</v>
      </c>
      <c r="G3781" t="s">
        <v>4885</v>
      </c>
      <c r="H3781" t="s">
        <v>91</v>
      </c>
      <c r="I3781" t="s">
        <v>92</v>
      </c>
      <c r="J3781" t="s">
        <v>4886</v>
      </c>
      <c r="K3781" t="s">
        <v>4887</v>
      </c>
      <c r="L3781" t="s">
        <v>4888</v>
      </c>
      <c r="M3781">
        <v>339</v>
      </c>
      <c r="N3781">
        <v>315</v>
      </c>
      <c r="O3781" t="s">
        <v>7138</v>
      </c>
      <c r="P3781" t="s">
        <v>5406</v>
      </c>
      <c r="Q3781" t="str">
        <f t="shared" si="59"/>
        <v>477_stpaul_13#Saint_Paul</v>
      </c>
    </row>
    <row r="3782" spans="1:17">
      <c r="A3782">
        <v>4106</v>
      </c>
      <c r="B3782" t="s">
        <v>4892</v>
      </c>
      <c r="C3782">
        <v>477</v>
      </c>
      <c r="D3782" t="s">
        <v>4884</v>
      </c>
      <c r="E3782" t="s">
        <v>7137</v>
      </c>
      <c r="F3782">
        <v>847</v>
      </c>
      <c r="G3782" t="s">
        <v>4885</v>
      </c>
      <c r="H3782" t="s">
        <v>91</v>
      </c>
      <c r="I3782" t="s">
        <v>92</v>
      </c>
      <c r="J3782" t="s">
        <v>4886</v>
      </c>
      <c r="K3782" t="s">
        <v>4887</v>
      </c>
      <c r="L3782" t="s">
        <v>4888</v>
      </c>
      <c r="M3782">
        <v>339</v>
      </c>
      <c r="N3782">
        <v>315</v>
      </c>
      <c r="O3782" t="s">
        <v>7138</v>
      </c>
      <c r="P3782" t="s">
        <v>5406</v>
      </c>
      <c r="Q3782" t="str">
        <f t="shared" si="59"/>
        <v>477_stpaul_13#Saint_Paul</v>
      </c>
    </row>
    <row r="3783" spans="1:17">
      <c r="A3783">
        <v>4107</v>
      </c>
      <c r="B3783" t="s">
        <v>4893</v>
      </c>
      <c r="C3783">
        <v>477</v>
      </c>
      <c r="D3783" t="s">
        <v>4884</v>
      </c>
      <c r="E3783" t="s">
        <v>7137</v>
      </c>
      <c r="F3783">
        <v>847</v>
      </c>
      <c r="G3783" t="s">
        <v>4885</v>
      </c>
      <c r="H3783" t="s">
        <v>91</v>
      </c>
      <c r="I3783" t="s">
        <v>92</v>
      </c>
      <c r="J3783" t="s">
        <v>4886</v>
      </c>
      <c r="K3783" t="s">
        <v>4887</v>
      </c>
      <c r="L3783" t="s">
        <v>4888</v>
      </c>
      <c r="M3783">
        <v>339</v>
      </c>
      <c r="N3783">
        <v>315</v>
      </c>
      <c r="O3783" t="s">
        <v>7138</v>
      </c>
      <c r="P3783" t="s">
        <v>5406</v>
      </c>
      <c r="Q3783" t="str">
        <f t="shared" si="59"/>
        <v>477_stpaul_13#Saint_Paul</v>
      </c>
    </row>
    <row r="3784" spans="1:17">
      <c r="A3784">
        <v>4108</v>
      </c>
      <c r="B3784" t="s">
        <v>4894</v>
      </c>
      <c r="C3784">
        <v>477</v>
      </c>
      <c r="D3784" t="s">
        <v>4884</v>
      </c>
      <c r="E3784" t="s">
        <v>7137</v>
      </c>
      <c r="F3784">
        <v>847</v>
      </c>
      <c r="G3784" t="s">
        <v>4885</v>
      </c>
      <c r="H3784" t="s">
        <v>91</v>
      </c>
      <c r="I3784" t="s">
        <v>92</v>
      </c>
      <c r="J3784" t="s">
        <v>4886</v>
      </c>
      <c r="K3784" t="s">
        <v>4887</v>
      </c>
      <c r="L3784" t="s">
        <v>4888</v>
      </c>
      <c r="M3784">
        <v>339</v>
      </c>
      <c r="N3784">
        <v>315</v>
      </c>
      <c r="O3784" t="s">
        <v>7138</v>
      </c>
      <c r="P3784" t="s">
        <v>5406</v>
      </c>
      <c r="Q3784" t="str">
        <f t="shared" si="59"/>
        <v>477_stpaul_13#Saint_Paul</v>
      </c>
    </row>
    <row r="3785" spans="1:17">
      <c r="A3785">
        <v>4109</v>
      </c>
      <c r="B3785" t="s">
        <v>4895</v>
      </c>
      <c r="C3785">
        <v>477</v>
      </c>
      <c r="D3785" t="s">
        <v>4884</v>
      </c>
      <c r="E3785" t="s">
        <v>7137</v>
      </c>
      <c r="F3785">
        <v>847</v>
      </c>
      <c r="G3785" t="s">
        <v>4885</v>
      </c>
      <c r="H3785" t="s">
        <v>91</v>
      </c>
      <c r="I3785" t="s">
        <v>92</v>
      </c>
      <c r="J3785" t="s">
        <v>4886</v>
      </c>
      <c r="K3785" t="s">
        <v>4887</v>
      </c>
      <c r="L3785" t="s">
        <v>4888</v>
      </c>
      <c r="M3785">
        <v>339</v>
      </c>
      <c r="N3785">
        <v>315</v>
      </c>
      <c r="O3785" t="s">
        <v>7138</v>
      </c>
      <c r="P3785" t="s">
        <v>5406</v>
      </c>
      <c r="Q3785" t="str">
        <f t="shared" si="59"/>
        <v>477_stpaul_13#Saint_Paul</v>
      </c>
    </row>
    <row r="3786" spans="1:17">
      <c r="A3786">
        <v>4110</v>
      </c>
      <c r="B3786" t="s">
        <v>4896</v>
      </c>
      <c r="C3786">
        <v>477</v>
      </c>
      <c r="D3786" t="s">
        <v>4884</v>
      </c>
      <c r="E3786" t="s">
        <v>7137</v>
      </c>
      <c r="F3786">
        <v>847</v>
      </c>
      <c r="G3786" t="s">
        <v>4885</v>
      </c>
      <c r="H3786" t="s">
        <v>91</v>
      </c>
      <c r="I3786" t="s">
        <v>92</v>
      </c>
      <c r="J3786" t="s">
        <v>4886</v>
      </c>
      <c r="K3786" t="s">
        <v>4887</v>
      </c>
      <c r="L3786" t="s">
        <v>4888</v>
      </c>
      <c r="M3786">
        <v>339</v>
      </c>
      <c r="N3786">
        <v>315</v>
      </c>
      <c r="O3786" t="s">
        <v>7138</v>
      </c>
      <c r="P3786" t="s">
        <v>5406</v>
      </c>
      <c r="Q3786" t="str">
        <f t="shared" si="59"/>
        <v>477_stpaul_13#Saint_Paul</v>
      </c>
    </row>
    <row r="3787" spans="1:17">
      <c r="A3787">
        <v>4111</v>
      </c>
      <c r="B3787" t="s">
        <v>4897</v>
      </c>
      <c r="C3787">
        <v>477</v>
      </c>
      <c r="D3787" t="s">
        <v>4884</v>
      </c>
      <c r="E3787" t="s">
        <v>7137</v>
      </c>
      <c r="F3787">
        <v>847</v>
      </c>
      <c r="G3787" t="s">
        <v>4885</v>
      </c>
      <c r="H3787" t="s">
        <v>91</v>
      </c>
      <c r="I3787" t="s">
        <v>92</v>
      </c>
      <c r="J3787" t="s">
        <v>4886</v>
      </c>
      <c r="K3787" t="s">
        <v>4887</v>
      </c>
      <c r="L3787" t="s">
        <v>4888</v>
      </c>
      <c r="M3787">
        <v>339</v>
      </c>
      <c r="N3787">
        <v>315</v>
      </c>
      <c r="O3787" t="s">
        <v>7138</v>
      </c>
      <c r="P3787" t="s">
        <v>5406</v>
      </c>
      <c r="Q3787" t="str">
        <f t="shared" si="59"/>
        <v>477_stpaul_13#Saint_Paul</v>
      </c>
    </row>
    <row r="3788" spans="1:17">
      <c r="A3788">
        <v>4112</v>
      </c>
      <c r="B3788" t="s">
        <v>4898</v>
      </c>
      <c r="C3788">
        <v>477</v>
      </c>
      <c r="D3788" t="s">
        <v>4884</v>
      </c>
      <c r="E3788" t="s">
        <v>7137</v>
      </c>
      <c r="F3788">
        <v>847</v>
      </c>
      <c r="G3788" t="s">
        <v>4885</v>
      </c>
      <c r="H3788" t="s">
        <v>91</v>
      </c>
      <c r="I3788" t="s">
        <v>92</v>
      </c>
      <c r="J3788" t="s">
        <v>4886</v>
      </c>
      <c r="K3788" t="s">
        <v>4887</v>
      </c>
      <c r="L3788" t="s">
        <v>4888</v>
      </c>
      <c r="M3788">
        <v>339</v>
      </c>
      <c r="N3788">
        <v>315</v>
      </c>
      <c r="O3788" t="s">
        <v>7138</v>
      </c>
      <c r="P3788" t="s">
        <v>5406</v>
      </c>
      <c r="Q3788" t="str">
        <f t="shared" si="59"/>
        <v>477_stpaul_13#Saint_Paul</v>
      </c>
    </row>
    <row r="3789" spans="1:17">
      <c r="A3789">
        <v>4113</v>
      </c>
      <c r="B3789" t="s">
        <v>4899</v>
      </c>
      <c r="C3789">
        <v>477</v>
      </c>
      <c r="D3789" t="s">
        <v>4884</v>
      </c>
      <c r="E3789" t="s">
        <v>7137</v>
      </c>
      <c r="F3789">
        <v>847</v>
      </c>
      <c r="G3789" t="s">
        <v>4885</v>
      </c>
      <c r="H3789" t="s">
        <v>91</v>
      </c>
      <c r="I3789" t="s">
        <v>92</v>
      </c>
      <c r="J3789" t="s">
        <v>4886</v>
      </c>
      <c r="K3789" t="s">
        <v>4887</v>
      </c>
      <c r="L3789" t="s">
        <v>4888</v>
      </c>
      <c r="M3789">
        <v>339</v>
      </c>
      <c r="N3789">
        <v>315</v>
      </c>
      <c r="O3789" t="s">
        <v>7138</v>
      </c>
      <c r="P3789" t="s">
        <v>5406</v>
      </c>
      <c r="Q3789" t="str">
        <f t="shared" si="59"/>
        <v>477_stpaul_13#Saint_Paul</v>
      </c>
    </row>
    <row r="3790" spans="1:17">
      <c r="A3790">
        <v>4114</v>
      </c>
      <c r="B3790" t="s">
        <v>4889</v>
      </c>
      <c r="C3790">
        <v>477</v>
      </c>
      <c r="D3790" t="s">
        <v>4884</v>
      </c>
      <c r="E3790" t="s">
        <v>7137</v>
      </c>
      <c r="F3790">
        <v>847</v>
      </c>
      <c r="G3790" t="s">
        <v>4885</v>
      </c>
      <c r="H3790" t="s">
        <v>91</v>
      </c>
      <c r="I3790" t="s">
        <v>92</v>
      </c>
      <c r="J3790" t="s">
        <v>4886</v>
      </c>
      <c r="K3790" t="s">
        <v>4887</v>
      </c>
      <c r="L3790" t="s">
        <v>4888</v>
      </c>
      <c r="M3790">
        <v>339</v>
      </c>
      <c r="N3790">
        <v>315</v>
      </c>
      <c r="O3790" t="s">
        <v>7138</v>
      </c>
      <c r="P3790" t="s">
        <v>5406</v>
      </c>
      <c r="Q3790" t="str">
        <f t="shared" si="59"/>
        <v>477_stpaul_13#Saint_Paul</v>
      </c>
    </row>
    <row r="3791" spans="1:17">
      <c r="A3791">
        <v>4115</v>
      </c>
      <c r="B3791" t="s">
        <v>4890</v>
      </c>
      <c r="C3791">
        <v>477</v>
      </c>
      <c r="D3791" t="s">
        <v>4884</v>
      </c>
      <c r="E3791" t="s">
        <v>7137</v>
      </c>
      <c r="F3791">
        <v>847</v>
      </c>
      <c r="G3791" t="s">
        <v>4885</v>
      </c>
      <c r="H3791" t="s">
        <v>91</v>
      </c>
      <c r="I3791" t="s">
        <v>92</v>
      </c>
      <c r="J3791" t="s">
        <v>4886</v>
      </c>
      <c r="K3791" t="s">
        <v>4887</v>
      </c>
      <c r="L3791" t="s">
        <v>4888</v>
      </c>
      <c r="M3791">
        <v>339</v>
      </c>
      <c r="N3791">
        <v>315</v>
      </c>
      <c r="O3791" t="s">
        <v>7138</v>
      </c>
      <c r="P3791" t="s">
        <v>5406</v>
      </c>
      <c r="Q3791" t="str">
        <f t="shared" si="59"/>
        <v>477_stpaul_13#Saint_Paul</v>
      </c>
    </row>
    <row r="3792" spans="1:17">
      <c r="A3792">
        <v>4116</v>
      </c>
      <c r="B3792" t="s">
        <v>4891</v>
      </c>
      <c r="C3792">
        <v>477</v>
      </c>
      <c r="D3792" t="s">
        <v>4884</v>
      </c>
      <c r="E3792" t="s">
        <v>7137</v>
      </c>
      <c r="F3792">
        <v>847</v>
      </c>
      <c r="G3792" t="s">
        <v>4885</v>
      </c>
      <c r="H3792" t="s">
        <v>91</v>
      </c>
      <c r="I3792" t="s">
        <v>92</v>
      </c>
      <c r="J3792" t="s">
        <v>4886</v>
      </c>
      <c r="K3792" t="s">
        <v>4887</v>
      </c>
      <c r="L3792" t="s">
        <v>4888</v>
      </c>
      <c r="M3792">
        <v>339</v>
      </c>
      <c r="N3792">
        <v>315</v>
      </c>
      <c r="O3792" t="s">
        <v>7138</v>
      </c>
      <c r="P3792" t="s">
        <v>5406</v>
      </c>
      <c r="Q3792" t="str">
        <f t="shared" si="59"/>
        <v>477_stpaul_13#Saint_Paul</v>
      </c>
    </row>
    <row r="3793" spans="1:17">
      <c r="A3793">
        <v>4117</v>
      </c>
      <c r="B3793" t="s">
        <v>4900</v>
      </c>
      <c r="C3793">
        <v>477</v>
      </c>
      <c r="D3793" t="s">
        <v>4884</v>
      </c>
      <c r="E3793" t="s">
        <v>7137</v>
      </c>
      <c r="F3793">
        <v>846</v>
      </c>
      <c r="G3793" t="s">
        <v>4901</v>
      </c>
      <c r="H3793" t="s">
        <v>91</v>
      </c>
      <c r="I3793" t="s">
        <v>92</v>
      </c>
      <c r="J3793" t="s">
        <v>4886</v>
      </c>
      <c r="K3793" t="s">
        <v>4887</v>
      </c>
      <c r="L3793" t="s">
        <v>4888</v>
      </c>
      <c r="M3793">
        <v>339</v>
      </c>
      <c r="N3793">
        <v>315</v>
      </c>
      <c r="O3793" t="s">
        <v>7138</v>
      </c>
      <c r="P3793" t="s">
        <v>5406</v>
      </c>
      <c r="Q3793" t="str">
        <f t="shared" si="59"/>
        <v>477_stpaul_13#Saint_Paul</v>
      </c>
    </row>
    <row r="3794" spans="1:17">
      <c r="A3794">
        <v>4118</v>
      </c>
      <c r="B3794" t="s">
        <v>4902</v>
      </c>
      <c r="C3794">
        <v>477</v>
      </c>
      <c r="D3794" t="s">
        <v>4884</v>
      </c>
      <c r="E3794" t="s">
        <v>7137</v>
      </c>
      <c r="F3794">
        <v>846</v>
      </c>
      <c r="G3794" t="s">
        <v>4901</v>
      </c>
      <c r="H3794" t="s">
        <v>91</v>
      </c>
      <c r="I3794" t="s">
        <v>92</v>
      </c>
      <c r="J3794" t="s">
        <v>4886</v>
      </c>
      <c r="K3794" t="s">
        <v>4887</v>
      </c>
      <c r="L3794" t="s">
        <v>4888</v>
      </c>
      <c r="M3794">
        <v>339</v>
      </c>
      <c r="N3794">
        <v>315</v>
      </c>
      <c r="O3794" t="s">
        <v>7138</v>
      </c>
      <c r="P3794" t="s">
        <v>5406</v>
      </c>
      <c r="Q3794" t="str">
        <f t="shared" si="59"/>
        <v>477_stpaul_13#Saint_Paul</v>
      </c>
    </row>
    <row r="3795" spans="1:17">
      <c r="A3795">
        <v>4119</v>
      </c>
      <c r="B3795" t="s">
        <v>4903</v>
      </c>
      <c r="C3795">
        <v>477</v>
      </c>
      <c r="D3795" t="s">
        <v>4884</v>
      </c>
      <c r="E3795" t="s">
        <v>7137</v>
      </c>
      <c r="F3795">
        <v>846</v>
      </c>
      <c r="G3795" t="s">
        <v>4901</v>
      </c>
      <c r="H3795" t="s">
        <v>91</v>
      </c>
      <c r="I3795" t="s">
        <v>92</v>
      </c>
      <c r="J3795" t="s">
        <v>4886</v>
      </c>
      <c r="K3795" t="s">
        <v>4887</v>
      </c>
      <c r="L3795" t="s">
        <v>4888</v>
      </c>
      <c r="M3795">
        <v>339</v>
      </c>
      <c r="N3795">
        <v>315</v>
      </c>
      <c r="O3795" t="s">
        <v>7138</v>
      </c>
      <c r="P3795" t="s">
        <v>5406</v>
      </c>
      <c r="Q3795" t="str">
        <f t="shared" si="59"/>
        <v>477_stpaul_13#Saint_Paul</v>
      </c>
    </row>
    <row r="3796" spans="1:17">
      <c r="A3796">
        <v>4120</v>
      </c>
      <c r="B3796" t="s">
        <v>4904</v>
      </c>
      <c r="C3796">
        <v>477</v>
      </c>
      <c r="D3796" t="s">
        <v>4884</v>
      </c>
      <c r="E3796" t="s">
        <v>7137</v>
      </c>
      <c r="F3796">
        <v>846</v>
      </c>
      <c r="G3796" t="s">
        <v>4901</v>
      </c>
      <c r="H3796" t="s">
        <v>91</v>
      </c>
      <c r="I3796" t="s">
        <v>92</v>
      </c>
      <c r="J3796" t="s">
        <v>4886</v>
      </c>
      <c r="K3796" t="s">
        <v>4887</v>
      </c>
      <c r="L3796" t="s">
        <v>4888</v>
      </c>
      <c r="M3796">
        <v>339</v>
      </c>
      <c r="N3796">
        <v>315</v>
      </c>
      <c r="O3796" t="s">
        <v>7138</v>
      </c>
      <c r="P3796" t="s">
        <v>5406</v>
      </c>
      <c r="Q3796" t="str">
        <f t="shared" si="59"/>
        <v>477_stpaul_13#Saint_Paul</v>
      </c>
    </row>
    <row r="3797" spans="1:17">
      <c r="A3797">
        <v>4121</v>
      </c>
      <c r="B3797" t="s">
        <v>4905</v>
      </c>
      <c r="C3797">
        <v>477</v>
      </c>
      <c r="D3797" t="s">
        <v>4884</v>
      </c>
      <c r="E3797" t="s">
        <v>7137</v>
      </c>
      <c r="F3797">
        <v>846</v>
      </c>
      <c r="G3797" t="s">
        <v>4901</v>
      </c>
      <c r="H3797" t="s">
        <v>91</v>
      </c>
      <c r="I3797" t="s">
        <v>92</v>
      </c>
      <c r="J3797" t="s">
        <v>4886</v>
      </c>
      <c r="K3797" t="s">
        <v>4887</v>
      </c>
      <c r="L3797" t="s">
        <v>4888</v>
      </c>
      <c r="M3797">
        <v>339</v>
      </c>
      <c r="N3797">
        <v>315</v>
      </c>
      <c r="O3797" t="s">
        <v>7138</v>
      </c>
      <c r="P3797" t="s">
        <v>5406</v>
      </c>
      <c r="Q3797" t="str">
        <f t="shared" si="59"/>
        <v>477_stpaul_13#Saint_Paul</v>
      </c>
    </row>
    <row r="3798" spans="1:17">
      <c r="A3798">
        <v>4122</v>
      </c>
      <c r="B3798" t="s">
        <v>4906</v>
      </c>
      <c r="C3798">
        <v>477</v>
      </c>
      <c r="D3798" t="s">
        <v>4884</v>
      </c>
      <c r="E3798" t="s">
        <v>7137</v>
      </c>
      <c r="F3798">
        <v>846</v>
      </c>
      <c r="G3798" t="s">
        <v>4901</v>
      </c>
      <c r="H3798" t="s">
        <v>91</v>
      </c>
      <c r="I3798" t="s">
        <v>92</v>
      </c>
      <c r="J3798" t="s">
        <v>4886</v>
      </c>
      <c r="K3798" t="s">
        <v>4887</v>
      </c>
      <c r="L3798" t="s">
        <v>4888</v>
      </c>
      <c r="M3798">
        <v>339</v>
      </c>
      <c r="N3798">
        <v>315</v>
      </c>
      <c r="O3798" t="s">
        <v>7138</v>
      </c>
      <c r="P3798" t="s">
        <v>5406</v>
      </c>
      <c r="Q3798" t="str">
        <f t="shared" si="59"/>
        <v>477_stpaul_13#Saint_Paul</v>
      </c>
    </row>
    <row r="3799" spans="1:17">
      <c r="A3799">
        <v>4579</v>
      </c>
      <c r="B3799" t="s">
        <v>2595</v>
      </c>
      <c r="C3799">
        <v>486</v>
      </c>
      <c r="D3799" t="s">
        <v>2596</v>
      </c>
      <c r="E3799" t="s">
        <v>2597</v>
      </c>
      <c r="F3799">
        <v>855</v>
      </c>
      <c r="G3799" t="s">
        <v>2597</v>
      </c>
      <c r="H3799" t="s">
        <v>91</v>
      </c>
      <c r="I3799" t="s">
        <v>92</v>
      </c>
      <c r="J3799" t="s">
        <v>502</v>
      </c>
      <c r="K3799" t="s">
        <v>503</v>
      </c>
      <c r="L3799" t="s">
        <v>504</v>
      </c>
      <c r="M3799">
        <v>245</v>
      </c>
      <c r="N3799">
        <v>73</v>
      </c>
      <c r="O3799" t="s">
        <v>6978</v>
      </c>
      <c r="P3799" t="s">
        <v>5400</v>
      </c>
      <c r="Q3799" t="str">
        <f t="shared" si="59"/>
        <v>486_goudes_13#Goudes</v>
      </c>
    </row>
    <row r="3800" spans="1:17">
      <c r="A3800">
        <v>4580</v>
      </c>
      <c r="B3800" t="s">
        <v>2598</v>
      </c>
      <c r="C3800">
        <v>486</v>
      </c>
      <c r="D3800" t="s">
        <v>2596</v>
      </c>
      <c r="E3800" t="s">
        <v>2597</v>
      </c>
      <c r="F3800">
        <v>855</v>
      </c>
      <c r="G3800" t="s">
        <v>2597</v>
      </c>
      <c r="H3800" t="s">
        <v>91</v>
      </c>
      <c r="I3800" t="s">
        <v>92</v>
      </c>
      <c r="J3800" t="s">
        <v>502</v>
      </c>
      <c r="K3800" t="s">
        <v>503</v>
      </c>
      <c r="L3800" t="s">
        <v>504</v>
      </c>
      <c r="M3800">
        <v>245</v>
      </c>
      <c r="N3800">
        <v>73</v>
      </c>
      <c r="O3800" t="s">
        <v>6978</v>
      </c>
      <c r="P3800" t="s">
        <v>5400</v>
      </c>
      <c r="Q3800" t="str">
        <f t="shared" si="59"/>
        <v>486_goudes_13#Goudes</v>
      </c>
    </row>
    <row r="3801" spans="1:17">
      <c r="A3801">
        <v>4581</v>
      </c>
      <c r="B3801" t="s">
        <v>2599</v>
      </c>
      <c r="C3801">
        <v>486</v>
      </c>
      <c r="D3801" t="s">
        <v>2596</v>
      </c>
      <c r="E3801" t="s">
        <v>2597</v>
      </c>
      <c r="F3801">
        <v>855</v>
      </c>
      <c r="G3801" t="s">
        <v>2597</v>
      </c>
      <c r="H3801" t="s">
        <v>91</v>
      </c>
      <c r="I3801" t="s">
        <v>92</v>
      </c>
      <c r="J3801" t="s">
        <v>502</v>
      </c>
      <c r="K3801" t="s">
        <v>503</v>
      </c>
      <c r="L3801" t="s">
        <v>504</v>
      </c>
      <c r="M3801">
        <v>245</v>
      </c>
      <c r="N3801">
        <v>73</v>
      </c>
      <c r="O3801" t="s">
        <v>6978</v>
      </c>
      <c r="P3801" t="s">
        <v>5400</v>
      </c>
      <c r="Q3801" t="str">
        <f t="shared" si="59"/>
        <v>486_goudes_13#Goudes</v>
      </c>
    </row>
    <row r="3802" spans="1:17">
      <c r="A3802">
        <v>4582</v>
      </c>
      <c r="B3802" t="s">
        <v>2637</v>
      </c>
      <c r="C3802">
        <v>487</v>
      </c>
      <c r="D3802" t="s">
        <v>2638</v>
      </c>
      <c r="E3802" t="s">
        <v>7144</v>
      </c>
      <c r="F3802">
        <v>856</v>
      </c>
      <c r="G3802" t="s">
        <v>2639</v>
      </c>
      <c r="N3802">
        <v>324</v>
      </c>
      <c r="O3802" t="s">
        <v>7145</v>
      </c>
      <c r="P3802" t="s">
        <v>5462</v>
      </c>
      <c r="Q3802" t="str">
        <f t="shared" si="59"/>
        <v>487_casasco1_it#Casasco_a</v>
      </c>
    </row>
    <row r="3803" spans="1:17">
      <c r="A3803">
        <v>4585</v>
      </c>
      <c r="B3803" t="s">
        <v>2643</v>
      </c>
      <c r="C3803">
        <v>487</v>
      </c>
      <c r="D3803" t="s">
        <v>2638</v>
      </c>
      <c r="E3803" t="s">
        <v>7144</v>
      </c>
      <c r="F3803">
        <v>856</v>
      </c>
      <c r="G3803" t="s">
        <v>2639</v>
      </c>
      <c r="N3803">
        <v>324</v>
      </c>
      <c r="O3803" t="s">
        <v>7145</v>
      </c>
      <c r="P3803" t="s">
        <v>5462</v>
      </c>
      <c r="Q3803" t="str">
        <f t="shared" si="59"/>
        <v>487_casasco1_it#Casasco_a</v>
      </c>
    </row>
    <row r="3804" spans="1:17">
      <c r="A3804">
        <v>4586</v>
      </c>
      <c r="B3804" t="s">
        <v>2642</v>
      </c>
      <c r="C3804">
        <v>487</v>
      </c>
      <c r="D3804" t="s">
        <v>2638</v>
      </c>
      <c r="E3804" t="s">
        <v>7144</v>
      </c>
      <c r="F3804">
        <v>856</v>
      </c>
      <c r="G3804" t="s">
        <v>2639</v>
      </c>
      <c r="N3804">
        <v>324</v>
      </c>
      <c r="O3804" t="s">
        <v>7145</v>
      </c>
      <c r="P3804" t="s">
        <v>5462</v>
      </c>
      <c r="Q3804" t="str">
        <f t="shared" si="59"/>
        <v>487_casasco1_it#Casasco_a</v>
      </c>
    </row>
    <row r="3805" spans="1:17">
      <c r="A3805">
        <v>4587</v>
      </c>
      <c r="B3805" t="s">
        <v>2640</v>
      </c>
      <c r="C3805">
        <v>487</v>
      </c>
      <c r="D3805" t="s">
        <v>2638</v>
      </c>
      <c r="E3805" t="s">
        <v>7144</v>
      </c>
      <c r="F3805">
        <v>856</v>
      </c>
      <c r="G3805" t="s">
        <v>2639</v>
      </c>
      <c r="N3805">
        <v>324</v>
      </c>
      <c r="O3805" t="s">
        <v>7145</v>
      </c>
      <c r="P3805" t="s">
        <v>5462</v>
      </c>
      <c r="Q3805" t="str">
        <f t="shared" si="59"/>
        <v>487_casasco1_it#Casasco_a</v>
      </c>
    </row>
    <row r="3806" spans="1:17">
      <c r="A3806">
        <v>4584</v>
      </c>
      <c r="B3806" t="s">
        <v>2641</v>
      </c>
      <c r="C3806">
        <v>487</v>
      </c>
      <c r="D3806" t="s">
        <v>2638</v>
      </c>
      <c r="E3806" t="s">
        <v>7144</v>
      </c>
      <c r="F3806">
        <v>856</v>
      </c>
      <c r="G3806" t="s">
        <v>2639</v>
      </c>
      <c r="N3806">
        <v>324</v>
      </c>
      <c r="O3806" t="s">
        <v>7145</v>
      </c>
      <c r="P3806" t="s">
        <v>5462</v>
      </c>
      <c r="Q3806" t="str">
        <f t="shared" si="59"/>
        <v>487_casasco1_it#Casasco_a</v>
      </c>
    </row>
    <row r="3807" spans="1:17">
      <c r="A3807">
        <v>4588</v>
      </c>
      <c r="B3807" t="s">
        <v>2645</v>
      </c>
      <c r="C3807">
        <v>487</v>
      </c>
      <c r="D3807" t="s">
        <v>2638</v>
      </c>
      <c r="E3807" t="s">
        <v>7144</v>
      </c>
      <c r="F3807">
        <v>856</v>
      </c>
      <c r="G3807" t="s">
        <v>2639</v>
      </c>
      <c r="N3807">
        <v>324</v>
      </c>
      <c r="O3807" t="s">
        <v>7145</v>
      </c>
      <c r="P3807" t="s">
        <v>5462</v>
      </c>
      <c r="Q3807" t="str">
        <f t="shared" si="59"/>
        <v>487_casasco1_it#Casasco_a</v>
      </c>
    </row>
    <row r="3808" spans="1:17">
      <c r="A3808">
        <v>4832</v>
      </c>
      <c r="B3808" t="s">
        <v>2644</v>
      </c>
      <c r="C3808">
        <v>487</v>
      </c>
      <c r="D3808" t="s">
        <v>2638</v>
      </c>
      <c r="E3808" t="s">
        <v>7144</v>
      </c>
      <c r="F3808">
        <v>856</v>
      </c>
      <c r="G3808" t="s">
        <v>2639</v>
      </c>
      <c r="N3808">
        <v>324</v>
      </c>
      <c r="O3808" t="s">
        <v>7145</v>
      </c>
      <c r="P3808" t="s">
        <v>5462</v>
      </c>
      <c r="Q3808" t="str">
        <f t="shared" si="59"/>
        <v>487_casasco1_it#Casasco_a</v>
      </c>
    </row>
    <row r="3809" spans="1:17">
      <c r="A3809">
        <v>4589</v>
      </c>
      <c r="B3809" t="s">
        <v>2736</v>
      </c>
      <c r="C3809">
        <v>488</v>
      </c>
      <c r="D3809" t="s">
        <v>2737</v>
      </c>
      <c r="E3809" t="s">
        <v>7146</v>
      </c>
      <c r="F3809">
        <v>866</v>
      </c>
      <c r="G3809" t="s">
        <v>2738</v>
      </c>
      <c r="N3809">
        <v>325</v>
      </c>
      <c r="O3809" t="s">
        <v>7147</v>
      </c>
      <c r="P3809" t="s">
        <v>5463</v>
      </c>
      <c r="Q3809" t="str">
        <f t="shared" si="59"/>
        <v>488_rivalta1_it#Rivalta_a</v>
      </c>
    </row>
    <row r="3810" spans="1:17">
      <c r="A3810">
        <v>4590</v>
      </c>
      <c r="B3810" t="s">
        <v>2739</v>
      </c>
      <c r="C3810">
        <v>488</v>
      </c>
      <c r="D3810" t="s">
        <v>2737</v>
      </c>
      <c r="E3810" t="s">
        <v>7146</v>
      </c>
      <c r="F3810">
        <v>866</v>
      </c>
      <c r="G3810" t="s">
        <v>2738</v>
      </c>
      <c r="N3810">
        <v>325</v>
      </c>
      <c r="O3810" t="s">
        <v>7147</v>
      </c>
      <c r="P3810" t="s">
        <v>5463</v>
      </c>
      <c r="Q3810" t="str">
        <f t="shared" si="59"/>
        <v>488_rivalta1_it#Rivalta_a</v>
      </c>
    </row>
    <row r="3811" spans="1:17">
      <c r="A3811">
        <v>4591</v>
      </c>
      <c r="B3811" t="s">
        <v>2740</v>
      </c>
      <c r="C3811">
        <v>488</v>
      </c>
      <c r="D3811" t="s">
        <v>2737</v>
      </c>
      <c r="E3811" t="s">
        <v>7146</v>
      </c>
      <c r="F3811">
        <v>866</v>
      </c>
      <c r="G3811" t="s">
        <v>2738</v>
      </c>
      <c r="N3811">
        <v>325</v>
      </c>
      <c r="O3811" t="s">
        <v>7147</v>
      </c>
      <c r="P3811" t="s">
        <v>5463</v>
      </c>
      <c r="Q3811" t="str">
        <f t="shared" si="59"/>
        <v>488_rivalta1_it#Rivalta_a</v>
      </c>
    </row>
    <row r="3812" spans="1:17">
      <c r="A3812">
        <v>4592</v>
      </c>
      <c r="B3812" t="s">
        <v>2741</v>
      </c>
      <c r="C3812">
        <v>488</v>
      </c>
      <c r="D3812" t="s">
        <v>2737</v>
      </c>
      <c r="E3812" t="s">
        <v>7146</v>
      </c>
      <c r="F3812">
        <v>866</v>
      </c>
      <c r="G3812" t="s">
        <v>2738</v>
      </c>
      <c r="N3812">
        <v>325</v>
      </c>
      <c r="O3812" t="s">
        <v>7147</v>
      </c>
      <c r="P3812" t="s">
        <v>5463</v>
      </c>
      <c r="Q3812" t="str">
        <f t="shared" si="59"/>
        <v>488_rivalta1_it#Rivalta_a</v>
      </c>
    </row>
    <row r="3813" spans="1:17">
      <c r="A3813">
        <v>4593</v>
      </c>
      <c r="B3813" t="s">
        <v>2742</v>
      </c>
      <c r="C3813">
        <v>488</v>
      </c>
      <c r="D3813" t="s">
        <v>2737</v>
      </c>
      <c r="E3813" t="s">
        <v>7146</v>
      </c>
      <c r="F3813">
        <v>866</v>
      </c>
      <c r="G3813" t="s">
        <v>2738</v>
      </c>
      <c r="N3813">
        <v>325</v>
      </c>
      <c r="O3813" t="s">
        <v>7147</v>
      </c>
      <c r="P3813" t="s">
        <v>5463</v>
      </c>
      <c r="Q3813" t="str">
        <f t="shared" si="59"/>
        <v>488_rivalta1_it#Rivalta_a</v>
      </c>
    </row>
    <row r="3814" spans="1:17">
      <c r="A3814">
        <v>4594</v>
      </c>
      <c r="B3814" t="s">
        <v>2743</v>
      </c>
      <c r="C3814">
        <v>488</v>
      </c>
      <c r="D3814" t="s">
        <v>2737</v>
      </c>
      <c r="E3814" t="s">
        <v>7146</v>
      </c>
      <c r="F3814">
        <v>866</v>
      </c>
      <c r="G3814" t="s">
        <v>2738</v>
      </c>
      <c r="N3814">
        <v>325</v>
      </c>
      <c r="O3814" t="s">
        <v>7147</v>
      </c>
      <c r="P3814" t="s">
        <v>5463</v>
      </c>
      <c r="Q3814" t="str">
        <f t="shared" si="59"/>
        <v>488_rivalta1_it#Rivalta_a</v>
      </c>
    </row>
    <row r="3815" spans="1:17">
      <c r="A3815">
        <v>4595</v>
      </c>
      <c r="B3815" t="s">
        <v>2744</v>
      </c>
      <c r="C3815">
        <v>488</v>
      </c>
      <c r="D3815" t="s">
        <v>2737</v>
      </c>
      <c r="E3815" t="s">
        <v>7146</v>
      </c>
      <c r="F3815">
        <v>866</v>
      </c>
      <c r="G3815" t="s">
        <v>2738</v>
      </c>
      <c r="N3815">
        <v>325</v>
      </c>
      <c r="O3815" t="s">
        <v>7147</v>
      </c>
      <c r="P3815" t="s">
        <v>5463</v>
      </c>
      <c r="Q3815" t="str">
        <f t="shared" si="59"/>
        <v>488_rivalta1_it#Rivalta_a</v>
      </c>
    </row>
    <row r="3816" spans="1:17">
      <c r="A3816">
        <v>4596</v>
      </c>
      <c r="B3816" t="s">
        <v>2745</v>
      </c>
      <c r="C3816">
        <v>488</v>
      </c>
      <c r="D3816" t="s">
        <v>2737</v>
      </c>
      <c r="E3816" t="s">
        <v>7146</v>
      </c>
      <c r="F3816">
        <v>866</v>
      </c>
      <c r="G3816" t="s">
        <v>2738</v>
      </c>
      <c r="N3816">
        <v>325</v>
      </c>
      <c r="O3816" t="s">
        <v>7147</v>
      </c>
      <c r="P3816" t="s">
        <v>5463</v>
      </c>
      <c r="Q3816" t="str">
        <f t="shared" si="59"/>
        <v>488_rivalta1_it#Rivalta_a</v>
      </c>
    </row>
    <row r="3817" spans="1:17">
      <c r="A3817">
        <v>4637</v>
      </c>
      <c r="B3817" t="s">
        <v>2685</v>
      </c>
      <c r="C3817">
        <v>489</v>
      </c>
      <c r="D3817" t="s">
        <v>2677</v>
      </c>
      <c r="E3817" t="s">
        <v>7154</v>
      </c>
      <c r="F3817">
        <v>860</v>
      </c>
      <c r="G3817" t="s">
        <v>2678</v>
      </c>
      <c r="N3817">
        <v>326</v>
      </c>
      <c r="O3817" t="s">
        <v>7152</v>
      </c>
      <c r="P3817" t="s">
        <v>5458</v>
      </c>
      <c r="Q3817" t="str">
        <f t="shared" si="59"/>
        <v>489_cassano1_it#Cassano_a</v>
      </c>
    </row>
    <row r="3818" spans="1:17">
      <c r="A3818">
        <v>4638</v>
      </c>
      <c r="B3818" t="s">
        <v>2684</v>
      </c>
      <c r="C3818">
        <v>489</v>
      </c>
      <c r="D3818" t="s">
        <v>2677</v>
      </c>
      <c r="E3818" t="s">
        <v>7154</v>
      </c>
      <c r="F3818">
        <v>860</v>
      </c>
      <c r="G3818" t="s">
        <v>2678</v>
      </c>
      <c r="N3818">
        <v>326</v>
      </c>
      <c r="O3818" t="s">
        <v>7152</v>
      </c>
      <c r="P3818" t="s">
        <v>5458</v>
      </c>
      <c r="Q3818" t="str">
        <f t="shared" si="59"/>
        <v>489_cassano1_it#Cassano_a</v>
      </c>
    </row>
    <row r="3819" spans="1:17">
      <c r="A3819">
        <v>4639</v>
      </c>
      <c r="B3819" t="s">
        <v>2683</v>
      </c>
      <c r="C3819">
        <v>489</v>
      </c>
      <c r="D3819" t="s">
        <v>2677</v>
      </c>
      <c r="E3819" t="s">
        <v>7154</v>
      </c>
      <c r="F3819">
        <v>860</v>
      </c>
      <c r="G3819" t="s">
        <v>2678</v>
      </c>
      <c r="N3819">
        <v>326</v>
      </c>
      <c r="O3819" t="s">
        <v>7152</v>
      </c>
      <c r="P3819" t="s">
        <v>5458</v>
      </c>
      <c r="Q3819" t="str">
        <f t="shared" si="59"/>
        <v>489_cassano1_it#Cassano_a</v>
      </c>
    </row>
    <row r="3820" spans="1:17">
      <c r="A3820">
        <v>4640</v>
      </c>
      <c r="B3820" t="s">
        <v>2682</v>
      </c>
      <c r="C3820">
        <v>489</v>
      </c>
      <c r="D3820" t="s">
        <v>2677</v>
      </c>
      <c r="E3820" t="s">
        <v>7154</v>
      </c>
      <c r="F3820">
        <v>860</v>
      </c>
      <c r="G3820" t="s">
        <v>2678</v>
      </c>
      <c r="N3820">
        <v>326</v>
      </c>
      <c r="O3820" t="s">
        <v>7152</v>
      </c>
      <c r="P3820" t="s">
        <v>5458</v>
      </c>
      <c r="Q3820" t="str">
        <f t="shared" si="59"/>
        <v>489_cassano1_it#Cassano_a</v>
      </c>
    </row>
    <row r="3821" spans="1:17">
      <c r="A3821">
        <v>4641</v>
      </c>
      <c r="B3821" t="s">
        <v>2681</v>
      </c>
      <c r="C3821">
        <v>489</v>
      </c>
      <c r="D3821" t="s">
        <v>2677</v>
      </c>
      <c r="E3821" t="s">
        <v>7154</v>
      </c>
      <c r="F3821">
        <v>860</v>
      </c>
      <c r="G3821" t="s">
        <v>2678</v>
      </c>
      <c r="N3821">
        <v>326</v>
      </c>
      <c r="O3821" t="s">
        <v>7152</v>
      </c>
      <c r="P3821" t="s">
        <v>5458</v>
      </c>
      <c r="Q3821" t="str">
        <f t="shared" si="59"/>
        <v>489_cassano1_it#Cassano_a</v>
      </c>
    </row>
    <row r="3822" spans="1:17">
      <c r="A3822">
        <v>4642</v>
      </c>
      <c r="B3822" t="s">
        <v>2680</v>
      </c>
      <c r="C3822">
        <v>489</v>
      </c>
      <c r="D3822" t="s">
        <v>2677</v>
      </c>
      <c r="E3822" t="s">
        <v>7154</v>
      </c>
      <c r="F3822">
        <v>860</v>
      </c>
      <c r="G3822" t="s">
        <v>2678</v>
      </c>
      <c r="N3822">
        <v>326</v>
      </c>
      <c r="O3822" t="s">
        <v>7152</v>
      </c>
      <c r="P3822" t="s">
        <v>5458</v>
      </c>
      <c r="Q3822" t="str">
        <f t="shared" si="59"/>
        <v>489_cassano1_it#Cassano_a</v>
      </c>
    </row>
    <row r="3823" spans="1:17">
      <c r="A3823">
        <v>4643</v>
      </c>
      <c r="B3823" t="s">
        <v>2679</v>
      </c>
      <c r="C3823">
        <v>489</v>
      </c>
      <c r="D3823" t="s">
        <v>2677</v>
      </c>
      <c r="E3823" t="s">
        <v>7154</v>
      </c>
      <c r="F3823">
        <v>860</v>
      </c>
      <c r="G3823" t="s">
        <v>2678</v>
      </c>
      <c r="N3823">
        <v>326</v>
      </c>
      <c r="O3823" t="s">
        <v>7152</v>
      </c>
      <c r="P3823" t="s">
        <v>5458</v>
      </c>
      <c r="Q3823" t="str">
        <f t="shared" si="59"/>
        <v>489_cassano1_it#Cassano_a</v>
      </c>
    </row>
    <row r="3824" spans="1:17">
      <c r="A3824">
        <v>4644</v>
      </c>
      <c r="B3824" t="s">
        <v>2676</v>
      </c>
      <c r="C3824">
        <v>489</v>
      </c>
      <c r="D3824" t="s">
        <v>2677</v>
      </c>
      <c r="E3824" t="s">
        <v>7154</v>
      </c>
      <c r="F3824">
        <v>860</v>
      </c>
      <c r="G3824" t="s">
        <v>2678</v>
      </c>
      <c r="N3824">
        <v>326</v>
      </c>
      <c r="O3824" t="s">
        <v>7152</v>
      </c>
      <c r="P3824" t="s">
        <v>5458</v>
      </c>
      <c r="Q3824" t="str">
        <f t="shared" si="59"/>
        <v>489_cassano1_it#Cassano_a</v>
      </c>
    </row>
    <row r="3825" spans="1:17">
      <c r="A3825">
        <v>4709</v>
      </c>
      <c r="B3825" t="s">
        <v>1852</v>
      </c>
      <c r="C3825">
        <v>490</v>
      </c>
      <c r="D3825" t="s">
        <v>1853</v>
      </c>
      <c r="E3825" t="s">
        <v>7161</v>
      </c>
      <c r="F3825">
        <v>851</v>
      </c>
      <c r="G3825">
        <v>6</v>
      </c>
      <c r="H3825" t="s">
        <v>91</v>
      </c>
      <c r="I3825" t="s">
        <v>1756</v>
      </c>
      <c r="J3825" t="s">
        <v>1790</v>
      </c>
      <c r="K3825" t="s">
        <v>1786</v>
      </c>
      <c r="L3825" t="s">
        <v>1787</v>
      </c>
      <c r="M3825">
        <v>53</v>
      </c>
      <c r="N3825">
        <v>27</v>
      </c>
      <c r="O3825" t="s">
        <v>6966</v>
      </c>
      <c r="P3825" t="s">
        <v>5416</v>
      </c>
      <c r="Q3825" t="str">
        <f t="shared" si="59"/>
        <v>490_donzere6_26#F</v>
      </c>
    </row>
    <row r="3826" spans="1:17">
      <c r="A3826">
        <v>4661</v>
      </c>
      <c r="B3826" t="s">
        <v>2655</v>
      </c>
      <c r="C3826">
        <v>493</v>
      </c>
      <c r="D3826" t="s">
        <v>2647</v>
      </c>
      <c r="E3826" t="s">
        <v>7157</v>
      </c>
      <c r="F3826">
        <v>857</v>
      </c>
      <c r="G3826" t="s">
        <v>2648</v>
      </c>
      <c r="N3826">
        <v>324</v>
      </c>
      <c r="O3826" t="s">
        <v>7145</v>
      </c>
      <c r="P3826" t="s">
        <v>5462</v>
      </c>
      <c r="Q3826" t="str">
        <f t="shared" si="59"/>
        <v>493_casasco2_it#Casasco_b</v>
      </c>
    </row>
    <row r="3827" spans="1:17">
      <c r="A3827">
        <v>4662</v>
      </c>
      <c r="B3827" t="s">
        <v>2654</v>
      </c>
      <c r="C3827">
        <v>493</v>
      </c>
      <c r="D3827" t="s">
        <v>2647</v>
      </c>
      <c r="E3827" t="s">
        <v>7157</v>
      </c>
      <c r="F3827">
        <v>857</v>
      </c>
      <c r="G3827" t="s">
        <v>2648</v>
      </c>
      <c r="N3827">
        <v>324</v>
      </c>
      <c r="O3827" t="s">
        <v>7145</v>
      </c>
      <c r="P3827" t="s">
        <v>5462</v>
      </c>
      <c r="Q3827" t="str">
        <f t="shared" si="59"/>
        <v>493_casasco2_it#Casasco_b</v>
      </c>
    </row>
    <row r="3828" spans="1:17">
      <c r="A3828">
        <v>4663</v>
      </c>
      <c r="B3828" t="s">
        <v>2653</v>
      </c>
      <c r="C3828">
        <v>493</v>
      </c>
      <c r="D3828" t="s">
        <v>2647</v>
      </c>
      <c r="E3828" t="s">
        <v>7157</v>
      </c>
      <c r="F3828">
        <v>857</v>
      </c>
      <c r="G3828" t="s">
        <v>2648</v>
      </c>
      <c r="N3828">
        <v>324</v>
      </c>
      <c r="O3828" t="s">
        <v>7145</v>
      </c>
      <c r="P3828" t="s">
        <v>5462</v>
      </c>
      <c r="Q3828" t="str">
        <f t="shared" si="59"/>
        <v>493_casasco2_it#Casasco_b</v>
      </c>
    </row>
    <row r="3829" spans="1:17">
      <c r="A3829">
        <v>4664</v>
      </c>
      <c r="B3829" t="s">
        <v>2652</v>
      </c>
      <c r="C3829">
        <v>493</v>
      </c>
      <c r="D3829" t="s">
        <v>2647</v>
      </c>
      <c r="E3829" t="s">
        <v>7157</v>
      </c>
      <c r="F3829">
        <v>857</v>
      </c>
      <c r="G3829" t="s">
        <v>2648</v>
      </c>
      <c r="N3829">
        <v>324</v>
      </c>
      <c r="O3829" t="s">
        <v>7145</v>
      </c>
      <c r="P3829" t="s">
        <v>5462</v>
      </c>
      <c r="Q3829" t="str">
        <f t="shared" si="59"/>
        <v>493_casasco2_it#Casasco_b</v>
      </c>
    </row>
    <row r="3830" spans="1:17">
      <c r="A3830">
        <v>4665</v>
      </c>
      <c r="B3830" t="s">
        <v>2651</v>
      </c>
      <c r="C3830">
        <v>493</v>
      </c>
      <c r="D3830" t="s">
        <v>2647</v>
      </c>
      <c r="E3830" t="s">
        <v>7157</v>
      </c>
      <c r="F3830">
        <v>857</v>
      </c>
      <c r="G3830" t="s">
        <v>2648</v>
      </c>
      <c r="N3830">
        <v>324</v>
      </c>
      <c r="O3830" t="s">
        <v>7145</v>
      </c>
      <c r="P3830" t="s">
        <v>5462</v>
      </c>
      <c r="Q3830" t="str">
        <f t="shared" si="59"/>
        <v>493_casasco2_it#Casasco_b</v>
      </c>
    </row>
    <row r="3831" spans="1:17">
      <c r="A3831">
        <v>4666</v>
      </c>
      <c r="B3831" t="s">
        <v>2650</v>
      </c>
      <c r="C3831">
        <v>493</v>
      </c>
      <c r="D3831" t="s">
        <v>2647</v>
      </c>
      <c r="E3831" t="s">
        <v>7157</v>
      </c>
      <c r="F3831">
        <v>857</v>
      </c>
      <c r="G3831" t="s">
        <v>2648</v>
      </c>
      <c r="N3831">
        <v>324</v>
      </c>
      <c r="O3831" t="s">
        <v>7145</v>
      </c>
      <c r="P3831" t="s">
        <v>5462</v>
      </c>
      <c r="Q3831" t="str">
        <f t="shared" si="59"/>
        <v>493_casasco2_it#Casasco_b</v>
      </c>
    </row>
    <row r="3832" spans="1:17">
      <c r="A3832">
        <v>4667</v>
      </c>
      <c r="B3832" t="s">
        <v>2649</v>
      </c>
      <c r="C3832">
        <v>493</v>
      </c>
      <c r="D3832" t="s">
        <v>2647</v>
      </c>
      <c r="E3832" t="s">
        <v>7157</v>
      </c>
      <c r="F3832">
        <v>857</v>
      </c>
      <c r="G3832" t="s">
        <v>2648</v>
      </c>
      <c r="N3832">
        <v>324</v>
      </c>
      <c r="O3832" t="s">
        <v>7145</v>
      </c>
      <c r="P3832" t="s">
        <v>5462</v>
      </c>
      <c r="Q3832" t="str">
        <f t="shared" si="59"/>
        <v>493_casasco2_it#Casasco_b</v>
      </c>
    </row>
    <row r="3833" spans="1:17">
      <c r="A3833">
        <v>4668</v>
      </c>
      <c r="B3833" t="s">
        <v>2646</v>
      </c>
      <c r="C3833">
        <v>493</v>
      </c>
      <c r="D3833" t="s">
        <v>2647</v>
      </c>
      <c r="E3833" t="s">
        <v>7157</v>
      </c>
      <c r="F3833">
        <v>857</v>
      </c>
      <c r="G3833" t="s">
        <v>2648</v>
      </c>
      <c r="N3833">
        <v>324</v>
      </c>
      <c r="O3833" t="s">
        <v>7145</v>
      </c>
      <c r="P3833" t="s">
        <v>5462</v>
      </c>
      <c r="Q3833" t="str">
        <f t="shared" si="59"/>
        <v>493_casasco2_it#Casasco_b</v>
      </c>
    </row>
    <row r="3834" spans="1:17">
      <c r="A3834">
        <v>4653</v>
      </c>
      <c r="B3834" t="s">
        <v>2665</v>
      </c>
      <c r="C3834">
        <v>494</v>
      </c>
      <c r="D3834" t="s">
        <v>2657</v>
      </c>
      <c r="E3834" t="s">
        <v>7156</v>
      </c>
      <c r="F3834">
        <v>858</v>
      </c>
      <c r="G3834" t="s">
        <v>2658</v>
      </c>
      <c r="N3834">
        <v>324</v>
      </c>
      <c r="O3834" t="s">
        <v>7145</v>
      </c>
      <c r="P3834" t="s">
        <v>5462</v>
      </c>
      <c r="Q3834" t="str">
        <f t="shared" si="59"/>
        <v>494_casasco3_it#Casasco_c</v>
      </c>
    </row>
    <row r="3835" spans="1:17">
      <c r="A3835">
        <v>4654</v>
      </c>
      <c r="B3835" t="s">
        <v>2664</v>
      </c>
      <c r="C3835">
        <v>494</v>
      </c>
      <c r="D3835" t="s">
        <v>2657</v>
      </c>
      <c r="E3835" t="s">
        <v>7156</v>
      </c>
      <c r="F3835">
        <v>858</v>
      </c>
      <c r="G3835" t="s">
        <v>2658</v>
      </c>
      <c r="N3835">
        <v>324</v>
      </c>
      <c r="O3835" t="s">
        <v>7145</v>
      </c>
      <c r="P3835" t="s">
        <v>5462</v>
      </c>
      <c r="Q3835" t="str">
        <f t="shared" si="59"/>
        <v>494_casasco3_it#Casasco_c</v>
      </c>
    </row>
    <row r="3836" spans="1:17">
      <c r="A3836">
        <v>4655</v>
      </c>
      <c r="B3836" t="s">
        <v>2663</v>
      </c>
      <c r="C3836">
        <v>494</v>
      </c>
      <c r="D3836" t="s">
        <v>2657</v>
      </c>
      <c r="E3836" t="s">
        <v>7156</v>
      </c>
      <c r="F3836">
        <v>858</v>
      </c>
      <c r="G3836" t="s">
        <v>2658</v>
      </c>
      <c r="N3836">
        <v>324</v>
      </c>
      <c r="O3836" t="s">
        <v>7145</v>
      </c>
      <c r="P3836" t="s">
        <v>5462</v>
      </c>
      <c r="Q3836" t="str">
        <f t="shared" si="59"/>
        <v>494_casasco3_it#Casasco_c</v>
      </c>
    </row>
    <row r="3837" spans="1:17">
      <c r="A3837">
        <v>4656</v>
      </c>
      <c r="B3837" t="s">
        <v>2662</v>
      </c>
      <c r="C3837">
        <v>494</v>
      </c>
      <c r="D3837" t="s">
        <v>2657</v>
      </c>
      <c r="E3837" t="s">
        <v>7156</v>
      </c>
      <c r="F3837">
        <v>858</v>
      </c>
      <c r="G3837" t="s">
        <v>2658</v>
      </c>
      <c r="N3837">
        <v>324</v>
      </c>
      <c r="O3837" t="s">
        <v>7145</v>
      </c>
      <c r="P3837" t="s">
        <v>5462</v>
      </c>
      <c r="Q3837" t="str">
        <f t="shared" si="59"/>
        <v>494_casasco3_it#Casasco_c</v>
      </c>
    </row>
    <row r="3838" spans="1:17">
      <c r="A3838">
        <v>4657</v>
      </c>
      <c r="B3838" t="s">
        <v>2661</v>
      </c>
      <c r="C3838">
        <v>494</v>
      </c>
      <c r="D3838" t="s">
        <v>2657</v>
      </c>
      <c r="E3838" t="s">
        <v>7156</v>
      </c>
      <c r="F3838">
        <v>858</v>
      </c>
      <c r="G3838" t="s">
        <v>2658</v>
      </c>
      <c r="N3838">
        <v>324</v>
      </c>
      <c r="O3838" t="s">
        <v>7145</v>
      </c>
      <c r="P3838" t="s">
        <v>5462</v>
      </c>
      <c r="Q3838" t="str">
        <f t="shared" si="59"/>
        <v>494_casasco3_it#Casasco_c</v>
      </c>
    </row>
    <row r="3839" spans="1:17">
      <c r="A3839">
        <v>4658</v>
      </c>
      <c r="B3839" t="s">
        <v>2660</v>
      </c>
      <c r="C3839">
        <v>494</v>
      </c>
      <c r="D3839" t="s">
        <v>2657</v>
      </c>
      <c r="E3839" t="s">
        <v>7156</v>
      </c>
      <c r="F3839">
        <v>858</v>
      </c>
      <c r="G3839" t="s">
        <v>2658</v>
      </c>
      <c r="N3839">
        <v>324</v>
      </c>
      <c r="O3839" t="s">
        <v>7145</v>
      </c>
      <c r="P3839" t="s">
        <v>5462</v>
      </c>
      <c r="Q3839" t="str">
        <f t="shared" si="59"/>
        <v>494_casasco3_it#Casasco_c</v>
      </c>
    </row>
    <row r="3840" spans="1:17">
      <c r="A3840">
        <v>4659</v>
      </c>
      <c r="B3840" t="s">
        <v>2659</v>
      </c>
      <c r="C3840">
        <v>494</v>
      </c>
      <c r="D3840" t="s">
        <v>2657</v>
      </c>
      <c r="E3840" t="s">
        <v>7156</v>
      </c>
      <c r="F3840">
        <v>858</v>
      </c>
      <c r="G3840" t="s">
        <v>2658</v>
      </c>
      <c r="N3840">
        <v>324</v>
      </c>
      <c r="O3840" t="s">
        <v>7145</v>
      </c>
      <c r="P3840" t="s">
        <v>5462</v>
      </c>
      <c r="Q3840" t="str">
        <f t="shared" si="59"/>
        <v>494_casasco3_it#Casasco_c</v>
      </c>
    </row>
    <row r="3841" spans="1:17">
      <c r="A3841">
        <v>4660</v>
      </c>
      <c r="B3841" t="s">
        <v>2656</v>
      </c>
      <c r="C3841">
        <v>494</v>
      </c>
      <c r="D3841" t="s">
        <v>2657</v>
      </c>
      <c r="E3841" t="s">
        <v>7156</v>
      </c>
      <c r="F3841">
        <v>858</v>
      </c>
      <c r="G3841" t="s">
        <v>2658</v>
      </c>
      <c r="N3841">
        <v>324</v>
      </c>
      <c r="O3841" t="s">
        <v>7145</v>
      </c>
      <c r="P3841" t="s">
        <v>5462</v>
      </c>
      <c r="Q3841" t="str">
        <f t="shared" si="59"/>
        <v>494_casasco3_it#Casasco_c</v>
      </c>
    </row>
    <row r="3842" spans="1:17">
      <c r="A3842">
        <v>4645</v>
      </c>
      <c r="B3842" t="s">
        <v>2675</v>
      </c>
      <c r="C3842">
        <v>495</v>
      </c>
      <c r="D3842" t="s">
        <v>2667</v>
      </c>
      <c r="E3842" t="s">
        <v>7155</v>
      </c>
      <c r="F3842">
        <v>859</v>
      </c>
      <c r="G3842" t="s">
        <v>2668</v>
      </c>
      <c r="N3842">
        <v>324</v>
      </c>
      <c r="O3842" t="s">
        <v>7145</v>
      </c>
      <c r="P3842" t="s">
        <v>5462</v>
      </c>
      <c r="Q3842" t="str">
        <f t="shared" ref="Q3842:Q3905" si="60">CONCATENATE(C3842,"_",D3842,"#",E3842)</f>
        <v>495_casasco4_it#Casasco_d</v>
      </c>
    </row>
    <row r="3843" spans="1:17">
      <c r="A3843">
        <v>4646</v>
      </c>
      <c r="B3843" t="s">
        <v>2674</v>
      </c>
      <c r="C3843">
        <v>495</v>
      </c>
      <c r="D3843" t="s">
        <v>2667</v>
      </c>
      <c r="E3843" t="s">
        <v>7155</v>
      </c>
      <c r="F3843">
        <v>859</v>
      </c>
      <c r="G3843" t="s">
        <v>2668</v>
      </c>
      <c r="N3843">
        <v>324</v>
      </c>
      <c r="O3843" t="s">
        <v>7145</v>
      </c>
      <c r="P3843" t="s">
        <v>5462</v>
      </c>
      <c r="Q3843" t="str">
        <f t="shared" si="60"/>
        <v>495_casasco4_it#Casasco_d</v>
      </c>
    </row>
    <row r="3844" spans="1:17">
      <c r="A3844">
        <v>4647</v>
      </c>
      <c r="B3844" t="s">
        <v>2673</v>
      </c>
      <c r="C3844">
        <v>495</v>
      </c>
      <c r="D3844" t="s">
        <v>2667</v>
      </c>
      <c r="E3844" t="s">
        <v>7155</v>
      </c>
      <c r="F3844">
        <v>859</v>
      </c>
      <c r="G3844" t="s">
        <v>2668</v>
      </c>
      <c r="N3844">
        <v>324</v>
      </c>
      <c r="O3844" t="s">
        <v>7145</v>
      </c>
      <c r="P3844" t="s">
        <v>5462</v>
      </c>
      <c r="Q3844" t="str">
        <f t="shared" si="60"/>
        <v>495_casasco4_it#Casasco_d</v>
      </c>
    </row>
    <row r="3845" spans="1:17">
      <c r="A3845">
        <v>4648</v>
      </c>
      <c r="B3845" t="s">
        <v>2672</v>
      </c>
      <c r="C3845">
        <v>495</v>
      </c>
      <c r="D3845" t="s">
        <v>2667</v>
      </c>
      <c r="E3845" t="s">
        <v>7155</v>
      </c>
      <c r="F3845">
        <v>859</v>
      </c>
      <c r="G3845" t="s">
        <v>2668</v>
      </c>
      <c r="N3845">
        <v>324</v>
      </c>
      <c r="O3845" t="s">
        <v>7145</v>
      </c>
      <c r="P3845" t="s">
        <v>5462</v>
      </c>
      <c r="Q3845" t="str">
        <f t="shared" si="60"/>
        <v>495_casasco4_it#Casasco_d</v>
      </c>
    </row>
    <row r="3846" spans="1:17">
      <c r="A3846">
        <v>4649</v>
      </c>
      <c r="B3846" t="s">
        <v>2671</v>
      </c>
      <c r="C3846">
        <v>495</v>
      </c>
      <c r="D3846" t="s">
        <v>2667</v>
      </c>
      <c r="E3846" t="s">
        <v>7155</v>
      </c>
      <c r="F3846">
        <v>859</v>
      </c>
      <c r="G3846" t="s">
        <v>2668</v>
      </c>
      <c r="N3846">
        <v>324</v>
      </c>
      <c r="O3846" t="s">
        <v>7145</v>
      </c>
      <c r="P3846" t="s">
        <v>5462</v>
      </c>
      <c r="Q3846" t="str">
        <f t="shared" si="60"/>
        <v>495_casasco4_it#Casasco_d</v>
      </c>
    </row>
    <row r="3847" spans="1:17">
      <c r="A3847">
        <v>4650</v>
      </c>
      <c r="B3847" t="s">
        <v>2670</v>
      </c>
      <c r="C3847">
        <v>495</v>
      </c>
      <c r="D3847" t="s">
        <v>2667</v>
      </c>
      <c r="E3847" t="s">
        <v>7155</v>
      </c>
      <c r="F3847">
        <v>859</v>
      </c>
      <c r="G3847" t="s">
        <v>2668</v>
      </c>
      <c r="N3847">
        <v>324</v>
      </c>
      <c r="O3847" t="s">
        <v>7145</v>
      </c>
      <c r="P3847" t="s">
        <v>5462</v>
      </c>
      <c r="Q3847" t="str">
        <f t="shared" si="60"/>
        <v>495_casasco4_it#Casasco_d</v>
      </c>
    </row>
    <row r="3848" spans="1:17">
      <c r="A3848">
        <v>4651</v>
      </c>
      <c r="B3848" t="s">
        <v>2669</v>
      </c>
      <c r="C3848">
        <v>495</v>
      </c>
      <c r="D3848" t="s">
        <v>2667</v>
      </c>
      <c r="E3848" t="s">
        <v>7155</v>
      </c>
      <c r="F3848">
        <v>859</v>
      </c>
      <c r="G3848" t="s">
        <v>2668</v>
      </c>
      <c r="N3848">
        <v>324</v>
      </c>
      <c r="O3848" t="s">
        <v>7145</v>
      </c>
      <c r="P3848" t="s">
        <v>5462</v>
      </c>
      <c r="Q3848" t="str">
        <f t="shared" si="60"/>
        <v>495_casasco4_it#Casasco_d</v>
      </c>
    </row>
    <row r="3849" spans="1:17">
      <c r="A3849">
        <v>4652</v>
      </c>
      <c r="B3849" t="s">
        <v>2666</v>
      </c>
      <c r="C3849">
        <v>495</v>
      </c>
      <c r="D3849" t="s">
        <v>2667</v>
      </c>
      <c r="E3849" t="s">
        <v>7155</v>
      </c>
      <c r="F3849">
        <v>859</v>
      </c>
      <c r="G3849" t="s">
        <v>2668</v>
      </c>
      <c r="N3849">
        <v>324</v>
      </c>
      <c r="O3849" t="s">
        <v>7145</v>
      </c>
      <c r="P3849" t="s">
        <v>5462</v>
      </c>
      <c r="Q3849" t="str">
        <f t="shared" si="60"/>
        <v>495_casasco4_it#Casasco_d</v>
      </c>
    </row>
    <row r="3850" spans="1:17">
      <c r="A3850">
        <v>4597</v>
      </c>
      <c r="B3850" t="s">
        <v>2726</v>
      </c>
      <c r="C3850">
        <v>496</v>
      </c>
      <c r="D3850" t="s">
        <v>2727</v>
      </c>
      <c r="E3850" t="s">
        <v>7149</v>
      </c>
      <c r="F3850">
        <v>865</v>
      </c>
      <c r="G3850" t="s">
        <v>2728</v>
      </c>
      <c r="N3850">
        <v>325</v>
      </c>
      <c r="O3850" t="s">
        <v>7147</v>
      </c>
      <c r="P3850" t="s">
        <v>5463</v>
      </c>
      <c r="Q3850" t="str">
        <f t="shared" si="60"/>
        <v>496_rivalta2_it#Rivalta_b</v>
      </c>
    </row>
    <row r="3851" spans="1:17">
      <c r="A3851">
        <v>4598</v>
      </c>
      <c r="B3851" t="s">
        <v>2729</v>
      </c>
      <c r="C3851">
        <v>496</v>
      </c>
      <c r="D3851" t="s">
        <v>2727</v>
      </c>
      <c r="E3851" t="s">
        <v>7149</v>
      </c>
      <c r="F3851">
        <v>865</v>
      </c>
      <c r="G3851" t="s">
        <v>2728</v>
      </c>
      <c r="N3851">
        <v>325</v>
      </c>
      <c r="O3851" t="s">
        <v>7147</v>
      </c>
      <c r="P3851" t="s">
        <v>5463</v>
      </c>
      <c r="Q3851" t="str">
        <f t="shared" si="60"/>
        <v>496_rivalta2_it#Rivalta_b</v>
      </c>
    </row>
    <row r="3852" spans="1:17">
      <c r="A3852">
        <v>4599</v>
      </c>
      <c r="B3852" t="s">
        <v>2730</v>
      </c>
      <c r="C3852">
        <v>496</v>
      </c>
      <c r="D3852" t="s">
        <v>2727</v>
      </c>
      <c r="E3852" t="s">
        <v>7149</v>
      </c>
      <c r="F3852">
        <v>865</v>
      </c>
      <c r="G3852" t="s">
        <v>2728</v>
      </c>
      <c r="N3852">
        <v>325</v>
      </c>
      <c r="O3852" t="s">
        <v>7147</v>
      </c>
      <c r="P3852" t="s">
        <v>5463</v>
      </c>
      <c r="Q3852" t="str">
        <f t="shared" si="60"/>
        <v>496_rivalta2_it#Rivalta_b</v>
      </c>
    </row>
    <row r="3853" spans="1:17">
      <c r="A3853">
        <v>4600</v>
      </c>
      <c r="B3853" t="s">
        <v>2732</v>
      </c>
      <c r="C3853">
        <v>496</v>
      </c>
      <c r="D3853" t="s">
        <v>2727</v>
      </c>
      <c r="E3853" t="s">
        <v>7149</v>
      </c>
      <c r="F3853">
        <v>865</v>
      </c>
      <c r="G3853" t="s">
        <v>2728</v>
      </c>
      <c r="N3853">
        <v>325</v>
      </c>
      <c r="O3853" t="s">
        <v>7147</v>
      </c>
      <c r="P3853" t="s">
        <v>5463</v>
      </c>
      <c r="Q3853" t="str">
        <f t="shared" si="60"/>
        <v>496_rivalta2_it#Rivalta_b</v>
      </c>
    </row>
    <row r="3854" spans="1:17">
      <c r="A3854">
        <v>4601</v>
      </c>
      <c r="B3854" t="s">
        <v>2731</v>
      </c>
      <c r="C3854">
        <v>496</v>
      </c>
      <c r="D3854" t="s">
        <v>2727</v>
      </c>
      <c r="E3854" t="s">
        <v>7149</v>
      </c>
      <c r="F3854">
        <v>865</v>
      </c>
      <c r="G3854" t="s">
        <v>2728</v>
      </c>
      <c r="N3854">
        <v>325</v>
      </c>
      <c r="O3854" t="s">
        <v>7147</v>
      </c>
      <c r="P3854" t="s">
        <v>5463</v>
      </c>
      <c r="Q3854" t="str">
        <f t="shared" si="60"/>
        <v>496_rivalta2_it#Rivalta_b</v>
      </c>
    </row>
    <row r="3855" spans="1:17">
      <c r="A3855">
        <v>4602</v>
      </c>
      <c r="B3855" t="s">
        <v>2733</v>
      </c>
      <c r="C3855">
        <v>496</v>
      </c>
      <c r="D3855" t="s">
        <v>2727</v>
      </c>
      <c r="E3855" t="s">
        <v>7149</v>
      </c>
      <c r="F3855">
        <v>865</v>
      </c>
      <c r="G3855" t="s">
        <v>2728</v>
      </c>
      <c r="N3855">
        <v>325</v>
      </c>
      <c r="O3855" t="s">
        <v>7147</v>
      </c>
      <c r="P3855" t="s">
        <v>5463</v>
      </c>
      <c r="Q3855" t="str">
        <f t="shared" si="60"/>
        <v>496_rivalta2_it#Rivalta_b</v>
      </c>
    </row>
    <row r="3856" spans="1:17">
      <c r="A3856">
        <v>4603</v>
      </c>
      <c r="B3856" t="s">
        <v>2734</v>
      </c>
      <c r="C3856">
        <v>496</v>
      </c>
      <c r="D3856" t="s">
        <v>2727</v>
      </c>
      <c r="E3856" t="s">
        <v>7149</v>
      </c>
      <c r="F3856">
        <v>865</v>
      </c>
      <c r="G3856" t="s">
        <v>2728</v>
      </c>
      <c r="N3856">
        <v>325</v>
      </c>
      <c r="O3856" t="s">
        <v>7147</v>
      </c>
      <c r="P3856" t="s">
        <v>5463</v>
      </c>
      <c r="Q3856" t="str">
        <f t="shared" si="60"/>
        <v>496_rivalta2_it#Rivalta_b</v>
      </c>
    </row>
    <row r="3857" spans="1:17">
      <c r="A3857">
        <v>4604</v>
      </c>
      <c r="B3857" t="s">
        <v>2735</v>
      </c>
      <c r="C3857">
        <v>496</v>
      </c>
      <c r="D3857" t="s">
        <v>2727</v>
      </c>
      <c r="E3857" t="s">
        <v>7149</v>
      </c>
      <c r="F3857">
        <v>865</v>
      </c>
      <c r="G3857" t="s">
        <v>2728</v>
      </c>
      <c r="N3857">
        <v>325</v>
      </c>
      <c r="O3857" t="s">
        <v>7147</v>
      </c>
      <c r="P3857" t="s">
        <v>5463</v>
      </c>
      <c r="Q3857" t="str">
        <f t="shared" si="60"/>
        <v>496_rivalta2_it#Rivalta_b</v>
      </c>
    </row>
    <row r="3858" spans="1:17">
      <c r="A3858">
        <v>4609</v>
      </c>
      <c r="B3858" t="s">
        <v>2722</v>
      </c>
      <c r="C3858">
        <v>497</v>
      </c>
      <c r="D3858" t="s">
        <v>2717</v>
      </c>
      <c r="E3858" t="s">
        <v>7148</v>
      </c>
      <c r="F3858">
        <v>864</v>
      </c>
      <c r="G3858" t="s">
        <v>2718</v>
      </c>
      <c r="N3858">
        <v>325</v>
      </c>
      <c r="O3858" t="s">
        <v>7147</v>
      </c>
      <c r="P3858" t="s">
        <v>5463</v>
      </c>
      <c r="Q3858" t="str">
        <f t="shared" si="60"/>
        <v>497_rivalta3_it#Rivalta_c</v>
      </c>
    </row>
    <row r="3859" spans="1:17">
      <c r="A3859">
        <v>4605</v>
      </c>
      <c r="B3859" t="s">
        <v>2716</v>
      </c>
      <c r="C3859">
        <v>497</v>
      </c>
      <c r="D3859" t="s">
        <v>2717</v>
      </c>
      <c r="E3859" t="s">
        <v>7148</v>
      </c>
      <c r="F3859">
        <v>864</v>
      </c>
      <c r="G3859" t="s">
        <v>2718</v>
      </c>
      <c r="N3859">
        <v>325</v>
      </c>
      <c r="O3859" t="s">
        <v>7147</v>
      </c>
      <c r="P3859" t="s">
        <v>5463</v>
      </c>
      <c r="Q3859" t="str">
        <f t="shared" si="60"/>
        <v>497_rivalta3_it#Rivalta_c</v>
      </c>
    </row>
    <row r="3860" spans="1:17">
      <c r="A3860">
        <v>4606</v>
      </c>
      <c r="B3860" t="s">
        <v>2719</v>
      </c>
      <c r="C3860">
        <v>497</v>
      </c>
      <c r="D3860" t="s">
        <v>2717</v>
      </c>
      <c r="E3860" t="s">
        <v>7148</v>
      </c>
      <c r="F3860">
        <v>864</v>
      </c>
      <c r="G3860" t="s">
        <v>2718</v>
      </c>
      <c r="N3860">
        <v>325</v>
      </c>
      <c r="O3860" t="s">
        <v>7147</v>
      </c>
      <c r="P3860" t="s">
        <v>5463</v>
      </c>
      <c r="Q3860" t="str">
        <f t="shared" si="60"/>
        <v>497_rivalta3_it#Rivalta_c</v>
      </c>
    </row>
    <row r="3861" spans="1:17">
      <c r="A3861">
        <v>4607</v>
      </c>
      <c r="B3861" t="s">
        <v>2720</v>
      </c>
      <c r="C3861">
        <v>497</v>
      </c>
      <c r="D3861" t="s">
        <v>2717</v>
      </c>
      <c r="E3861" t="s">
        <v>7148</v>
      </c>
      <c r="F3861">
        <v>864</v>
      </c>
      <c r="G3861" t="s">
        <v>2718</v>
      </c>
      <c r="N3861">
        <v>325</v>
      </c>
      <c r="O3861" t="s">
        <v>7147</v>
      </c>
      <c r="P3861" t="s">
        <v>5463</v>
      </c>
      <c r="Q3861" t="str">
        <f t="shared" si="60"/>
        <v>497_rivalta3_it#Rivalta_c</v>
      </c>
    </row>
    <row r="3862" spans="1:17">
      <c r="A3862">
        <v>4608</v>
      </c>
      <c r="B3862" t="s">
        <v>2721</v>
      </c>
      <c r="C3862">
        <v>497</v>
      </c>
      <c r="D3862" t="s">
        <v>2717</v>
      </c>
      <c r="E3862" t="s">
        <v>7148</v>
      </c>
      <c r="F3862">
        <v>864</v>
      </c>
      <c r="G3862" t="s">
        <v>2718</v>
      </c>
      <c r="N3862">
        <v>325</v>
      </c>
      <c r="O3862" t="s">
        <v>7147</v>
      </c>
      <c r="P3862" t="s">
        <v>5463</v>
      </c>
      <c r="Q3862" t="str">
        <f t="shared" si="60"/>
        <v>497_rivalta3_it#Rivalta_c</v>
      </c>
    </row>
    <row r="3863" spans="1:17">
      <c r="A3863">
        <v>4610</v>
      </c>
      <c r="B3863" t="s">
        <v>2723</v>
      </c>
      <c r="C3863">
        <v>497</v>
      </c>
      <c r="D3863" t="s">
        <v>2717</v>
      </c>
      <c r="E3863" t="s">
        <v>7148</v>
      </c>
      <c r="F3863">
        <v>864</v>
      </c>
      <c r="G3863" t="s">
        <v>2718</v>
      </c>
      <c r="N3863">
        <v>325</v>
      </c>
      <c r="O3863" t="s">
        <v>7147</v>
      </c>
      <c r="P3863" t="s">
        <v>5463</v>
      </c>
      <c r="Q3863" t="str">
        <f t="shared" si="60"/>
        <v>497_rivalta3_it#Rivalta_c</v>
      </c>
    </row>
    <row r="3864" spans="1:17">
      <c r="A3864">
        <v>4611</v>
      </c>
      <c r="B3864" t="s">
        <v>2724</v>
      </c>
      <c r="C3864">
        <v>497</v>
      </c>
      <c r="D3864" t="s">
        <v>2717</v>
      </c>
      <c r="E3864" t="s">
        <v>7148</v>
      </c>
      <c r="F3864">
        <v>864</v>
      </c>
      <c r="G3864" t="s">
        <v>2718</v>
      </c>
      <c r="N3864">
        <v>325</v>
      </c>
      <c r="O3864" t="s">
        <v>7147</v>
      </c>
      <c r="P3864" t="s">
        <v>5463</v>
      </c>
      <c r="Q3864" t="str">
        <f t="shared" si="60"/>
        <v>497_rivalta3_it#Rivalta_c</v>
      </c>
    </row>
    <row r="3865" spans="1:17">
      <c r="A3865">
        <v>4612</v>
      </c>
      <c r="B3865" t="s">
        <v>2725</v>
      </c>
      <c r="C3865">
        <v>497</v>
      </c>
      <c r="D3865" t="s">
        <v>2717</v>
      </c>
      <c r="E3865" t="s">
        <v>7148</v>
      </c>
      <c r="F3865">
        <v>864</v>
      </c>
      <c r="G3865" t="s">
        <v>2718</v>
      </c>
      <c r="N3865">
        <v>325</v>
      </c>
      <c r="O3865" t="s">
        <v>7147</v>
      </c>
      <c r="P3865" t="s">
        <v>5463</v>
      </c>
      <c r="Q3865" t="str">
        <f t="shared" si="60"/>
        <v>497_rivalta3_it#Rivalta_c</v>
      </c>
    </row>
    <row r="3866" spans="1:17">
      <c r="A3866">
        <v>4613</v>
      </c>
      <c r="B3866" t="s">
        <v>2706</v>
      </c>
      <c r="C3866">
        <v>498</v>
      </c>
      <c r="D3866" t="s">
        <v>2707</v>
      </c>
      <c r="E3866" t="s">
        <v>7150</v>
      </c>
      <c r="F3866">
        <v>863</v>
      </c>
      <c r="G3866" t="s">
        <v>2708</v>
      </c>
      <c r="N3866">
        <v>325</v>
      </c>
      <c r="O3866" t="s">
        <v>7147</v>
      </c>
      <c r="P3866" t="s">
        <v>5463</v>
      </c>
      <c r="Q3866" t="str">
        <f t="shared" si="60"/>
        <v>498_rivalta4_it#Rivalta_d</v>
      </c>
    </row>
    <row r="3867" spans="1:17">
      <c r="A3867">
        <v>4614</v>
      </c>
      <c r="B3867" t="s">
        <v>2709</v>
      </c>
      <c r="C3867">
        <v>498</v>
      </c>
      <c r="D3867" t="s">
        <v>2707</v>
      </c>
      <c r="E3867" t="s">
        <v>7150</v>
      </c>
      <c r="F3867">
        <v>863</v>
      </c>
      <c r="G3867" t="s">
        <v>2708</v>
      </c>
      <c r="N3867">
        <v>325</v>
      </c>
      <c r="O3867" t="s">
        <v>7147</v>
      </c>
      <c r="P3867" t="s">
        <v>5463</v>
      </c>
      <c r="Q3867" t="str">
        <f t="shared" si="60"/>
        <v>498_rivalta4_it#Rivalta_d</v>
      </c>
    </row>
    <row r="3868" spans="1:17">
      <c r="A3868">
        <v>4615</v>
      </c>
      <c r="B3868" t="s">
        <v>2710</v>
      </c>
      <c r="C3868">
        <v>498</v>
      </c>
      <c r="D3868" t="s">
        <v>2707</v>
      </c>
      <c r="E3868" t="s">
        <v>7150</v>
      </c>
      <c r="F3868">
        <v>863</v>
      </c>
      <c r="G3868" t="s">
        <v>2708</v>
      </c>
      <c r="N3868">
        <v>325</v>
      </c>
      <c r="O3868" t="s">
        <v>7147</v>
      </c>
      <c r="P3868" t="s">
        <v>5463</v>
      </c>
      <c r="Q3868" t="str">
        <f t="shared" si="60"/>
        <v>498_rivalta4_it#Rivalta_d</v>
      </c>
    </row>
    <row r="3869" spans="1:17">
      <c r="A3869">
        <v>4616</v>
      </c>
      <c r="B3869" t="s">
        <v>2711</v>
      </c>
      <c r="C3869">
        <v>498</v>
      </c>
      <c r="D3869" t="s">
        <v>2707</v>
      </c>
      <c r="E3869" t="s">
        <v>7150</v>
      </c>
      <c r="F3869">
        <v>863</v>
      </c>
      <c r="G3869" t="s">
        <v>2708</v>
      </c>
      <c r="N3869">
        <v>325</v>
      </c>
      <c r="O3869" t="s">
        <v>7147</v>
      </c>
      <c r="P3869" t="s">
        <v>5463</v>
      </c>
      <c r="Q3869" t="str">
        <f t="shared" si="60"/>
        <v>498_rivalta4_it#Rivalta_d</v>
      </c>
    </row>
    <row r="3870" spans="1:17">
      <c r="A3870">
        <v>4617</v>
      </c>
      <c r="B3870" t="s">
        <v>2712</v>
      </c>
      <c r="C3870">
        <v>498</v>
      </c>
      <c r="D3870" t="s">
        <v>2707</v>
      </c>
      <c r="E3870" t="s">
        <v>7150</v>
      </c>
      <c r="F3870">
        <v>863</v>
      </c>
      <c r="G3870" t="s">
        <v>2708</v>
      </c>
      <c r="N3870">
        <v>325</v>
      </c>
      <c r="O3870" t="s">
        <v>7147</v>
      </c>
      <c r="P3870" t="s">
        <v>5463</v>
      </c>
      <c r="Q3870" t="str">
        <f t="shared" si="60"/>
        <v>498_rivalta4_it#Rivalta_d</v>
      </c>
    </row>
    <row r="3871" spans="1:17">
      <c r="A3871">
        <v>4618</v>
      </c>
      <c r="B3871" t="s">
        <v>2713</v>
      </c>
      <c r="C3871">
        <v>498</v>
      </c>
      <c r="D3871" t="s">
        <v>2707</v>
      </c>
      <c r="E3871" t="s">
        <v>7150</v>
      </c>
      <c r="F3871">
        <v>863</v>
      </c>
      <c r="G3871" t="s">
        <v>2708</v>
      </c>
      <c r="N3871">
        <v>325</v>
      </c>
      <c r="O3871" t="s">
        <v>7147</v>
      </c>
      <c r="P3871" t="s">
        <v>5463</v>
      </c>
      <c r="Q3871" t="str">
        <f t="shared" si="60"/>
        <v>498_rivalta4_it#Rivalta_d</v>
      </c>
    </row>
    <row r="3872" spans="1:17">
      <c r="A3872">
        <v>4619</v>
      </c>
      <c r="B3872" t="s">
        <v>2714</v>
      </c>
      <c r="C3872">
        <v>498</v>
      </c>
      <c r="D3872" t="s">
        <v>2707</v>
      </c>
      <c r="E3872" t="s">
        <v>7150</v>
      </c>
      <c r="F3872">
        <v>863</v>
      </c>
      <c r="G3872" t="s">
        <v>2708</v>
      </c>
      <c r="N3872">
        <v>325</v>
      </c>
      <c r="O3872" t="s">
        <v>7147</v>
      </c>
      <c r="P3872" t="s">
        <v>5463</v>
      </c>
      <c r="Q3872" t="str">
        <f t="shared" si="60"/>
        <v>498_rivalta4_it#Rivalta_d</v>
      </c>
    </row>
    <row r="3873" spans="1:17">
      <c r="A3873">
        <v>4620</v>
      </c>
      <c r="B3873" t="s">
        <v>2715</v>
      </c>
      <c r="C3873">
        <v>498</v>
      </c>
      <c r="D3873" t="s">
        <v>2707</v>
      </c>
      <c r="E3873" t="s">
        <v>7150</v>
      </c>
      <c r="F3873">
        <v>863</v>
      </c>
      <c r="G3873" t="s">
        <v>2708</v>
      </c>
      <c r="N3873">
        <v>325</v>
      </c>
      <c r="O3873" t="s">
        <v>7147</v>
      </c>
      <c r="P3873" t="s">
        <v>5463</v>
      </c>
      <c r="Q3873" t="str">
        <f t="shared" si="60"/>
        <v>498_rivalta4_it#Rivalta_d</v>
      </c>
    </row>
    <row r="3874" spans="1:17">
      <c r="A3874">
        <v>4621</v>
      </c>
      <c r="B3874" t="s">
        <v>2696</v>
      </c>
      <c r="C3874">
        <v>499</v>
      </c>
      <c r="D3874" t="s">
        <v>2697</v>
      </c>
      <c r="E3874" t="s">
        <v>7151</v>
      </c>
      <c r="F3874">
        <v>862</v>
      </c>
      <c r="G3874" t="s">
        <v>2698</v>
      </c>
      <c r="N3874">
        <v>326</v>
      </c>
      <c r="O3874" t="s">
        <v>7152</v>
      </c>
      <c r="P3874" t="s">
        <v>5458</v>
      </c>
      <c r="Q3874" t="str">
        <f t="shared" si="60"/>
        <v>499_cassano2_it#Cassano_b</v>
      </c>
    </row>
    <row r="3875" spans="1:17">
      <c r="A3875">
        <v>4622</v>
      </c>
      <c r="B3875" t="s">
        <v>2699</v>
      </c>
      <c r="C3875">
        <v>499</v>
      </c>
      <c r="D3875" t="s">
        <v>2697</v>
      </c>
      <c r="E3875" t="s">
        <v>7151</v>
      </c>
      <c r="F3875">
        <v>862</v>
      </c>
      <c r="G3875" t="s">
        <v>2698</v>
      </c>
      <c r="N3875">
        <v>326</v>
      </c>
      <c r="O3875" t="s">
        <v>7152</v>
      </c>
      <c r="P3875" t="s">
        <v>5458</v>
      </c>
      <c r="Q3875" t="str">
        <f t="shared" si="60"/>
        <v>499_cassano2_it#Cassano_b</v>
      </c>
    </row>
    <row r="3876" spans="1:17">
      <c r="A3876">
        <v>4623</v>
      </c>
      <c r="B3876" t="s">
        <v>2700</v>
      </c>
      <c r="C3876">
        <v>499</v>
      </c>
      <c r="D3876" t="s">
        <v>2697</v>
      </c>
      <c r="E3876" t="s">
        <v>7151</v>
      </c>
      <c r="F3876">
        <v>862</v>
      </c>
      <c r="G3876" t="s">
        <v>2698</v>
      </c>
      <c r="N3876">
        <v>326</v>
      </c>
      <c r="O3876" t="s">
        <v>7152</v>
      </c>
      <c r="P3876" t="s">
        <v>5458</v>
      </c>
      <c r="Q3876" t="str">
        <f t="shared" si="60"/>
        <v>499_cassano2_it#Cassano_b</v>
      </c>
    </row>
    <row r="3877" spans="1:17">
      <c r="A3877">
        <v>4624</v>
      </c>
      <c r="B3877" t="s">
        <v>2701</v>
      </c>
      <c r="C3877">
        <v>499</v>
      </c>
      <c r="D3877" t="s">
        <v>2697</v>
      </c>
      <c r="E3877" t="s">
        <v>7151</v>
      </c>
      <c r="F3877">
        <v>862</v>
      </c>
      <c r="G3877" t="s">
        <v>2698</v>
      </c>
      <c r="N3877">
        <v>326</v>
      </c>
      <c r="O3877" t="s">
        <v>7152</v>
      </c>
      <c r="P3877" t="s">
        <v>5458</v>
      </c>
      <c r="Q3877" t="str">
        <f t="shared" si="60"/>
        <v>499_cassano2_it#Cassano_b</v>
      </c>
    </row>
    <row r="3878" spans="1:17">
      <c r="A3878">
        <v>4625</v>
      </c>
      <c r="B3878" t="s">
        <v>2702</v>
      </c>
      <c r="C3878">
        <v>499</v>
      </c>
      <c r="D3878" t="s">
        <v>2697</v>
      </c>
      <c r="E3878" t="s">
        <v>7151</v>
      </c>
      <c r="F3878">
        <v>862</v>
      </c>
      <c r="G3878" t="s">
        <v>2698</v>
      </c>
      <c r="N3878">
        <v>326</v>
      </c>
      <c r="O3878" t="s">
        <v>7152</v>
      </c>
      <c r="P3878" t="s">
        <v>5458</v>
      </c>
      <c r="Q3878" t="str">
        <f t="shared" si="60"/>
        <v>499_cassano2_it#Cassano_b</v>
      </c>
    </row>
    <row r="3879" spans="1:17">
      <c r="A3879">
        <v>4626</v>
      </c>
      <c r="B3879" t="s">
        <v>2703</v>
      </c>
      <c r="C3879">
        <v>499</v>
      </c>
      <c r="D3879" t="s">
        <v>2697</v>
      </c>
      <c r="E3879" t="s">
        <v>7151</v>
      </c>
      <c r="F3879">
        <v>862</v>
      </c>
      <c r="G3879" t="s">
        <v>2698</v>
      </c>
      <c r="N3879">
        <v>326</v>
      </c>
      <c r="O3879" t="s">
        <v>7152</v>
      </c>
      <c r="P3879" t="s">
        <v>5458</v>
      </c>
      <c r="Q3879" t="str">
        <f t="shared" si="60"/>
        <v>499_cassano2_it#Cassano_b</v>
      </c>
    </row>
    <row r="3880" spans="1:17">
      <c r="A3880">
        <v>4627</v>
      </c>
      <c r="B3880" t="s">
        <v>2704</v>
      </c>
      <c r="C3880">
        <v>499</v>
      </c>
      <c r="D3880" t="s">
        <v>2697</v>
      </c>
      <c r="E3880" t="s">
        <v>7151</v>
      </c>
      <c r="F3880">
        <v>862</v>
      </c>
      <c r="G3880" t="s">
        <v>2698</v>
      </c>
      <c r="N3880">
        <v>326</v>
      </c>
      <c r="O3880" t="s">
        <v>7152</v>
      </c>
      <c r="P3880" t="s">
        <v>5458</v>
      </c>
      <c r="Q3880" t="str">
        <f t="shared" si="60"/>
        <v>499_cassano2_it#Cassano_b</v>
      </c>
    </row>
    <row r="3881" spans="1:17">
      <c r="A3881">
        <v>4628</v>
      </c>
      <c r="B3881" t="s">
        <v>2705</v>
      </c>
      <c r="C3881">
        <v>499</v>
      </c>
      <c r="D3881" t="s">
        <v>2697</v>
      </c>
      <c r="E3881" t="s">
        <v>7151</v>
      </c>
      <c r="F3881">
        <v>862</v>
      </c>
      <c r="G3881" t="s">
        <v>2698</v>
      </c>
      <c r="N3881">
        <v>326</v>
      </c>
      <c r="O3881" t="s">
        <v>7152</v>
      </c>
      <c r="P3881" t="s">
        <v>5458</v>
      </c>
      <c r="Q3881" t="str">
        <f t="shared" si="60"/>
        <v>499_cassano2_it#Cassano_b</v>
      </c>
    </row>
    <row r="3882" spans="1:17">
      <c r="A3882">
        <v>4629</v>
      </c>
      <c r="B3882" t="s">
        <v>2686</v>
      </c>
      <c r="C3882">
        <v>500</v>
      </c>
      <c r="D3882" t="s">
        <v>2687</v>
      </c>
      <c r="E3882" t="s">
        <v>7153</v>
      </c>
      <c r="F3882">
        <v>861</v>
      </c>
      <c r="G3882" t="s">
        <v>2688</v>
      </c>
      <c r="N3882">
        <v>326</v>
      </c>
      <c r="O3882" t="s">
        <v>7152</v>
      </c>
      <c r="P3882" t="s">
        <v>5458</v>
      </c>
      <c r="Q3882" t="str">
        <f t="shared" si="60"/>
        <v>500_cassano3_it#Cassano_c</v>
      </c>
    </row>
    <row r="3883" spans="1:17">
      <c r="A3883">
        <v>4630</v>
      </c>
      <c r="B3883" t="s">
        <v>2689</v>
      </c>
      <c r="C3883">
        <v>500</v>
      </c>
      <c r="D3883" t="s">
        <v>2687</v>
      </c>
      <c r="E3883" t="s">
        <v>7153</v>
      </c>
      <c r="F3883">
        <v>861</v>
      </c>
      <c r="G3883" t="s">
        <v>2688</v>
      </c>
      <c r="N3883">
        <v>326</v>
      </c>
      <c r="O3883" t="s">
        <v>7152</v>
      </c>
      <c r="P3883" t="s">
        <v>5458</v>
      </c>
      <c r="Q3883" t="str">
        <f t="shared" si="60"/>
        <v>500_cassano3_it#Cassano_c</v>
      </c>
    </row>
    <row r="3884" spans="1:17">
      <c r="A3884">
        <v>4631</v>
      </c>
      <c r="B3884" t="s">
        <v>2690</v>
      </c>
      <c r="C3884">
        <v>500</v>
      </c>
      <c r="D3884" t="s">
        <v>2687</v>
      </c>
      <c r="E3884" t="s">
        <v>7153</v>
      </c>
      <c r="F3884">
        <v>861</v>
      </c>
      <c r="G3884" t="s">
        <v>2688</v>
      </c>
      <c r="N3884">
        <v>326</v>
      </c>
      <c r="O3884" t="s">
        <v>7152</v>
      </c>
      <c r="P3884" t="s">
        <v>5458</v>
      </c>
      <c r="Q3884" t="str">
        <f t="shared" si="60"/>
        <v>500_cassano3_it#Cassano_c</v>
      </c>
    </row>
    <row r="3885" spans="1:17">
      <c r="A3885">
        <v>4632</v>
      </c>
      <c r="B3885" t="s">
        <v>2691</v>
      </c>
      <c r="C3885">
        <v>500</v>
      </c>
      <c r="D3885" t="s">
        <v>2687</v>
      </c>
      <c r="E3885" t="s">
        <v>7153</v>
      </c>
      <c r="F3885">
        <v>861</v>
      </c>
      <c r="G3885" t="s">
        <v>2688</v>
      </c>
      <c r="N3885">
        <v>326</v>
      </c>
      <c r="O3885" t="s">
        <v>7152</v>
      </c>
      <c r="P3885" t="s">
        <v>5458</v>
      </c>
      <c r="Q3885" t="str">
        <f t="shared" si="60"/>
        <v>500_cassano3_it#Cassano_c</v>
      </c>
    </row>
    <row r="3886" spans="1:17">
      <c r="A3886">
        <v>4633</v>
      </c>
      <c r="B3886" t="s">
        <v>2692</v>
      </c>
      <c r="C3886">
        <v>500</v>
      </c>
      <c r="D3886" t="s">
        <v>2687</v>
      </c>
      <c r="E3886" t="s">
        <v>7153</v>
      </c>
      <c r="F3886">
        <v>861</v>
      </c>
      <c r="G3886" t="s">
        <v>2688</v>
      </c>
      <c r="N3886">
        <v>326</v>
      </c>
      <c r="O3886" t="s">
        <v>7152</v>
      </c>
      <c r="P3886" t="s">
        <v>5458</v>
      </c>
      <c r="Q3886" t="str">
        <f t="shared" si="60"/>
        <v>500_cassano3_it#Cassano_c</v>
      </c>
    </row>
    <row r="3887" spans="1:17">
      <c r="A3887">
        <v>4634</v>
      </c>
      <c r="B3887" t="s">
        <v>2693</v>
      </c>
      <c r="C3887">
        <v>500</v>
      </c>
      <c r="D3887" t="s">
        <v>2687</v>
      </c>
      <c r="E3887" t="s">
        <v>7153</v>
      </c>
      <c r="F3887">
        <v>861</v>
      </c>
      <c r="G3887" t="s">
        <v>2688</v>
      </c>
      <c r="N3887">
        <v>326</v>
      </c>
      <c r="O3887" t="s">
        <v>7152</v>
      </c>
      <c r="P3887" t="s">
        <v>5458</v>
      </c>
      <c r="Q3887" t="str">
        <f t="shared" si="60"/>
        <v>500_cassano3_it#Cassano_c</v>
      </c>
    </row>
    <row r="3888" spans="1:17">
      <c r="A3888">
        <v>4635</v>
      </c>
      <c r="B3888" t="s">
        <v>2694</v>
      </c>
      <c r="C3888">
        <v>500</v>
      </c>
      <c r="D3888" t="s">
        <v>2687</v>
      </c>
      <c r="E3888" t="s">
        <v>7153</v>
      </c>
      <c r="F3888">
        <v>861</v>
      </c>
      <c r="G3888" t="s">
        <v>2688</v>
      </c>
      <c r="N3888">
        <v>326</v>
      </c>
      <c r="O3888" t="s">
        <v>7152</v>
      </c>
      <c r="P3888" t="s">
        <v>5458</v>
      </c>
      <c r="Q3888" t="str">
        <f t="shared" si="60"/>
        <v>500_cassano3_it#Cassano_c</v>
      </c>
    </row>
    <row r="3889" spans="1:17">
      <c r="A3889">
        <v>4636</v>
      </c>
      <c r="B3889" t="s">
        <v>2695</v>
      </c>
      <c r="C3889">
        <v>500</v>
      </c>
      <c r="D3889" t="s">
        <v>2687</v>
      </c>
      <c r="E3889" t="s">
        <v>7153</v>
      </c>
      <c r="F3889">
        <v>861</v>
      </c>
      <c r="G3889" t="s">
        <v>2688</v>
      </c>
      <c r="N3889">
        <v>326</v>
      </c>
      <c r="O3889" t="s">
        <v>7152</v>
      </c>
      <c r="P3889" t="s">
        <v>5458</v>
      </c>
      <c r="Q3889" t="str">
        <f t="shared" si="60"/>
        <v>500_cassano3_it#Cassano_c</v>
      </c>
    </row>
    <row r="3890" spans="1:17">
      <c r="A3890">
        <v>4822</v>
      </c>
      <c r="B3890" t="s">
        <v>3864</v>
      </c>
      <c r="C3890">
        <v>501</v>
      </c>
      <c r="D3890" t="s">
        <v>3865</v>
      </c>
      <c r="E3890" t="s">
        <v>7207</v>
      </c>
      <c r="F3890">
        <v>869</v>
      </c>
      <c r="G3890" t="s">
        <v>2648</v>
      </c>
      <c r="N3890">
        <v>328</v>
      </c>
      <c r="O3890" t="s">
        <v>7166</v>
      </c>
      <c r="P3890" t="s">
        <v>5424</v>
      </c>
      <c r="Q3890" t="str">
        <f t="shared" si="60"/>
        <v>501_tavora1#Tavora_control</v>
      </c>
    </row>
    <row r="3891" spans="1:17">
      <c r="A3891">
        <v>4823</v>
      </c>
      <c r="B3891" t="s">
        <v>3866</v>
      </c>
      <c r="C3891">
        <v>501</v>
      </c>
      <c r="D3891" t="s">
        <v>3865</v>
      </c>
      <c r="E3891" t="s">
        <v>7207</v>
      </c>
      <c r="F3891">
        <v>869</v>
      </c>
      <c r="G3891" t="s">
        <v>2648</v>
      </c>
      <c r="N3891">
        <v>328</v>
      </c>
      <c r="O3891" t="s">
        <v>7166</v>
      </c>
      <c r="P3891" t="s">
        <v>5424</v>
      </c>
      <c r="Q3891" t="str">
        <f t="shared" si="60"/>
        <v>501_tavora1#Tavora_control</v>
      </c>
    </row>
    <row r="3892" spans="1:17">
      <c r="A3892">
        <v>4824</v>
      </c>
      <c r="B3892" t="s">
        <v>3867</v>
      </c>
      <c r="C3892">
        <v>501</v>
      </c>
      <c r="D3892" t="s">
        <v>3865</v>
      </c>
      <c r="E3892" t="s">
        <v>7207</v>
      </c>
      <c r="F3892">
        <v>869</v>
      </c>
      <c r="G3892" t="s">
        <v>2648</v>
      </c>
      <c r="N3892">
        <v>328</v>
      </c>
      <c r="O3892" t="s">
        <v>7166</v>
      </c>
      <c r="P3892" t="s">
        <v>5424</v>
      </c>
      <c r="Q3892" t="str">
        <f t="shared" si="60"/>
        <v>501_tavora1#Tavora_control</v>
      </c>
    </row>
    <row r="3893" spans="1:17">
      <c r="A3893">
        <v>4825</v>
      </c>
      <c r="B3893" t="s">
        <v>3868</v>
      </c>
      <c r="C3893">
        <v>501</v>
      </c>
      <c r="D3893" t="s">
        <v>3865</v>
      </c>
      <c r="E3893" t="s">
        <v>7207</v>
      </c>
      <c r="F3893">
        <v>869</v>
      </c>
      <c r="G3893" t="s">
        <v>2648</v>
      </c>
      <c r="N3893">
        <v>328</v>
      </c>
      <c r="O3893" t="s">
        <v>7166</v>
      </c>
      <c r="P3893" t="s">
        <v>5424</v>
      </c>
      <c r="Q3893" t="str">
        <f t="shared" si="60"/>
        <v>501_tavora1#Tavora_control</v>
      </c>
    </row>
    <row r="3894" spans="1:17">
      <c r="A3894">
        <v>4826</v>
      </c>
      <c r="B3894" t="s">
        <v>3869</v>
      </c>
      <c r="C3894">
        <v>501</v>
      </c>
      <c r="D3894" t="s">
        <v>3865</v>
      </c>
      <c r="E3894" t="s">
        <v>7207</v>
      </c>
      <c r="F3894">
        <v>869</v>
      </c>
      <c r="G3894" t="s">
        <v>2648</v>
      </c>
      <c r="N3894">
        <v>328</v>
      </c>
      <c r="O3894" t="s">
        <v>7166</v>
      </c>
      <c r="P3894" t="s">
        <v>5424</v>
      </c>
      <c r="Q3894" t="str">
        <f t="shared" si="60"/>
        <v>501_tavora1#Tavora_control</v>
      </c>
    </row>
    <row r="3895" spans="1:17">
      <c r="A3895">
        <v>4827</v>
      </c>
      <c r="B3895" t="s">
        <v>3870</v>
      </c>
      <c r="C3895">
        <v>501</v>
      </c>
      <c r="D3895" t="s">
        <v>3865</v>
      </c>
      <c r="E3895" t="s">
        <v>7207</v>
      </c>
      <c r="F3895">
        <v>869</v>
      </c>
      <c r="G3895" t="s">
        <v>2648</v>
      </c>
      <c r="N3895">
        <v>328</v>
      </c>
      <c r="O3895" t="s">
        <v>7166</v>
      </c>
      <c r="P3895" t="s">
        <v>5424</v>
      </c>
      <c r="Q3895" t="str">
        <f t="shared" si="60"/>
        <v>501_tavora1#Tavora_control</v>
      </c>
    </row>
    <row r="3896" spans="1:17">
      <c r="A3896">
        <v>4828</v>
      </c>
      <c r="B3896" t="s">
        <v>3871</v>
      </c>
      <c r="C3896">
        <v>501</v>
      </c>
      <c r="D3896" t="s">
        <v>3865</v>
      </c>
      <c r="E3896" t="s">
        <v>7207</v>
      </c>
      <c r="F3896">
        <v>869</v>
      </c>
      <c r="G3896" t="s">
        <v>2648</v>
      </c>
      <c r="N3896">
        <v>328</v>
      </c>
      <c r="O3896" t="s">
        <v>7166</v>
      </c>
      <c r="P3896" t="s">
        <v>5424</v>
      </c>
      <c r="Q3896" t="str">
        <f t="shared" si="60"/>
        <v>501_tavora1#Tavora_control</v>
      </c>
    </row>
    <row r="3897" spans="1:17">
      <c r="A3897">
        <v>4829</v>
      </c>
      <c r="B3897" t="s">
        <v>3872</v>
      </c>
      <c r="C3897">
        <v>501</v>
      </c>
      <c r="D3897" t="s">
        <v>3865</v>
      </c>
      <c r="E3897" t="s">
        <v>7207</v>
      </c>
      <c r="F3897">
        <v>869</v>
      </c>
      <c r="G3897" t="s">
        <v>2648</v>
      </c>
      <c r="N3897">
        <v>328</v>
      </c>
      <c r="O3897" t="s">
        <v>7166</v>
      </c>
      <c r="P3897" t="s">
        <v>5424</v>
      </c>
      <c r="Q3897" t="str">
        <f t="shared" si="60"/>
        <v>501_tavora1#Tavora_control</v>
      </c>
    </row>
    <row r="3898" spans="1:17">
      <c r="A3898">
        <v>4830</v>
      </c>
      <c r="B3898" t="s">
        <v>3873</v>
      </c>
      <c r="C3898">
        <v>501</v>
      </c>
      <c r="D3898" t="s">
        <v>3865</v>
      </c>
      <c r="E3898" t="s">
        <v>7207</v>
      </c>
      <c r="F3898">
        <v>869</v>
      </c>
      <c r="G3898" t="s">
        <v>2648</v>
      </c>
      <c r="N3898">
        <v>328</v>
      </c>
      <c r="O3898" t="s">
        <v>7166</v>
      </c>
      <c r="P3898" t="s">
        <v>5424</v>
      </c>
      <c r="Q3898" t="str">
        <f t="shared" si="60"/>
        <v>501_tavora1#Tavora_control</v>
      </c>
    </row>
    <row r="3899" spans="1:17">
      <c r="A3899">
        <v>4831</v>
      </c>
      <c r="B3899" t="s">
        <v>3874</v>
      </c>
      <c r="C3899">
        <v>501</v>
      </c>
      <c r="D3899" t="s">
        <v>3865</v>
      </c>
      <c r="E3899" t="s">
        <v>7207</v>
      </c>
      <c r="F3899">
        <v>869</v>
      </c>
      <c r="G3899" t="s">
        <v>2648</v>
      </c>
      <c r="N3899">
        <v>328</v>
      </c>
      <c r="O3899" t="s">
        <v>7166</v>
      </c>
      <c r="P3899" t="s">
        <v>5424</v>
      </c>
      <c r="Q3899" t="str">
        <f t="shared" si="60"/>
        <v>501_tavora1#Tavora_control</v>
      </c>
    </row>
    <row r="3900" spans="1:17">
      <c r="A3900">
        <v>4785</v>
      </c>
      <c r="B3900" t="s">
        <v>3852</v>
      </c>
      <c r="C3900">
        <v>502</v>
      </c>
      <c r="D3900" t="s">
        <v>3853</v>
      </c>
      <c r="E3900" t="s">
        <v>7165</v>
      </c>
      <c r="F3900">
        <v>868</v>
      </c>
      <c r="G3900" t="s">
        <v>3854</v>
      </c>
      <c r="N3900">
        <v>328</v>
      </c>
      <c r="O3900" t="s">
        <v>7166</v>
      </c>
      <c r="P3900" t="s">
        <v>5424</v>
      </c>
      <c r="Q3900" t="str">
        <f t="shared" si="60"/>
        <v>502_tavora2#Tavora_managed</v>
      </c>
    </row>
    <row r="3901" spans="1:17">
      <c r="A3901">
        <v>4786</v>
      </c>
      <c r="B3901" t="s">
        <v>3855</v>
      </c>
      <c r="C3901">
        <v>502</v>
      </c>
      <c r="D3901" t="s">
        <v>3853</v>
      </c>
      <c r="E3901" t="s">
        <v>7165</v>
      </c>
      <c r="F3901">
        <v>868</v>
      </c>
      <c r="G3901" t="s">
        <v>3854</v>
      </c>
      <c r="N3901">
        <v>328</v>
      </c>
      <c r="O3901" t="s">
        <v>7166</v>
      </c>
      <c r="P3901" t="s">
        <v>5424</v>
      </c>
      <c r="Q3901" t="str">
        <f t="shared" si="60"/>
        <v>502_tavora2#Tavora_managed</v>
      </c>
    </row>
    <row r="3902" spans="1:17">
      <c r="A3902">
        <v>4787</v>
      </c>
      <c r="B3902" t="s">
        <v>3856</v>
      </c>
      <c r="C3902">
        <v>502</v>
      </c>
      <c r="D3902" t="s">
        <v>3853</v>
      </c>
      <c r="E3902" t="s">
        <v>7165</v>
      </c>
      <c r="F3902">
        <v>868</v>
      </c>
      <c r="G3902" t="s">
        <v>3854</v>
      </c>
      <c r="N3902">
        <v>328</v>
      </c>
      <c r="O3902" t="s">
        <v>7166</v>
      </c>
      <c r="P3902" t="s">
        <v>5424</v>
      </c>
      <c r="Q3902" t="str">
        <f t="shared" si="60"/>
        <v>502_tavora2#Tavora_managed</v>
      </c>
    </row>
    <row r="3903" spans="1:17">
      <c r="A3903">
        <v>4788</v>
      </c>
      <c r="B3903" t="s">
        <v>3857</v>
      </c>
      <c r="C3903">
        <v>502</v>
      </c>
      <c r="D3903" t="s">
        <v>3853</v>
      </c>
      <c r="E3903" t="s">
        <v>7165</v>
      </c>
      <c r="F3903">
        <v>868</v>
      </c>
      <c r="G3903" t="s">
        <v>3854</v>
      </c>
      <c r="N3903">
        <v>328</v>
      </c>
      <c r="O3903" t="s">
        <v>7166</v>
      </c>
      <c r="P3903" t="s">
        <v>5424</v>
      </c>
      <c r="Q3903" t="str">
        <f t="shared" si="60"/>
        <v>502_tavora2#Tavora_managed</v>
      </c>
    </row>
    <row r="3904" spans="1:17">
      <c r="A3904">
        <v>4789</v>
      </c>
      <c r="B3904" t="s">
        <v>3858</v>
      </c>
      <c r="C3904">
        <v>502</v>
      </c>
      <c r="D3904" t="s">
        <v>3853</v>
      </c>
      <c r="E3904" t="s">
        <v>7165</v>
      </c>
      <c r="F3904">
        <v>868</v>
      </c>
      <c r="G3904" t="s">
        <v>3854</v>
      </c>
      <c r="N3904">
        <v>328</v>
      </c>
      <c r="O3904" t="s">
        <v>7166</v>
      </c>
      <c r="P3904" t="s">
        <v>5424</v>
      </c>
      <c r="Q3904" t="str">
        <f t="shared" si="60"/>
        <v>502_tavora2#Tavora_managed</v>
      </c>
    </row>
    <row r="3905" spans="1:17">
      <c r="A3905">
        <v>4790</v>
      </c>
      <c r="B3905" t="s">
        <v>3859</v>
      </c>
      <c r="C3905">
        <v>502</v>
      </c>
      <c r="D3905" t="s">
        <v>3853</v>
      </c>
      <c r="E3905" t="s">
        <v>7165</v>
      </c>
      <c r="F3905">
        <v>868</v>
      </c>
      <c r="G3905" t="s">
        <v>3854</v>
      </c>
      <c r="N3905">
        <v>328</v>
      </c>
      <c r="O3905" t="s">
        <v>7166</v>
      </c>
      <c r="P3905" t="s">
        <v>5424</v>
      </c>
      <c r="Q3905" t="str">
        <f t="shared" si="60"/>
        <v>502_tavora2#Tavora_managed</v>
      </c>
    </row>
    <row r="3906" spans="1:17">
      <c r="A3906">
        <v>4791</v>
      </c>
      <c r="B3906" t="s">
        <v>3860</v>
      </c>
      <c r="C3906">
        <v>502</v>
      </c>
      <c r="D3906" t="s">
        <v>3853</v>
      </c>
      <c r="E3906" t="s">
        <v>7165</v>
      </c>
      <c r="F3906">
        <v>868</v>
      </c>
      <c r="G3906" t="s">
        <v>3854</v>
      </c>
      <c r="N3906">
        <v>328</v>
      </c>
      <c r="O3906" t="s">
        <v>7166</v>
      </c>
      <c r="P3906" t="s">
        <v>5424</v>
      </c>
      <c r="Q3906" t="str">
        <f t="shared" ref="Q3906:Q3969" si="61">CONCATENATE(C3906,"_",D3906,"#",E3906)</f>
        <v>502_tavora2#Tavora_managed</v>
      </c>
    </row>
    <row r="3907" spans="1:17">
      <c r="A3907">
        <v>4792</v>
      </c>
      <c r="B3907" t="s">
        <v>3861</v>
      </c>
      <c r="C3907">
        <v>502</v>
      </c>
      <c r="D3907" t="s">
        <v>3853</v>
      </c>
      <c r="E3907" t="s">
        <v>7165</v>
      </c>
      <c r="F3907">
        <v>868</v>
      </c>
      <c r="G3907" t="s">
        <v>3854</v>
      </c>
      <c r="N3907">
        <v>328</v>
      </c>
      <c r="O3907" t="s">
        <v>7166</v>
      </c>
      <c r="P3907" t="s">
        <v>5424</v>
      </c>
      <c r="Q3907" t="str">
        <f t="shared" si="61"/>
        <v>502_tavora2#Tavora_managed</v>
      </c>
    </row>
    <row r="3908" spans="1:17">
      <c r="A3908">
        <v>4793</v>
      </c>
      <c r="B3908" t="s">
        <v>3862</v>
      </c>
      <c r="C3908">
        <v>502</v>
      </c>
      <c r="D3908" t="s">
        <v>3853</v>
      </c>
      <c r="E3908" t="s">
        <v>7165</v>
      </c>
      <c r="F3908">
        <v>868</v>
      </c>
      <c r="G3908" t="s">
        <v>3854</v>
      </c>
      <c r="N3908">
        <v>328</v>
      </c>
      <c r="O3908" t="s">
        <v>7166</v>
      </c>
      <c r="P3908" t="s">
        <v>5424</v>
      </c>
      <c r="Q3908" t="str">
        <f t="shared" si="61"/>
        <v>502_tavora2#Tavora_managed</v>
      </c>
    </row>
    <row r="3909" spans="1:17">
      <c r="A3909">
        <v>4794</v>
      </c>
      <c r="B3909" t="s">
        <v>3863</v>
      </c>
      <c r="C3909">
        <v>502</v>
      </c>
      <c r="D3909" t="s">
        <v>3853</v>
      </c>
      <c r="E3909" t="s">
        <v>7165</v>
      </c>
      <c r="F3909">
        <v>868</v>
      </c>
      <c r="G3909" t="s">
        <v>3854</v>
      </c>
      <c r="N3909">
        <v>328</v>
      </c>
      <c r="O3909" t="s">
        <v>7166</v>
      </c>
      <c r="P3909" t="s">
        <v>5424</v>
      </c>
      <c r="Q3909" t="str">
        <f t="shared" si="61"/>
        <v>502_tavora2#Tavora_managed</v>
      </c>
    </row>
    <row r="3910" spans="1:17">
      <c r="A3910">
        <v>4710</v>
      </c>
      <c r="B3910" t="s">
        <v>1854</v>
      </c>
      <c r="C3910">
        <v>503</v>
      </c>
      <c r="D3910" t="s">
        <v>1855</v>
      </c>
      <c r="E3910" t="s">
        <v>7162</v>
      </c>
      <c r="F3910">
        <v>852</v>
      </c>
      <c r="G3910">
        <v>7</v>
      </c>
      <c r="H3910" t="s">
        <v>91</v>
      </c>
      <c r="I3910" t="s">
        <v>1756</v>
      </c>
      <c r="J3910" t="s">
        <v>1790</v>
      </c>
      <c r="K3910" t="s">
        <v>1786</v>
      </c>
      <c r="L3910" t="s">
        <v>1787</v>
      </c>
      <c r="M3910">
        <v>53</v>
      </c>
      <c r="N3910">
        <v>27</v>
      </c>
      <c r="O3910" t="s">
        <v>6966</v>
      </c>
      <c r="P3910" t="s">
        <v>5416</v>
      </c>
      <c r="Q3910" t="str">
        <f t="shared" si="61"/>
        <v>503_donzere7_26#G</v>
      </c>
    </row>
    <row r="3911" spans="1:17">
      <c r="A3911">
        <v>4711</v>
      </c>
      <c r="B3911" t="s">
        <v>1856</v>
      </c>
      <c r="C3911">
        <v>503</v>
      </c>
      <c r="D3911" t="s">
        <v>1855</v>
      </c>
      <c r="E3911" t="s">
        <v>7162</v>
      </c>
      <c r="F3911">
        <v>852</v>
      </c>
      <c r="G3911">
        <v>7</v>
      </c>
      <c r="H3911" t="s">
        <v>91</v>
      </c>
      <c r="I3911" t="s">
        <v>1756</v>
      </c>
      <c r="J3911" t="s">
        <v>1790</v>
      </c>
      <c r="K3911" t="s">
        <v>1786</v>
      </c>
      <c r="L3911" t="s">
        <v>1787</v>
      </c>
      <c r="M3911">
        <v>53</v>
      </c>
      <c r="N3911">
        <v>27</v>
      </c>
      <c r="O3911" t="s">
        <v>6966</v>
      </c>
      <c r="P3911" t="s">
        <v>5416</v>
      </c>
      <c r="Q3911" t="str">
        <f t="shared" si="61"/>
        <v>503_donzere7_26#G</v>
      </c>
    </row>
    <row r="3912" spans="1:17">
      <c r="A3912">
        <v>4712</v>
      </c>
      <c r="B3912" t="s">
        <v>1857</v>
      </c>
      <c r="C3912">
        <v>503</v>
      </c>
      <c r="D3912" t="s">
        <v>1855</v>
      </c>
      <c r="E3912" t="s">
        <v>7162</v>
      </c>
      <c r="F3912">
        <v>852</v>
      </c>
      <c r="G3912">
        <v>7</v>
      </c>
      <c r="H3912" t="s">
        <v>91</v>
      </c>
      <c r="I3912" t="s">
        <v>1756</v>
      </c>
      <c r="J3912" t="s">
        <v>1790</v>
      </c>
      <c r="K3912" t="s">
        <v>1786</v>
      </c>
      <c r="L3912" t="s">
        <v>1787</v>
      </c>
      <c r="M3912">
        <v>53</v>
      </c>
      <c r="N3912">
        <v>27</v>
      </c>
      <c r="O3912" t="s">
        <v>6966</v>
      </c>
      <c r="P3912" t="s">
        <v>5416</v>
      </c>
      <c r="Q3912" t="str">
        <f t="shared" si="61"/>
        <v>503_donzere7_26#G</v>
      </c>
    </row>
    <row r="3913" spans="1:17">
      <c r="A3913">
        <v>4713</v>
      </c>
      <c r="B3913" t="s">
        <v>1858</v>
      </c>
      <c r="C3913">
        <v>503</v>
      </c>
      <c r="D3913" t="s">
        <v>1855</v>
      </c>
      <c r="E3913" t="s">
        <v>7162</v>
      </c>
      <c r="F3913">
        <v>852</v>
      </c>
      <c r="G3913">
        <v>7</v>
      </c>
      <c r="H3913" t="s">
        <v>91</v>
      </c>
      <c r="I3913" t="s">
        <v>1756</v>
      </c>
      <c r="J3913" t="s">
        <v>1790</v>
      </c>
      <c r="K3913" t="s">
        <v>1786</v>
      </c>
      <c r="L3913" t="s">
        <v>1787</v>
      </c>
      <c r="M3913">
        <v>53</v>
      </c>
      <c r="N3913">
        <v>27</v>
      </c>
      <c r="O3913" t="s">
        <v>6966</v>
      </c>
      <c r="P3913" t="s">
        <v>5416</v>
      </c>
      <c r="Q3913" t="str">
        <f t="shared" si="61"/>
        <v>503_donzere7_26#G</v>
      </c>
    </row>
    <row r="3914" spans="1:17">
      <c r="A3914">
        <v>4714</v>
      </c>
      <c r="B3914" t="s">
        <v>1859</v>
      </c>
      <c r="C3914">
        <v>503</v>
      </c>
      <c r="D3914" t="s">
        <v>1855</v>
      </c>
      <c r="E3914" t="s">
        <v>7162</v>
      </c>
      <c r="F3914">
        <v>852</v>
      </c>
      <c r="G3914">
        <v>7</v>
      </c>
      <c r="H3914" t="s">
        <v>91</v>
      </c>
      <c r="I3914" t="s">
        <v>1756</v>
      </c>
      <c r="J3914" t="s">
        <v>1790</v>
      </c>
      <c r="K3914" t="s">
        <v>1786</v>
      </c>
      <c r="L3914" t="s">
        <v>1787</v>
      </c>
      <c r="M3914">
        <v>53</v>
      </c>
      <c r="N3914">
        <v>27</v>
      </c>
      <c r="O3914" t="s">
        <v>6966</v>
      </c>
      <c r="P3914" t="s">
        <v>5416</v>
      </c>
      <c r="Q3914" t="str">
        <f t="shared" si="61"/>
        <v>503_donzere7_26#G</v>
      </c>
    </row>
    <row r="3915" spans="1:17">
      <c r="A3915">
        <v>4715</v>
      </c>
      <c r="B3915" t="s">
        <v>1860</v>
      </c>
      <c r="C3915">
        <v>503</v>
      </c>
      <c r="D3915" t="s">
        <v>1855</v>
      </c>
      <c r="E3915" t="s">
        <v>7162</v>
      </c>
      <c r="F3915">
        <v>852</v>
      </c>
      <c r="G3915">
        <v>7</v>
      </c>
      <c r="H3915" t="s">
        <v>91</v>
      </c>
      <c r="I3915" t="s">
        <v>1756</v>
      </c>
      <c r="J3915" t="s">
        <v>1790</v>
      </c>
      <c r="K3915" t="s">
        <v>1786</v>
      </c>
      <c r="L3915" t="s">
        <v>1787</v>
      </c>
      <c r="M3915">
        <v>53</v>
      </c>
      <c r="N3915">
        <v>27</v>
      </c>
      <c r="O3915" t="s">
        <v>6966</v>
      </c>
      <c r="P3915" t="s">
        <v>5416</v>
      </c>
      <c r="Q3915" t="str">
        <f t="shared" si="61"/>
        <v>503_donzere7_26#G</v>
      </c>
    </row>
    <row r="3916" spans="1:17">
      <c r="A3916">
        <v>4670</v>
      </c>
      <c r="B3916" t="s">
        <v>3908</v>
      </c>
      <c r="C3916">
        <v>504</v>
      </c>
      <c r="D3916" t="s">
        <v>3893</v>
      </c>
      <c r="E3916" t="s">
        <v>7160</v>
      </c>
      <c r="F3916">
        <v>871</v>
      </c>
      <c r="G3916" t="s">
        <v>3894</v>
      </c>
      <c r="N3916">
        <v>327</v>
      </c>
      <c r="O3916" t="s">
        <v>7159</v>
      </c>
      <c r="P3916" t="s">
        <v>5391</v>
      </c>
      <c r="Q3916" t="str">
        <f t="shared" si="61"/>
        <v>504_douro1_po#Pndi_managed</v>
      </c>
    </row>
    <row r="3917" spans="1:17">
      <c r="A3917">
        <v>4671</v>
      </c>
      <c r="B3917" t="s">
        <v>3906</v>
      </c>
      <c r="C3917">
        <v>504</v>
      </c>
      <c r="D3917" t="s">
        <v>3893</v>
      </c>
      <c r="E3917" t="s">
        <v>7160</v>
      </c>
      <c r="F3917">
        <v>871</v>
      </c>
      <c r="G3917" t="s">
        <v>3894</v>
      </c>
      <c r="N3917">
        <v>327</v>
      </c>
      <c r="O3917" t="s">
        <v>7159</v>
      </c>
      <c r="P3917" t="s">
        <v>5391</v>
      </c>
      <c r="Q3917" t="str">
        <f t="shared" si="61"/>
        <v>504_douro1_po#Pndi_managed</v>
      </c>
    </row>
    <row r="3918" spans="1:17">
      <c r="A3918">
        <v>4672</v>
      </c>
      <c r="B3918" t="s">
        <v>3904</v>
      </c>
      <c r="C3918">
        <v>504</v>
      </c>
      <c r="D3918" t="s">
        <v>3893</v>
      </c>
      <c r="E3918" t="s">
        <v>7160</v>
      </c>
      <c r="F3918">
        <v>871</v>
      </c>
      <c r="G3918" t="s">
        <v>3894</v>
      </c>
      <c r="N3918">
        <v>327</v>
      </c>
      <c r="O3918" t="s">
        <v>7159</v>
      </c>
      <c r="P3918" t="s">
        <v>5391</v>
      </c>
      <c r="Q3918" t="str">
        <f t="shared" si="61"/>
        <v>504_douro1_po#Pndi_managed</v>
      </c>
    </row>
    <row r="3919" spans="1:17">
      <c r="A3919">
        <v>4673</v>
      </c>
      <c r="B3919" t="s">
        <v>3907</v>
      </c>
      <c r="C3919">
        <v>504</v>
      </c>
      <c r="D3919" t="s">
        <v>3893</v>
      </c>
      <c r="E3919" t="s">
        <v>7160</v>
      </c>
      <c r="F3919">
        <v>871</v>
      </c>
      <c r="G3919" t="s">
        <v>3894</v>
      </c>
      <c r="N3919">
        <v>327</v>
      </c>
      <c r="O3919" t="s">
        <v>7159</v>
      </c>
      <c r="P3919" t="s">
        <v>5391</v>
      </c>
      <c r="Q3919" t="str">
        <f t="shared" si="61"/>
        <v>504_douro1_po#Pndi_managed</v>
      </c>
    </row>
    <row r="3920" spans="1:17">
      <c r="A3920">
        <v>4674</v>
      </c>
      <c r="B3920" t="s">
        <v>3905</v>
      </c>
      <c r="C3920">
        <v>504</v>
      </c>
      <c r="D3920" t="s">
        <v>3893</v>
      </c>
      <c r="E3920" t="s">
        <v>7160</v>
      </c>
      <c r="F3920">
        <v>871</v>
      </c>
      <c r="G3920" t="s">
        <v>3894</v>
      </c>
      <c r="N3920">
        <v>327</v>
      </c>
      <c r="O3920" t="s">
        <v>7159</v>
      </c>
      <c r="P3920" t="s">
        <v>5391</v>
      </c>
      <c r="Q3920" t="str">
        <f t="shared" si="61"/>
        <v>504_douro1_po#Pndi_managed</v>
      </c>
    </row>
    <row r="3921" spans="1:17">
      <c r="A3921">
        <v>4675</v>
      </c>
      <c r="B3921" t="s">
        <v>3902</v>
      </c>
      <c r="C3921">
        <v>504</v>
      </c>
      <c r="D3921" t="s">
        <v>3893</v>
      </c>
      <c r="E3921" t="s">
        <v>7160</v>
      </c>
      <c r="F3921">
        <v>871</v>
      </c>
      <c r="G3921" t="s">
        <v>3894</v>
      </c>
      <c r="N3921">
        <v>327</v>
      </c>
      <c r="O3921" t="s">
        <v>7159</v>
      </c>
      <c r="P3921" t="s">
        <v>5391</v>
      </c>
      <c r="Q3921" t="str">
        <f t="shared" si="61"/>
        <v>504_douro1_po#Pndi_managed</v>
      </c>
    </row>
    <row r="3922" spans="1:17">
      <c r="A3922">
        <v>4676</v>
      </c>
      <c r="B3922" t="s">
        <v>3900</v>
      </c>
      <c r="C3922">
        <v>504</v>
      </c>
      <c r="D3922" t="s">
        <v>3893</v>
      </c>
      <c r="E3922" t="s">
        <v>7160</v>
      </c>
      <c r="F3922">
        <v>871</v>
      </c>
      <c r="G3922" t="s">
        <v>3894</v>
      </c>
      <c r="N3922">
        <v>327</v>
      </c>
      <c r="O3922" t="s">
        <v>7159</v>
      </c>
      <c r="P3922" t="s">
        <v>5391</v>
      </c>
      <c r="Q3922" t="str">
        <f t="shared" si="61"/>
        <v>504_douro1_po#Pndi_managed</v>
      </c>
    </row>
    <row r="3923" spans="1:17">
      <c r="A3923">
        <v>4677</v>
      </c>
      <c r="B3923" t="s">
        <v>3901</v>
      </c>
      <c r="C3923">
        <v>504</v>
      </c>
      <c r="D3923" t="s">
        <v>3893</v>
      </c>
      <c r="E3923" t="s">
        <v>7160</v>
      </c>
      <c r="F3923">
        <v>871</v>
      </c>
      <c r="G3923" t="s">
        <v>3894</v>
      </c>
      <c r="N3923">
        <v>327</v>
      </c>
      <c r="O3923" t="s">
        <v>7159</v>
      </c>
      <c r="P3923" t="s">
        <v>5391</v>
      </c>
      <c r="Q3923" t="str">
        <f t="shared" si="61"/>
        <v>504_douro1_po#Pndi_managed</v>
      </c>
    </row>
    <row r="3924" spans="1:17">
      <c r="A3924">
        <v>4678</v>
      </c>
      <c r="B3924" t="s">
        <v>3898</v>
      </c>
      <c r="C3924">
        <v>504</v>
      </c>
      <c r="D3924" t="s">
        <v>3893</v>
      </c>
      <c r="E3924" t="s">
        <v>7160</v>
      </c>
      <c r="F3924">
        <v>871</v>
      </c>
      <c r="G3924" t="s">
        <v>3894</v>
      </c>
      <c r="N3924">
        <v>327</v>
      </c>
      <c r="O3924" t="s">
        <v>7159</v>
      </c>
      <c r="P3924" t="s">
        <v>5391</v>
      </c>
      <c r="Q3924" t="str">
        <f t="shared" si="61"/>
        <v>504_douro1_po#Pndi_managed</v>
      </c>
    </row>
    <row r="3925" spans="1:17">
      <c r="A3925">
        <v>4679</v>
      </c>
      <c r="B3925" t="s">
        <v>3899</v>
      </c>
      <c r="C3925">
        <v>504</v>
      </c>
      <c r="D3925" t="s">
        <v>3893</v>
      </c>
      <c r="E3925" t="s">
        <v>7160</v>
      </c>
      <c r="F3925">
        <v>871</v>
      </c>
      <c r="G3925" t="s">
        <v>3894</v>
      </c>
      <c r="N3925">
        <v>327</v>
      </c>
      <c r="O3925" t="s">
        <v>7159</v>
      </c>
      <c r="P3925" t="s">
        <v>5391</v>
      </c>
      <c r="Q3925" t="str">
        <f t="shared" si="61"/>
        <v>504_douro1_po#Pndi_managed</v>
      </c>
    </row>
    <row r="3926" spans="1:17">
      <c r="A3926">
        <v>4680</v>
      </c>
      <c r="B3926" t="s">
        <v>3896</v>
      </c>
      <c r="C3926">
        <v>504</v>
      </c>
      <c r="D3926" t="s">
        <v>3893</v>
      </c>
      <c r="E3926" t="s">
        <v>7160</v>
      </c>
      <c r="F3926">
        <v>871</v>
      </c>
      <c r="G3926" t="s">
        <v>3894</v>
      </c>
      <c r="N3926">
        <v>327</v>
      </c>
      <c r="O3926" t="s">
        <v>7159</v>
      </c>
      <c r="P3926" t="s">
        <v>5391</v>
      </c>
      <c r="Q3926" t="str">
        <f t="shared" si="61"/>
        <v>504_douro1_po#Pndi_managed</v>
      </c>
    </row>
    <row r="3927" spans="1:17">
      <c r="A3927">
        <v>4681</v>
      </c>
      <c r="B3927" t="s">
        <v>3897</v>
      </c>
      <c r="C3927">
        <v>504</v>
      </c>
      <c r="D3927" t="s">
        <v>3893</v>
      </c>
      <c r="E3927" t="s">
        <v>7160</v>
      </c>
      <c r="F3927">
        <v>871</v>
      </c>
      <c r="G3927" t="s">
        <v>3894</v>
      </c>
      <c r="N3927">
        <v>327</v>
      </c>
      <c r="O3927" t="s">
        <v>7159</v>
      </c>
      <c r="P3927" t="s">
        <v>5391</v>
      </c>
      <c r="Q3927" t="str">
        <f t="shared" si="61"/>
        <v>504_douro1_po#Pndi_managed</v>
      </c>
    </row>
    <row r="3928" spans="1:17">
      <c r="A3928">
        <v>4682</v>
      </c>
      <c r="B3928" t="s">
        <v>3892</v>
      </c>
      <c r="C3928">
        <v>504</v>
      </c>
      <c r="D3928" t="s">
        <v>3893</v>
      </c>
      <c r="E3928" t="s">
        <v>7160</v>
      </c>
      <c r="F3928">
        <v>871</v>
      </c>
      <c r="G3928" t="s">
        <v>3894</v>
      </c>
      <c r="N3928">
        <v>327</v>
      </c>
      <c r="O3928" t="s">
        <v>7159</v>
      </c>
      <c r="P3928" t="s">
        <v>5391</v>
      </c>
      <c r="Q3928" t="str">
        <f t="shared" si="61"/>
        <v>504_douro1_po#Pndi_managed</v>
      </c>
    </row>
    <row r="3929" spans="1:17">
      <c r="A3929">
        <v>4683</v>
      </c>
      <c r="B3929" t="s">
        <v>3895</v>
      </c>
      <c r="C3929">
        <v>504</v>
      </c>
      <c r="D3929" t="s">
        <v>3893</v>
      </c>
      <c r="E3929" t="s">
        <v>7160</v>
      </c>
      <c r="F3929">
        <v>871</v>
      </c>
      <c r="G3929" t="s">
        <v>3894</v>
      </c>
      <c r="N3929">
        <v>327</v>
      </c>
      <c r="O3929" t="s">
        <v>7159</v>
      </c>
      <c r="P3929" t="s">
        <v>5391</v>
      </c>
      <c r="Q3929" t="str">
        <f t="shared" si="61"/>
        <v>504_douro1_po#Pndi_managed</v>
      </c>
    </row>
    <row r="3930" spans="1:17">
      <c r="A3930">
        <v>4684</v>
      </c>
      <c r="B3930" t="s">
        <v>3903</v>
      </c>
      <c r="C3930">
        <v>504</v>
      </c>
      <c r="D3930" t="s">
        <v>3893</v>
      </c>
      <c r="E3930" t="s">
        <v>7160</v>
      </c>
      <c r="F3930">
        <v>871</v>
      </c>
      <c r="G3930" t="s">
        <v>3894</v>
      </c>
      <c r="N3930">
        <v>327</v>
      </c>
      <c r="O3930" t="s">
        <v>7159</v>
      </c>
      <c r="P3930" t="s">
        <v>5391</v>
      </c>
      <c r="Q3930" t="str">
        <f t="shared" si="61"/>
        <v>504_douro1_po#Pndi_managed</v>
      </c>
    </row>
    <row r="3931" spans="1:17">
      <c r="A3931">
        <v>4685</v>
      </c>
      <c r="B3931" t="s">
        <v>3914</v>
      </c>
      <c r="C3931">
        <v>504</v>
      </c>
      <c r="D3931" t="s">
        <v>3893</v>
      </c>
      <c r="E3931" t="s">
        <v>7160</v>
      </c>
      <c r="F3931">
        <v>871</v>
      </c>
      <c r="G3931" t="s">
        <v>3894</v>
      </c>
      <c r="N3931">
        <v>327</v>
      </c>
      <c r="O3931" t="s">
        <v>7159</v>
      </c>
      <c r="P3931" t="s">
        <v>5391</v>
      </c>
      <c r="Q3931" t="str">
        <f t="shared" si="61"/>
        <v>504_douro1_po#Pndi_managed</v>
      </c>
    </row>
    <row r="3932" spans="1:17">
      <c r="A3932">
        <v>4686</v>
      </c>
      <c r="B3932" t="s">
        <v>3915</v>
      </c>
      <c r="C3932">
        <v>504</v>
      </c>
      <c r="D3932" t="s">
        <v>3893</v>
      </c>
      <c r="E3932" t="s">
        <v>7160</v>
      </c>
      <c r="F3932">
        <v>871</v>
      </c>
      <c r="G3932" t="s">
        <v>3894</v>
      </c>
      <c r="N3932">
        <v>327</v>
      </c>
      <c r="O3932" t="s">
        <v>7159</v>
      </c>
      <c r="P3932" t="s">
        <v>5391</v>
      </c>
      <c r="Q3932" t="str">
        <f t="shared" si="61"/>
        <v>504_douro1_po#Pndi_managed</v>
      </c>
    </row>
    <row r="3933" spans="1:17">
      <c r="A3933">
        <v>4687</v>
      </c>
      <c r="B3933" t="s">
        <v>3916</v>
      </c>
      <c r="C3933">
        <v>504</v>
      </c>
      <c r="D3933" t="s">
        <v>3893</v>
      </c>
      <c r="E3933" t="s">
        <v>7160</v>
      </c>
      <c r="F3933">
        <v>871</v>
      </c>
      <c r="G3933" t="s">
        <v>3894</v>
      </c>
      <c r="N3933">
        <v>327</v>
      </c>
      <c r="O3933" t="s">
        <v>7159</v>
      </c>
      <c r="P3933" t="s">
        <v>5391</v>
      </c>
      <c r="Q3933" t="str">
        <f t="shared" si="61"/>
        <v>504_douro1_po#Pndi_managed</v>
      </c>
    </row>
    <row r="3934" spans="1:17">
      <c r="A3934">
        <v>4669</v>
      </c>
      <c r="B3934" t="s">
        <v>3917</v>
      </c>
      <c r="C3934">
        <v>504</v>
      </c>
      <c r="D3934" t="s">
        <v>3893</v>
      </c>
      <c r="E3934" t="s">
        <v>7160</v>
      </c>
      <c r="F3934">
        <v>871</v>
      </c>
      <c r="G3934" t="s">
        <v>3894</v>
      </c>
      <c r="N3934">
        <v>327</v>
      </c>
      <c r="O3934" t="s">
        <v>7159</v>
      </c>
      <c r="P3934" t="s">
        <v>5391</v>
      </c>
      <c r="Q3934" t="str">
        <f t="shared" si="61"/>
        <v>504_douro1_po#Pndi_managed</v>
      </c>
    </row>
    <row r="3935" spans="1:17">
      <c r="A3935">
        <v>4795</v>
      </c>
      <c r="B3935" t="s">
        <v>3918</v>
      </c>
      <c r="C3935">
        <v>504</v>
      </c>
      <c r="D3935" t="s">
        <v>3893</v>
      </c>
      <c r="E3935" t="s">
        <v>7160</v>
      </c>
      <c r="F3935">
        <v>871</v>
      </c>
      <c r="G3935" t="s">
        <v>3894</v>
      </c>
      <c r="N3935">
        <v>327</v>
      </c>
      <c r="O3935" t="s">
        <v>7159</v>
      </c>
      <c r="P3935" t="s">
        <v>5391</v>
      </c>
      <c r="Q3935" t="str">
        <f t="shared" si="61"/>
        <v>504_douro1_po#Pndi_managed</v>
      </c>
    </row>
    <row r="3936" spans="1:17">
      <c r="A3936">
        <v>4688</v>
      </c>
      <c r="B3936" t="s">
        <v>3913</v>
      </c>
      <c r="C3936">
        <v>505</v>
      </c>
      <c r="D3936" t="s">
        <v>3876</v>
      </c>
      <c r="E3936" t="s">
        <v>7158</v>
      </c>
      <c r="F3936">
        <v>870</v>
      </c>
      <c r="G3936" t="s">
        <v>3877</v>
      </c>
      <c r="N3936">
        <v>327</v>
      </c>
      <c r="O3936" t="s">
        <v>7159</v>
      </c>
      <c r="P3936" t="s">
        <v>5391</v>
      </c>
      <c r="Q3936" t="str">
        <f t="shared" si="61"/>
        <v>505_douro2_po#Pndi_control</v>
      </c>
    </row>
    <row r="3937" spans="1:17">
      <c r="A3937">
        <v>4689</v>
      </c>
      <c r="B3937" t="s">
        <v>3890</v>
      </c>
      <c r="C3937">
        <v>505</v>
      </c>
      <c r="D3937" t="s">
        <v>3876</v>
      </c>
      <c r="E3937" t="s">
        <v>7158</v>
      </c>
      <c r="F3937">
        <v>870</v>
      </c>
      <c r="G3937" t="s">
        <v>3877</v>
      </c>
      <c r="N3937">
        <v>327</v>
      </c>
      <c r="O3937" t="s">
        <v>7159</v>
      </c>
      <c r="P3937" t="s">
        <v>5391</v>
      </c>
      <c r="Q3937" t="str">
        <f t="shared" si="61"/>
        <v>505_douro2_po#Pndi_control</v>
      </c>
    </row>
    <row r="3938" spans="1:17">
      <c r="A3938">
        <v>4690</v>
      </c>
      <c r="B3938" t="s">
        <v>3891</v>
      </c>
      <c r="C3938">
        <v>505</v>
      </c>
      <c r="D3938" t="s">
        <v>3876</v>
      </c>
      <c r="E3938" t="s">
        <v>7158</v>
      </c>
      <c r="F3938">
        <v>870</v>
      </c>
      <c r="G3938" t="s">
        <v>3877</v>
      </c>
      <c r="N3938">
        <v>327</v>
      </c>
      <c r="O3938" t="s">
        <v>7159</v>
      </c>
      <c r="P3938" t="s">
        <v>5391</v>
      </c>
      <c r="Q3938" t="str">
        <f t="shared" si="61"/>
        <v>505_douro2_po#Pndi_control</v>
      </c>
    </row>
    <row r="3939" spans="1:17">
      <c r="A3939">
        <v>4691</v>
      </c>
      <c r="B3939" t="s">
        <v>3888</v>
      </c>
      <c r="C3939">
        <v>505</v>
      </c>
      <c r="D3939" t="s">
        <v>3876</v>
      </c>
      <c r="E3939" t="s">
        <v>7158</v>
      </c>
      <c r="F3939">
        <v>870</v>
      </c>
      <c r="G3939" t="s">
        <v>3877</v>
      </c>
      <c r="N3939">
        <v>327</v>
      </c>
      <c r="O3939" t="s">
        <v>7159</v>
      </c>
      <c r="P3939" t="s">
        <v>5391</v>
      </c>
      <c r="Q3939" t="str">
        <f t="shared" si="61"/>
        <v>505_douro2_po#Pndi_control</v>
      </c>
    </row>
    <row r="3940" spans="1:17">
      <c r="A3940">
        <v>4692</v>
      </c>
      <c r="B3940" t="s">
        <v>3889</v>
      </c>
      <c r="C3940">
        <v>505</v>
      </c>
      <c r="D3940" t="s">
        <v>3876</v>
      </c>
      <c r="E3940" t="s">
        <v>7158</v>
      </c>
      <c r="F3940">
        <v>870</v>
      </c>
      <c r="G3940" t="s">
        <v>3877</v>
      </c>
      <c r="N3940">
        <v>327</v>
      </c>
      <c r="O3940" t="s">
        <v>7159</v>
      </c>
      <c r="P3940" t="s">
        <v>5391</v>
      </c>
      <c r="Q3940" t="str">
        <f t="shared" si="61"/>
        <v>505_douro2_po#Pndi_control</v>
      </c>
    </row>
    <row r="3941" spans="1:17">
      <c r="A3941">
        <v>4693</v>
      </c>
      <c r="B3941" t="s">
        <v>3886</v>
      </c>
      <c r="C3941">
        <v>505</v>
      </c>
      <c r="D3941" t="s">
        <v>3876</v>
      </c>
      <c r="E3941" t="s">
        <v>7158</v>
      </c>
      <c r="F3941">
        <v>870</v>
      </c>
      <c r="G3941" t="s">
        <v>3877</v>
      </c>
      <c r="N3941">
        <v>327</v>
      </c>
      <c r="O3941" t="s">
        <v>7159</v>
      </c>
      <c r="P3941" t="s">
        <v>5391</v>
      </c>
      <c r="Q3941" t="str">
        <f t="shared" si="61"/>
        <v>505_douro2_po#Pndi_control</v>
      </c>
    </row>
    <row r="3942" spans="1:17">
      <c r="A3942">
        <v>4694</v>
      </c>
      <c r="B3942" t="s">
        <v>3887</v>
      </c>
      <c r="C3942">
        <v>505</v>
      </c>
      <c r="D3942" t="s">
        <v>3876</v>
      </c>
      <c r="E3942" t="s">
        <v>7158</v>
      </c>
      <c r="F3942">
        <v>870</v>
      </c>
      <c r="G3942" t="s">
        <v>3877</v>
      </c>
      <c r="N3942">
        <v>327</v>
      </c>
      <c r="O3942" t="s">
        <v>7159</v>
      </c>
      <c r="P3942" t="s">
        <v>5391</v>
      </c>
      <c r="Q3942" t="str">
        <f t="shared" si="61"/>
        <v>505_douro2_po#Pndi_control</v>
      </c>
    </row>
    <row r="3943" spans="1:17">
      <c r="A3943">
        <v>4695</v>
      </c>
      <c r="B3943" t="s">
        <v>3884</v>
      </c>
      <c r="C3943">
        <v>505</v>
      </c>
      <c r="D3943" t="s">
        <v>3876</v>
      </c>
      <c r="E3943" t="s">
        <v>7158</v>
      </c>
      <c r="F3943">
        <v>870</v>
      </c>
      <c r="G3943" t="s">
        <v>3877</v>
      </c>
      <c r="N3943">
        <v>327</v>
      </c>
      <c r="O3943" t="s">
        <v>7159</v>
      </c>
      <c r="P3943" t="s">
        <v>5391</v>
      </c>
      <c r="Q3943" t="str">
        <f t="shared" si="61"/>
        <v>505_douro2_po#Pndi_control</v>
      </c>
    </row>
    <row r="3944" spans="1:17">
      <c r="A3944">
        <v>4696</v>
      </c>
      <c r="B3944" t="s">
        <v>3885</v>
      </c>
      <c r="C3944">
        <v>505</v>
      </c>
      <c r="D3944" t="s">
        <v>3876</v>
      </c>
      <c r="E3944" t="s">
        <v>7158</v>
      </c>
      <c r="F3944">
        <v>870</v>
      </c>
      <c r="G3944" t="s">
        <v>3877</v>
      </c>
      <c r="N3944">
        <v>327</v>
      </c>
      <c r="O3944" t="s">
        <v>7159</v>
      </c>
      <c r="P3944" t="s">
        <v>5391</v>
      </c>
      <c r="Q3944" t="str">
        <f t="shared" si="61"/>
        <v>505_douro2_po#Pndi_control</v>
      </c>
    </row>
    <row r="3945" spans="1:17">
      <c r="A3945">
        <v>4697</v>
      </c>
      <c r="B3945" t="s">
        <v>3882</v>
      </c>
      <c r="C3945">
        <v>505</v>
      </c>
      <c r="D3945" t="s">
        <v>3876</v>
      </c>
      <c r="E3945" t="s">
        <v>7158</v>
      </c>
      <c r="F3945">
        <v>870</v>
      </c>
      <c r="G3945" t="s">
        <v>3877</v>
      </c>
      <c r="N3945">
        <v>327</v>
      </c>
      <c r="O3945" t="s">
        <v>7159</v>
      </c>
      <c r="P3945" t="s">
        <v>5391</v>
      </c>
      <c r="Q3945" t="str">
        <f t="shared" si="61"/>
        <v>505_douro2_po#Pndi_control</v>
      </c>
    </row>
    <row r="3946" spans="1:17">
      <c r="A3946">
        <v>4698</v>
      </c>
      <c r="B3946" t="s">
        <v>3883</v>
      </c>
      <c r="C3946">
        <v>505</v>
      </c>
      <c r="D3946" t="s">
        <v>3876</v>
      </c>
      <c r="E3946" t="s">
        <v>7158</v>
      </c>
      <c r="F3946">
        <v>870</v>
      </c>
      <c r="G3946" t="s">
        <v>3877</v>
      </c>
      <c r="N3946">
        <v>327</v>
      </c>
      <c r="O3946" t="s">
        <v>7159</v>
      </c>
      <c r="P3946" t="s">
        <v>5391</v>
      </c>
      <c r="Q3946" t="str">
        <f t="shared" si="61"/>
        <v>505_douro2_po#Pndi_control</v>
      </c>
    </row>
    <row r="3947" spans="1:17">
      <c r="A3947">
        <v>4699</v>
      </c>
      <c r="B3947" t="s">
        <v>3880</v>
      </c>
      <c r="C3947">
        <v>505</v>
      </c>
      <c r="D3947" t="s">
        <v>3876</v>
      </c>
      <c r="E3947" t="s">
        <v>7158</v>
      </c>
      <c r="F3947">
        <v>870</v>
      </c>
      <c r="G3947" t="s">
        <v>3877</v>
      </c>
      <c r="N3947">
        <v>327</v>
      </c>
      <c r="O3947" t="s">
        <v>7159</v>
      </c>
      <c r="P3947" t="s">
        <v>5391</v>
      </c>
      <c r="Q3947" t="str">
        <f t="shared" si="61"/>
        <v>505_douro2_po#Pndi_control</v>
      </c>
    </row>
    <row r="3948" spans="1:17">
      <c r="A3948">
        <v>4700</v>
      </c>
      <c r="B3948" t="s">
        <v>3881</v>
      </c>
      <c r="C3948">
        <v>505</v>
      </c>
      <c r="D3948" t="s">
        <v>3876</v>
      </c>
      <c r="E3948" t="s">
        <v>7158</v>
      </c>
      <c r="F3948">
        <v>870</v>
      </c>
      <c r="G3948" t="s">
        <v>3877</v>
      </c>
      <c r="N3948">
        <v>327</v>
      </c>
      <c r="O3948" t="s">
        <v>7159</v>
      </c>
      <c r="P3948" t="s">
        <v>5391</v>
      </c>
      <c r="Q3948" t="str">
        <f t="shared" si="61"/>
        <v>505_douro2_po#Pndi_control</v>
      </c>
    </row>
    <row r="3949" spans="1:17">
      <c r="A3949">
        <v>4701</v>
      </c>
      <c r="B3949" t="s">
        <v>3878</v>
      </c>
      <c r="C3949">
        <v>505</v>
      </c>
      <c r="D3949" t="s">
        <v>3876</v>
      </c>
      <c r="E3949" t="s">
        <v>7158</v>
      </c>
      <c r="F3949">
        <v>870</v>
      </c>
      <c r="G3949" t="s">
        <v>3877</v>
      </c>
      <c r="N3949">
        <v>327</v>
      </c>
      <c r="O3949" t="s">
        <v>7159</v>
      </c>
      <c r="P3949" t="s">
        <v>5391</v>
      </c>
      <c r="Q3949" t="str">
        <f t="shared" si="61"/>
        <v>505_douro2_po#Pndi_control</v>
      </c>
    </row>
    <row r="3950" spans="1:17">
      <c r="A3950">
        <v>4702</v>
      </c>
      <c r="B3950" t="s">
        <v>3879</v>
      </c>
      <c r="C3950">
        <v>505</v>
      </c>
      <c r="D3950" t="s">
        <v>3876</v>
      </c>
      <c r="E3950" t="s">
        <v>7158</v>
      </c>
      <c r="F3950">
        <v>870</v>
      </c>
      <c r="G3950" t="s">
        <v>3877</v>
      </c>
      <c r="N3950">
        <v>327</v>
      </c>
      <c r="O3950" t="s">
        <v>7159</v>
      </c>
      <c r="P3950" t="s">
        <v>5391</v>
      </c>
      <c r="Q3950" t="str">
        <f t="shared" si="61"/>
        <v>505_douro2_po#Pndi_control</v>
      </c>
    </row>
    <row r="3951" spans="1:17">
      <c r="A3951">
        <v>4703</v>
      </c>
      <c r="B3951" t="s">
        <v>3875</v>
      </c>
      <c r="C3951">
        <v>505</v>
      </c>
      <c r="D3951" t="s">
        <v>3876</v>
      </c>
      <c r="E3951" t="s">
        <v>7158</v>
      </c>
      <c r="F3951">
        <v>870</v>
      </c>
      <c r="G3951" t="s">
        <v>3877</v>
      </c>
      <c r="N3951">
        <v>327</v>
      </c>
      <c r="O3951" t="s">
        <v>7159</v>
      </c>
      <c r="P3951" t="s">
        <v>5391</v>
      </c>
      <c r="Q3951" t="str">
        <f t="shared" si="61"/>
        <v>505_douro2_po#Pndi_control</v>
      </c>
    </row>
    <row r="3952" spans="1:17">
      <c r="A3952">
        <v>4704</v>
      </c>
      <c r="B3952" t="s">
        <v>3909</v>
      </c>
      <c r="C3952">
        <v>505</v>
      </c>
      <c r="D3952" t="s">
        <v>3876</v>
      </c>
      <c r="E3952" t="s">
        <v>7158</v>
      </c>
      <c r="F3952">
        <v>870</v>
      </c>
      <c r="G3952" t="s">
        <v>3877</v>
      </c>
      <c r="N3952">
        <v>327</v>
      </c>
      <c r="O3952" t="s">
        <v>7159</v>
      </c>
      <c r="P3952" t="s">
        <v>5391</v>
      </c>
      <c r="Q3952" t="str">
        <f t="shared" si="61"/>
        <v>505_douro2_po#Pndi_control</v>
      </c>
    </row>
    <row r="3953" spans="1:17">
      <c r="A3953">
        <v>4705</v>
      </c>
      <c r="B3953" t="s">
        <v>3912</v>
      </c>
      <c r="C3953">
        <v>505</v>
      </c>
      <c r="D3953" t="s">
        <v>3876</v>
      </c>
      <c r="E3953" t="s">
        <v>7158</v>
      </c>
      <c r="F3953">
        <v>870</v>
      </c>
      <c r="G3953" t="s">
        <v>3877</v>
      </c>
      <c r="N3953">
        <v>327</v>
      </c>
      <c r="O3953" t="s">
        <v>7159</v>
      </c>
      <c r="P3953" t="s">
        <v>5391</v>
      </c>
      <c r="Q3953" t="str">
        <f t="shared" si="61"/>
        <v>505_douro2_po#Pndi_control</v>
      </c>
    </row>
    <row r="3954" spans="1:17">
      <c r="A3954">
        <v>4707</v>
      </c>
      <c r="B3954" t="s">
        <v>3910</v>
      </c>
      <c r="C3954">
        <v>505</v>
      </c>
      <c r="D3954" t="s">
        <v>3876</v>
      </c>
      <c r="E3954" t="s">
        <v>7158</v>
      </c>
      <c r="F3954">
        <v>870</v>
      </c>
      <c r="G3954" t="s">
        <v>3877</v>
      </c>
      <c r="N3954">
        <v>327</v>
      </c>
      <c r="O3954" t="s">
        <v>7159</v>
      </c>
      <c r="P3954" t="s">
        <v>5391</v>
      </c>
      <c r="Q3954" t="str">
        <f t="shared" si="61"/>
        <v>505_douro2_po#Pndi_control</v>
      </c>
    </row>
    <row r="3955" spans="1:17">
      <c r="A3955">
        <v>4708</v>
      </c>
      <c r="B3955" t="s">
        <v>3911</v>
      </c>
      <c r="C3955">
        <v>505</v>
      </c>
      <c r="D3955" t="s">
        <v>3876</v>
      </c>
      <c r="E3955" t="s">
        <v>7158</v>
      </c>
      <c r="F3955">
        <v>870</v>
      </c>
      <c r="G3955" t="s">
        <v>3877</v>
      </c>
      <c r="N3955">
        <v>327</v>
      </c>
      <c r="O3955" t="s">
        <v>7159</v>
      </c>
      <c r="P3955" t="s">
        <v>5391</v>
      </c>
      <c r="Q3955" t="str">
        <f t="shared" si="61"/>
        <v>505_douro2_po#Pndi_control</v>
      </c>
    </row>
    <row r="3956" spans="1:17">
      <c r="A3956">
        <v>4860</v>
      </c>
      <c r="B3956" t="s">
        <v>7175</v>
      </c>
      <c r="C3956">
        <v>505</v>
      </c>
      <c r="D3956" t="s">
        <v>3876</v>
      </c>
      <c r="E3956" t="s">
        <v>7158</v>
      </c>
      <c r="F3956">
        <v>870</v>
      </c>
      <c r="G3956" t="s">
        <v>3877</v>
      </c>
      <c r="N3956">
        <v>327</v>
      </c>
      <c r="O3956" t="s">
        <v>7159</v>
      </c>
      <c r="P3956" t="s">
        <v>5391</v>
      </c>
      <c r="Q3956" t="str">
        <f t="shared" si="61"/>
        <v>505_douro2_po#Pndi_control</v>
      </c>
    </row>
    <row r="3957" spans="1:17">
      <c r="A3957">
        <v>4861</v>
      </c>
      <c r="B3957" t="s">
        <v>7176</v>
      </c>
      <c r="C3957">
        <v>505</v>
      </c>
      <c r="D3957" t="s">
        <v>3876</v>
      </c>
      <c r="E3957" t="s">
        <v>7158</v>
      </c>
      <c r="F3957">
        <v>870</v>
      </c>
      <c r="G3957" t="s">
        <v>3877</v>
      </c>
      <c r="N3957">
        <v>327</v>
      </c>
      <c r="O3957" t="s">
        <v>7159</v>
      </c>
      <c r="P3957" t="s">
        <v>5391</v>
      </c>
      <c r="Q3957" t="str">
        <f t="shared" si="61"/>
        <v>505_douro2_po#Pndi_control</v>
      </c>
    </row>
    <row r="3958" spans="1:17">
      <c r="A3958">
        <v>4862</v>
      </c>
      <c r="B3958" t="s">
        <v>7177</v>
      </c>
      <c r="C3958">
        <v>505</v>
      </c>
      <c r="D3958" t="s">
        <v>3876</v>
      </c>
      <c r="E3958" t="s">
        <v>7158</v>
      </c>
      <c r="F3958">
        <v>870</v>
      </c>
      <c r="G3958" t="s">
        <v>3877</v>
      </c>
      <c r="N3958">
        <v>327</v>
      </c>
      <c r="O3958" t="s">
        <v>7159</v>
      </c>
      <c r="P3958" t="s">
        <v>5391</v>
      </c>
      <c r="Q3958" t="str">
        <f t="shared" si="61"/>
        <v>505_douro2_po#Pndi_control</v>
      </c>
    </row>
    <row r="3959" spans="1:17">
      <c r="A3959">
        <v>4863</v>
      </c>
      <c r="B3959" t="s">
        <v>7178</v>
      </c>
      <c r="C3959">
        <v>505</v>
      </c>
      <c r="D3959" t="s">
        <v>3876</v>
      </c>
      <c r="E3959" t="s">
        <v>7158</v>
      </c>
      <c r="F3959">
        <v>870</v>
      </c>
      <c r="N3959">
        <v>327</v>
      </c>
      <c r="O3959" t="s">
        <v>7159</v>
      </c>
      <c r="P3959" t="s">
        <v>5391</v>
      </c>
      <c r="Q3959" t="str">
        <f t="shared" si="61"/>
        <v>505_douro2_po#Pndi_control</v>
      </c>
    </row>
    <row r="3960" spans="1:17">
      <c r="A3960">
        <v>4846</v>
      </c>
      <c r="B3960" t="s">
        <v>5969</v>
      </c>
      <c r="C3960">
        <v>506</v>
      </c>
      <c r="D3960" t="s">
        <v>5968</v>
      </c>
      <c r="E3960" t="s">
        <v>7233</v>
      </c>
      <c r="F3960">
        <v>882</v>
      </c>
      <c r="G3960" t="s">
        <v>7233</v>
      </c>
      <c r="H3960" t="s">
        <v>30</v>
      </c>
      <c r="I3960" t="s">
        <v>460</v>
      </c>
      <c r="J3960" t="s">
        <v>7234</v>
      </c>
      <c r="N3960">
        <v>329</v>
      </c>
      <c r="O3960" t="s">
        <v>7233</v>
      </c>
      <c r="P3960" t="s">
        <v>5968</v>
      </c>
      <c r="Q3960" t="str">
        <f t="shared" si="61"/>
        <v>506_valdonnez_48#Valdonnez</v>
      </c>
    </row>
    <row r="3961" spans="1:17">
      <c r="A3961">
        <v>4847</v>
      </c>
      <c r="B3961" t="s">
        <v>5970</v>
      </c>
      <c r="C3961">
        <v>506</v>
      </c>
      <c r="D3961" t="s">
        <v>5968</v>
      </c>
      <c r="E3961" t="s">
        <v>7233</v>
      </c>
      <c r="F3961">
        <v>882</v>
      </c>
      <c r="G3961" t="s">
        <v>7233</v>
      </c>
      <c r="H3961" t="s">
        <v>30</v>
      </c>
      <c r="I3961" t="s">
        <v>460</v>
      </c>
      <c r="J3961" t="s">
        <v>7234</v>
      </c>
      <c r="N3961">
        <v>329</v>
      </c>
      <c r="O3961" t="s">
        <v>7233</v>
      </c>
      <c r="P3961" t="s">
        <v>5968</v>
      </c>
      <c r="Q3961" t="str">
        <f t="shared" si="61"/>
        <v>506_valdonnez_48#Valdonnez</v>
      </c>
    </row>
    <row r="3962" spans="1:17">
      <c r="A3962">
        <v>4848</v>
      </c>
      <c r="B3962" t="s">
        <v>5971</v>
      </c>
      <c r="C3962">
        <v>506</v>
      </c>
      <c r="D3962" t="s">
        <v>5968</v>
      </c>
      <c r="E3962" t="s">
        <v>7233</v>
      </c>
      <c r="F3962">
        <v>882</v>
      </c>
      <c r="G3962" t="s">
        <v>7233</v>
      </c>
      <c r="H3962" t="s">
        <v>30</v>
      </c>
      <c r="I3962" t="s">
        <v>460</v>
      </c>
      <c r="J3962" t="s">
        <v>7234</v>
      </c>
      <c r="N3962">
        <v>329</v>
      </c>
      <c r="O3962" t="s">
        <v>7233</v>
      </c>
      <c r="P3962" t="s">
        <v>5968</v>
      </c>
      <c r="Q3962" t="str">
        <f t="shared" si="61"/>
        <v>506_valdonnez_48#Valdonnez</v>
      </c>
    </row>
    <row r="3963" spans="1:17">
      <c r="A3963">
        <v>4849</v>
      </c>
      <c r="B3963" t="s">
        <v>5972</v>
      </c>
      <c r="C3963">
        <v>506</v>
      </c>
      <c r="D3963" t="s">
        <v>5968</v>
      </c>
      <c r="E3963" t="s">
        <v>7233</v>
      </c>
      <c r="F3963">
        <v>882</v>
      </c>
      <c r="G3963" t="s">
        <v>7233</v>
      </c>
      <c r="H3963" t="s">
        <v>30</v>
      </c>
      <c r="I3963" t="s">
        <v>460</v>
      </c>
      <c r="J3963" t="s">
        <v>7234</v>
      </c>
      <c r="N3963">
        <v>329</v>
      </c>
      <c r="O3963" t="s">
        <v>7233</v>
      </c>
      <c r="P3963" t="s">
        <v>5968</v>
      </c>
      <c r="Q3963" t="str">
        <f t="shared" si="61"/>
        <v>506_valdonnez_48#Valdonnez</v>
      </c>
    </row>
    <row r="3964" spans="1:17">
      <c r="A3964">
        <v>4850</v>
      </c>
      <c r="B3964" t="s">
        <v>5973</v>
      </c>
      <c r="C3964">
        <v>506</v>
      </c>
      <c r="D3964" t="s">
        <v>5968</v>
      </c>
      <c r="E3964" t="s">
        <v>7233</v>
      </c>
      <c r="F3964">
        <v>882</v>
      </c>
      <c r="G3964" t="s">
        <v>7233</v>
      </c>
      <c r="H3964" t="s">
        <v>30</v>
      </c>
      <c r="I3964" t="s">
        <v>460</v>
      </c>
      <c r="J3964" t="s">
        <v>7234</v>
      </c>
      <c r="N3964">
        <v>329</v>
      </c>
      <c r="O3964" t="s">
        <v>7233</v>
      </c>
      <c r="P3964" t="s">
        <v>5968</v>
      </c>
      <c r="Q3964" t="str">
        <f t="shared" si="61"/>
        <v>506_valdonnez_48#Valdonnez</v>
      </c>
    </row>
    <row r="3965" spans="1:17">
      <c r="A3965">
        <v>4851</v>
      </c>
      <c r="B3965" t="s">
        <v>5974</v>
      </c>
      <c r="C3965">
        <v>506</v>
      </c>
      <c r="D3965" t="s">
        <v>5968</v>
      </c>
      <c r="E3965" t="s">
        <v>7233</v>
      </c>
      <c r="F3965">
        <v>882</v>
      </c>
      <c r="G3965" t="s">
        <v>7233</v>
      </c>
      <c r="H3965" t="s">
        <v>30</v>
      </c>
      <c r="I3965" t="s">
        <v>460</v>
      </c>
      <c r="J3965" t="s">
        <v>7234</v>
      </c>
      <c r="N3965">
        <v>329</v>
      </c>
      <c r="O3965" t="s">
        <v>7233</v>
      </c>
      <c r="P3965" t="s">
        <v>5968</v>
      </c>
      <c r="Q3965" t="str">
        <f t="shared" si="61"/>
        <v>506_valdonnez_48#Valdonnez</v>
      </c>
    </row>
    <row r="3966" spans="1:17">
      <c r="A3966">
        <v>4852</v>
      </c>
      <c r="B3966" t="s">
        <v>5975</v>
      </c>
      <c r="C3966">
        <v>506</v>
      </c>
      <c r="D3966" t="s">
        <v>5968</v>
      </c>
      <c r="E3966" t="s">
        <v>7233</v>
      </c>
      <c r="F3966">
        <v>882</v>
      </c>
      <c r="G3966" t="s">
        <v>7233</v>
      </c>
      <c r="H3966" t="s">
        <v>30</v>
      </c>
      <c r="I3966" t="s">
        <v>460</v>
      </c>
      <c r="J3966" t="s">
        <v>7234</v>
      </c>
      <c r="N3966">
        <v>329</v>
      </c>
      <c r="O3966" t="s">
        <v>7233</v>
      </c>
      <c r="P3966" t="s">
        <v>5968</v>
      </c>
      <c r="Q3966" t="str">
        <f t="shared" si="61"/>
        <v>506_valdonnez_48#Valdonnez</v>
      </c>
    </row>
    <row r="3967" spans="1:17">
      <c r="A3967">
        <v>4853</v>
      </c>
      <c r="B3967" t="s">
        <v>5976</v>
      </c>
      <c r="C3967">
        <v>506</v>
      </c>
      <c r="D3967" t="s">
        <v>5968</v>
      </c>
      <c r="E3967" t="s">
        <v>7233</v>
      </c>
      <c r="F3967">
        <v>882</v>
      </c>
      <c r="G3967" t="s">
        <v>7233</v>
      </c>
      <c r="H3967" t="s">
        <v>30</v>
      </c>
      <c r="I3967" t="s">
        <v>460</v>
      </c>
      <c r="J3967" t="s">
        <v>7234</v>
      </c>
      <c r="N3967">
        <v>329</v>
      </c>
      <c r="O3967" t="s">
        <v>7233</v>
      </c>
      <c r="P3967" t="s">
        <v>5968</v>
      </c>
      <c r="Q3967" t="str">
        <f t="shared" si="61"/>
        <v>506_valdonnez_48#Valdonnez</v>
      </c>
    </row>
    <row r="3968" spans="1:17">
      <c r="A3968">
        <v>4882</v>
      </c>
      <c r="B3968" t="s">
        <v>7208</v>
      </c>
      <c r="C3968">
        <v>507</v>
      </c>
      <c r="D3968" t="s">
        <v>7209</v>
      </c>
      <c r="E3968" t="s">
        <v>7210</v>
      </c>
      <c r="F3968">
        <v>885</v>
      </c>
      <c r="G3968" t="s">
        <v>7211</v>
      </c>
      <c r="H3968" t="s">
        <v>91</v>
      </c>
      <c r="I3968" t="s">
        <v>1756</v>
      </c>
      <c r="J3968" t="s">
        <v>4715</v>
      </c>
      <c r="K3968" t="s">
        <v>4645</v>
      </c>
      <c r="L3968" t="s">
        <v>4646</v>
      </c>
      <c r="M3968">
        <v>693</v>
      </c>
      <c r="N3968">
        <v>126</v>
      </c>
      <c r="O3968" t="s">
        <v>4715</v>
      </c>
      <c r="P3968" t="s">
        <v>5389</v>
      </c>
      <c r="Q3968" t="str">
        <f t="shared" si="61"/>
        <v>507_sault4_84#sts_4</v>
      </c>
    </row>
    <row r="3969" spans="1:17">
      <c r="A3969">
        <v>4883</v>
      </c>
      <c r="B3969" t="s">
        <v>7212</v>
      </c>
      <c r="C3969">
        <v>507</v>
      </c>
      <c r="D3969" t="s">
        <v>7209</v>
      </c>
      <c r="E3969" t="s">
        <v>7210</v>
      </c>
      <c r="F3969">
        <v>885</v>
      </c>
      <c r="G3969" t="s">
        <v>7211</v>
      </c>
      <c r="H3969" t="s">
        <v>91</v>
      </c>
      <c r="I3969" t="s">
        <v>1756</v>
      </c>
      <c r="J3969" t="s">
        <v>4715</v>
      </c>
      <c r="K3969" t="s">
        <v>4645</v>
      </c>
      <c r="L3969" t="s">
        <v>4646</v>
      </c>
      <c r="M3969">
        <v>693</v>
      </c>
      <c r="N3969">
        <v>126</v>
      </c>
      <c r="O3969" t="s">
        <v>4715</v>
      </c>
      <c r="P3969" t="s">
        <v>5389</v>
      </c>
      <c r="Q3969" t="str">
        <f t="shared" si="61"/>
        <v>507_sault4_84#sts_4</v>
      </c>
    </row>
    <row r="3970" spans="1:17">
      <c r="A3970">
        <v>4884</v>
      </c>
      <c r="B3970" t="s">
        <v>7213</v>
      </c>
      <c r="C3970">
        <v>507</v>
      </c>
      <c r="D3970" t="s">
        <v>7209</v>
      </c>
      <c r="E3970" t="s">
        <v>7210</v>
      </c>
      <c r="F3970">
        <v>885</v>
      </c>
      <c r="G3970" t="s">
        <v>7211</v>
      </c>
      <c r="H3970" t="s">
        <v>91</v>
      </c>
      <c r="I3970" t="s">
        <v>1756</v>
      </c>
      <c r="J3970" t="s">
        <v>4715</v>
      </c>
      <c r="K3970" t="s">
        <v>4645</v>
      </c>
      <c r="L3970" t="s">
        <v>4646</v>
      </c>
      <c r="M3970">
        <v>693</v>
      </c>
      <c r="N3970">
        <v>126</v>
      </c>
      <c r="O3970" t="s">
        <v>4715</v>
      </c>
      <c r="P3970" t="s">
        <v>5389</v>
      </c>
      <c r="Q3970" t="str">
        <f t="shared" ref="Q3970:Q3991" si="62">CONCATENATE(C3970,"_",D3970,"#",E3970)</f>
        <v>507_sault4_84#sts_4</v>
      </c>
    </row>
    <row r="3971" spans="1:17">
      <c r="A3971">
        <v>4885</v>
      </c>
      <c r="B3971" t="s">
        <v>7214</v>
      </c>
      <c r="C3971">
        <v>507</v>
      </c>
      <c r="D3971" t="s">
        <v>7209</v>
      </c>
      <c r="E3971" t="s">
        <v>7210</v>
      </c>
      <c r="F3971">
        <v>885</v>
      </c>
      <c r="G3971" t="s">
        <v>7211</v>
      </c>
      <c r="H3971" t="s">
        <v>91</v>
      </c>
      <c r="I3971" t="s">
        <v>1756</v>
      </c>
      <c r="J3971" t="s">
        <v>4715</v>
      </c>
      <c r="K3971" t="s">
        <v>4645</v>
      </c>
      <c r="L3971" t="s">
        <v>4646</v>
      </c>
      <c r="M3971">
        <v>693</v>
      </c>
      <c r="N3971">
        <v>126</v>
      </c>
      <c r="O3971" t="s">
        <v>4715</v>
      </c>
      <c r="P3971" t="s">
        <v>5389</v>
      </c>
      <c r="Q3971" t="str">
        <f t="shared" si="62"/>
        <v>507_sault4_84#sts_4</v>
      </c>
    </row>
    <row r="3972" spans="1:17">
      <c r="A3972">
        <v>4886</v>
      </c>
      <c r="B3972" t="s">
        <v>7215</v>
      </c>
      <c r="C3972">
        <v>507</v>
      </c>
      <c r="D3972" t="s">
        <v>7209</v>
      </c>
      <c r="E3972" t="s">
        <v>7210</v>
      </c>
      <c r="F3972">
        <v>885</v>
      </c>
      <c r="G3972" t="s">
        <v>7211</v>
      </c>
      <c r="H3972" t="s">
        <v>91</v>
      </c>
      <c r="I3972" t="s">
        <v>1756</v>
      </c>
      <c r="J3972" t="s">
        <v>4715</v>
      </c>
      <c r="K3972" t="s">
        <v>4645</v>
      </c>
      <c r="L3972" t="s">
        <v>4646</v>
      </c>
      <c r="M3972">
        <v>693</v>
      </c>
      <c r="N3972">
        <v>126</v>
      </c>
      <c r="O3972" t="s">
        <v>4715</v>
      </c>
      <c r="P3972" t="s">
        <v>5389</v>
      </c>
      <c r="Q3972" t="str">
        <f t="shared" si="62"/>
        <v>507_sault4_84#sts_4</v>
      </c>
    </row>
    <row r="3973" spans="1:17">
      <c r="A3973">
        <v>4887</v>
      </c>
      <c r="B3973" t="s">
        <v>7216</v>
      </c>
      <c r="C3973">
        <v>507</v>
      </c>
      <c r="D3973" t="s">
        <v>7209</v>
      </c>
      <c r="E3973" t="s">
        <v>7210</v>
      </c>
      <c r="F3973">
        <v>885</v>
      </c>
      <c r="G3973" t="s">
        <v>7211</v>
      </c>
      <c r="H3973" t="s">
        <v>91</v>
      </c>
      <c r="I3973" t="s">
        <v>1756</v>
      </c>
      <c r="J3973" t="s">
        <v>4715</v>
      </c>
      <c r="K3973" t="s">
        <v>4645</v>
      </c>
      <c r="L3973" t="s">
        <v>4646</v>
      </c>
      <c r="M3973">
        <v>693</v>
      </c>
      <c r="N3973">
        <v>126</v>
      </c>
      <c r="O3973" t="s">
        <v>4715</v>
      </c>
      <c r="P3973" t="s">
        <v>5389</v>
      </c>
      <c r="Q3973" t="str">
        <f t="shared" si="62"/>
        <v>507_sault4_84#sts_4</v>
      </c>
    </row>
    <row r="3974" spans="1:17">
      <c r="A3974">
        <v>4888</v>
      </c>
      <c r="B3974" t="s">
        <v>7217</v>
      </c>
      <c r="C3974">
        <v>507</v>
      </c>
      <c r="D3974" t="s">
        <v>7209</v>
      </c>
      <c r="E3974" t="s">
        <v>7210</v>
      </c>
      <c r="F3974">
        <v>885</v>
      </c>
      <c r="G3974" t="s">
        <v>7211</v>
      </c>
      <c r="H3974" t="s">
        <v>91</v>
      </c>
      <c r="I3974" t="s">
        <v>1756</v>
      </c>
      <c r="J3974" t="s">
        <v>4715</v>
      </c>
      <c r="K3974" t="s">
        <v>4645</v>
      </c>
      <c r="L3974" t="s">
        <v>4646</v>
      </c>
      <c r="M3974">
        <v>693</v>
      </c>
      <c r="N3974">
        <v>126</v>
      </c>
      <c r="O3974" t="s">
        <v>4715</v>
      </c>
      <c r="P3974" t="s">
        <v>5389</v>
      </c>
      <c r="Q3974" t="str">
        <f t="shared" si="62"/>
        <v>507_sault4_84#sts_4</v>
      </c>
    </row>
    <row r="3975" spans="1:17">
      <c r="A3975">
        <v>4889</v>
      </c>
      <c r="B3975" t="s">
        <v>7218</v>
      </c>
      <c r="C3975">
        <v>507</v>
      </c>
      <c r="D3975" t="s">
        <v>7209</v>
      </c>
      <c r="E3975" t="s">
        <v>7210</v>
      </c>
      <c r="F3975">
        <v>885</v>
      </c>
      <c r="G3975" t="s">
        <v>7211</v>
      </c>
      <c r="H3975" t="s">
        <v>91</v>
      </c>
      <c r="I3975" t="s">
        <v>1756</v>
      </c>
      <c r="J3975" t="s">
        <v>4715</v>
      </c>
      <c r="K3975" t="s">
        <v>4645</v>
      </c>
      <c r="L3975" t="s">
        <v>4646</v>
      </c>
      <c r="M3975">
        <v>693</v>
      </c>
      <c r="N3975">
        <v>126</v>
      </c>
      <c r="O3975" t="s">
        <v>4715</v>
      </c>
      <c r="P3975" t="s">
        <v>5389</v>
      </c>
      <c r="Q3975" t="str">
        <f t="shared" si="62"/>
        <v>507_sault4_84#sts_4</v>
      </c>
    </row>
    <row r="3976" spans="1:17">
      <c r="A3976">
        <v>4890</v>
      </c>
      <c r="B3976" t="s">
        <v>7219</v>
      </c>
      <c r="C3976">
        <v>507</v>
      </c>
      <c r="D3976" t="s">
        <v>7209</v>
      </c>
      <c r="E3976" t="s">
        <v>7210</v>
      </c>
      <c r="F3976">
        <v>885</v>
      </c>
      <c r="G3976" t="s">
        <v>7211</v>
      </c>
      <c r="H3976" t="s">
        <v>91</v>
      </c>
      <c r="I3976" t="s">
        <v>1756</v>
      </c>
      <c r="J3976" t="s">
        <v>4715</v>
      </c>
      <c r="K3976" t="s">
        <v>4645</v>
      </c>
      <c r="L3976" t="s">
        <v>4646</v>
      </c>
      <c r="M3976">
        <v>693</v>
      </c>
      <c r="N3976">
        <v>126</v>
      </c>
      <c r="O3976" t="s">
        <v>4715</v>
      </c>
      <c r="P3976" t="s">
        <v>5389</v>
      </c>
      <c r="Q3976" t="str">
        <f t="shared" si="62"/>
        <v>507_sault4_84#sts_4</v>
      </c>
    </row>
    <row r="3977" spans="1:17">
      <c r="A3977">
        <v>4899</v>
      </c>
      <c r="B3977" t="s">
        <v>7235</v>
      </c>
      <c r="C3977">
        <v>507</v>
      </c>
      <c r="D3977" t="s">
        <v>7209</v>
      </c>
      <c r="E3977" t="s">
        <v>7210</v>
      </c>
      <c r="F3977">
        <v>885</v>
      </c>
      <c r="G3977" t="s">
        <v>7211</v>
      </c>
      <c r="H3977" t="s">
        <v>91</v>
      </c>
      <c r="I3977" t="s">
        <v>1756</v>
      </c>
      <c r="J3977" t="s">
        <v>4715</v>
      </c>
      <c r="K3977" t="s">
        <v>4645</v>
      </c>
      <c r="L3977" t="s">
        <v>4646</v>
      </c>
      <c r="M3977">
        <v>693</v>
      </c>
      <c r="N3977">
        <v>126</v>
      </c>
      <c r="O3977" t="s">
        <v>4715</v>
      </c>
      <c r="P3977" t="s">
        <v>5389</v>
      </c>
      <c r="Q3977" t="str">
        <f t="shared" si="62"/>
        <v>507_sault4_84#sts_4</v>
      </c>
    </row>
    <row r="3978" spans="1:17">
      <c r="A3978">
        <v>4900</v>
      </c>
      <c r="B3978" t="s">
        <v>7236</v>
      </c>
      <c r="C3978">
        <v>507</v>
      </c>
      <c r="D3978" t="s">
        <v>7209</v>
      </c>
      <c r="E3978" t="s">
        <v>7210</v>
      </c>
      <c r="F3978">
        <v>885</v>
      </c>
      <c r="G3978" t="s">
        <v>7211</v>
      </c>
      <c r="H3978" t="s">
        <v>91</v>
      </c>
      <c r="I3978" t="s">
        <v>1756</v>
      </c>
      <c r="J3978" t="s">
        <v>4715</v>
      </c>
      <c r="K3978" t="s">
        <v>4645</v>
      </c>
      <c r="L3978" t="s">
        <v>4646</v>
      </c>
      <c r="M3978">
        <v>693</v>
      </c>
      <c r="N3978">
        <v>126</v>
      </c>
      <c r="O3978" t="s">
        <v>4715</v>
      </c>
      <c r="P3978" t="s">
        <v>5389</v>
      </c>
      <c r="Q3978" t="str">
        <f t="shared" si="62"/>
        <v>507_sault4_84#sts_4</v>
      </c>
    </row>
    <row r="3979" spans="1:17">
      <c r="A3979">
        <v>4901</v>
      </c>
      <c r="B3979" t="s">
        <v>7237</v>
      </c>
      <c r="C3979">
        <v>507</v>
      </c>
      <c r="D3979" t="s">
        <v>7209</v>
      </c>
      <c r="E3979" t="s">
        <v>7210</v>
      </c>
      <c r="F3979">
        <v>885</v>
      </c>
      <c r="G3979" t="s">
        <v>7211</v>
      </c>
      <c r="H3979" t="s">
        <v>91</v>
      </c>
      <c r="I3979" t="s">
        <v>1756</v>
      </c>
      <c r="J3979" t="s">
        <v>4715</v>
      </c>
      <c r="K3979" t="s">
        <v>4645</v>
      </c>
      <c r="L3979" t="s">
        <v>4646</v>
      </c>
      <c r="M3979">
        <v>693</v>
      </c>
      <c r="N3979">
        <v>126</v>
      </c>
      <c r="O3979" t="s">
        <v>4715</v>
      </c>
      <c r="P3979" t="s">
        <v>5389</v>
      </c>
      <c r="Q3979" t="str">
        <f t="shared" si="62"/>
        <v>507_sault4_84#sts_4</v>
      </c>
    </row>
    <row r="3980" spans="1:17">
      <c r="A3980">
        <v>4902</v>
      </c>
      <c r="B3980" t="s">
        <v>7238</v>
      </c>
      <c r="C3980">
        <v>507</v>
      </c>
      <c r="D3980" t="s">
        <v>7209</v>
      </c>
      <c r="E3980" t="s">
        <v>7210</v>
      </c>
      <c r="F3980">
        <v>885</v>
      </c>
      <c r="G3980" t="s">
        <v>7211</v>
      </c>
      <c r="H3980" t="s">
        <v>91</v>
      </c>
      <c r="I3980" t="s">
        <v>1756</v>
      </c>
      <c r="J3980" t="s">
        <v>4715</v>
      </c>
      <c r="K3980" t="s">
        <v>4645</v>
      </c>
      <c r="L3980" t="s">
        <v>4646</v>
      </c>
      <c r="M3980">
        <v>693</v>
      </c>
      <c r="N3980">
        <v>126</v>
      </c>
      <c r="O3980" t="s">
        <v>4715</v>
      </c>
      <c r="P3980" t="s">
        <v>5389</v>
      </c>
      <c r="Q3980" t="str">
        <f t="shared" si="62"/>
        <v>507_sault4_84#sts_4</v>
      </c>
    </row>
    <row r="3981" spans="1:17">
      <c r="A3981">
        <v>4903</v>
      </c>
      <c r="B3981" t="s">
        <v>7239</v>
      </c>
      <c r="C3981">
        <v>507</v>
      </c>
      <c r="D3981" t="s">
        <v>7209</v>
      </c>
      <c r="E3981" t="s">
        <v>7210</v>
      </c>
      <c r="F3981">
        <v>885</v>
      </c>
      <c r="G3981" t="s">
        <v>7211</v>
      </c>
      <c r="H3981" t="s">
        <v>91</v>
      </c>
      <c r="I3981" t="s">
        <v>1756</v>
      </c>
      <c r="J3981" t="s">
        <v>4715</v>
      </c>
      <c r="K3981" t="s">
        <v>4645</v>
      </c>
      <c r="L3981" t="s">
        <v>4646</v>
      </c>
      <c r="M3981">
        <v>693</v>
      </c>
      <c r="N3981">
        <v>126</v>
      </c>
      <c r="O3981" t="s">
        <v>4715</v>
      </c>
      <c r="P3981" t="s">
        <v>5389</v>
      </c>
      <c r="Q3981" t="str">
        <f t="shared" si="62"/>
        <v>507_sault4_84#sts_4</v>
      </c>
    </row>
    <row r="3982" spans="1:17">
      <c r="A3982">
        <v>4891</v>
      </c>
      <c r="B3982" t="s">
        <v>7223</v>
      </c>
      <c r="C3982">
        <v>508</v>
      </c>
      <c r="D3982" t="s">
        <v>7224</v>
      </c>
      <c r="E3982" t="s">
        <v>7225</v>
      </c>
      <c r="F3982">
        <v>886</v>
      </c>
      <c r="G3982" t="s">
        <v>7225</v>
      </c>
      <c r="H3982" t="s">
        <v>723</v>
      </c>
      <c r="I3982" t="s">
        <v>724</v>
      </c>
      <c r="J3982" t="s">
        <v>725</v>
      </c>
      <c r="K3982" t="s">
        <v>726</v>
      </c>
      <c r="L3982" t="s">
        <v>727</v>
      </c>
      <c r="M3982">
        <v>234</v>
      </c>
      <c r="N3982">
        <v>147</v>
      </c>
      <c r="O3982" t="s">
        <v>725</v>
      </c>
      <c r="P3982" t="s">
        <v>5415</v>
      </c>
      <c r="Q3982" t="str">
        <f t="shared" si="62"/>
        <v>508_bsasud_07#bsa_sud</v>
      </c>
    </row>
    <row r="3983" spans="1:17">
      <c r="A3983">
        <v>4892</v>
      </c>
      <c r="B3983" t="s">
        <v>7226</v>
      </c>
      <c r="C3983">
        <v>508</v>
      </c>
      <c r="D3983" t="s">
        <v>7224</v>
      </c>
      <c r="E3983" t="s">
        <v>7225</v>
      </c>
      <c r="F3983">
        <v>886</v>
      </c>
      <c r="G3983" t="s">
        <v>7225</v>
      </c>
      <c r="H3983" t="s">
        <v>723</v>
      </c>
      <c r="I3983" t="s">
        <v>724</v>
      </c>
      <c r="J3983" t="s">
        <v>725</v>
      </c>
      <c r="K3983" t="s">
        <v>726</v>
      </c>
      <c r="L3983" t="s">
        <v>727</v>
      </c>
      <c r="M3983">
        <v>234</v>
      </c>
      <c r="N3983">
        <v>147</v>
      </c>
      <c r="O3983" t="s">
        <v>725</v>
      </c>
      <c r="P3983" t="s">
        <v>5415</v>
      </c>
      <c r="Q3983" t="str">
        <f t="shared" si="62"/>
        <v>508_bsasud_07#bsa_sud</v>
      </c>
    </row>
    <row r="3984" spans="1:17">
      <c r="A3984">
        <v>4893</v>
      </c>
      <c r="B3984" t="s">
        <v>7227</v>
      </c>
      <c r="C3984">
        <v>508</v>
      </c>
      <c r="D3984" t="s">
        <v>7224</v>
      </c>
      <c r="E3984" t="s">
        <v>7225</v>
      </c>
      <c r="F3984">
        <v>886</v>
      </c>
      <c r="G3984" t="s">
        <v>7225</v>
      </c>
      <c r="H3984" t="s">
        <v>723</v>
      </c>
      <c r="I3984" t="s">
        <v>724</v>
      </c>
      <c r="J3984" t="s">
        <v>725</v>
      </c>
      <c r="K3984" t="s">
        <v>726</v>
      </c>
      <c r="L3984" t="s">
        <v>727</v>
      </c>
      <c r="M3984">
        <v>234</v>
      </c>
      <c r="N3984">
        <v>147</v>
      </c>
      <c r="O3984" t="s">
        <v>725</v>
      </c>
      <c r="P3984" t="s">
        <v>5415</v>
      </c>
      <c r="Q3984" t="str">
        <f t="shared" si="62"/>
        <v>508_bsasud_07#bsa_sud</v>
      </c>
    </row>
    <row r="3985" spans="1:17">
      <c r="A3985">
        <v>4894</v>
      </c>
      <c r="B3985" t="s">
        <v>7228</v>
      </c>
      <c r="C3985">
        <v>508</v>
      </c>
      <c r="D3985" t="s">
        <v>7224</v>
      </c>
      <c r="E3985" t="s">
        <v>7225</v>
      </c>
      <c r="F3985">
        <v>886</v>
      </c>
      <c r="G3985" t="s">
        <v>7225</v>
      </c>
      <c r="H3985" t="s">
        <v>723</v>
      </c>
      <c r="I3985" t="s">
        <v>724</v>
      </c>
      <c r="J3985" t="s">
        <v>725</v>
      </c>
      <c r="K3985" t="s">
        <v>726</v>
      </c>
      <c r="L3985" t="s">
        <v>727</v>
      </c>
      <c r="M3985">
        <v>234</v>
      </c>
      <c r="N3985">
        <v>147</v>
      </c>
      <c r="O3985" t="s">
        <v>725</v>
      </c>
      <c r="P3985" t="s">
        <v>5415</v>
      </c>
      <c r="Q3985" t="str">
        <f t="shared" si="62"/>
        <v>508_bsasud_07#bsa_sud</v>
      </c>
    </row>
    <row r="3986" spans="1:17">
      <c r="A3986">
        <v>4895</v>
      </c>
      <c r="B3986" t="s">
        <v>7229</v>
      </c>
      <c r="C3986">
        <v>508</v>
      </c>
      <c r="D3986" t="s">
        <v>7224</v>
      </c>
      <c r="E3986" t="s">
        <v>7225</v>
      </c>
      <c r="F3986">
        <v>886</v>
      </c>
      <c r="G3986" t="s">
        <v>7225</v>
      </c>
      <c r="H3986" t="s">
        <v>723</v>
      </c>
      <c r="I3986" t="s">
        <v>724</v>
      </c>
      <c r="J3986" t="s">
        <v>725</v>
      </c>
      <c r="K3986" t="s">
        <v>726</v>
      </c>
      <c r="L3986" t="s">
        <v>727</v>
      </c>
      <c r="M3986">
        <v>234</v>
      </c>
      <c r="N3986">
        <v>147</v>
      </c>
      <c r="O3986" t="s">
        <v>725</v>
      </c>
      <c r="P3986" t="s">
        <v>5415</v>
      </c>
      <c r="Q3986" t="str">
        <f t="shared" si="62"/>
        <v>508_bsasud_07#bsa_sud</v>
      </c>
    </row>
    <row r="3987" spans="1:17">
      <c r="A3987">
        <v>4896</v>
      </c>
      <c r="B3987" t="s">
        <v>7230</v>
      </c>
      <c r="C3987">
        <v>508</v>
      </c>
      <c r="D3987" t="s">
        <v>7224</v>
      </c>
      <c r="E3987" t="s">
        <v>7225</v>
      </c>
      <c r="F3987">
        <v>886</v>
      </c>
      <c r="G3987" t="s">
        <v>7225</v>
      </c>
      <c r="H3987" t="s">
        <v>723</v>
      </c>
      <c r="I3987" t="s">
        <v>724</v>
      </c>
      <c r="J3987" t="s">
        <v>725</v>
      </c>
      <c r="K3987" t="s">
        <v>726</v>
      </c>
      <c r="L3987" t="s">
        <v>727</v>
      </c>
      <c r="M3987">
        <v>234</v>
      </c>
      <c r="N3987">
        <v>147</v>
      </c>
      <c r="O3987" t="s">
        <v>725</v>
      </c>
      <c r="P3987" t="s">
        <v>5415</v>
      </c>
      <c r="Q3987" t="str">
        <f t="shared" si="62"/>
        <v>508_bsasud_07#bsa_sud</v>
      </c>
    </row>
    <row r="3988" spans="1:17">
      <c r="A3988">
        <v>4897</v>
      </c>
      <c r="B3988" t="s">
        <v>7231</v>
      </c>
      <c r="C3988">
        <v>508</v>
      </c>
      <c r="D3988" t="s">
        <v>7224</v>
      </c>
      <c r="E3988" t="s">
        <v>7225</v>
      </c>
      <c r="F3988">
        <v>886</v>
      </c>
      <c r="G3988" t="s">
        <v>7225</v>
      </c>
      <c r="H3988" t="s">
        <v>723</v>
      </c>
      <c r="I3988" t="s">
        <v>724</v>
      </c>
      <c r="J3988" t="s">
        <v>725</v>
      </c>
      <c r="K3988" t="s">
        <v>726</v>
      </c>
      <c r="L3988" t="s">
        <v>727</v>
      </c>
      <c r="M3988">
        <v>234</v>
      </c>
      <c r="N3988">
        <v>147</v>
      </c>
      <c r="O3988" t="s">
        <v>725</v>
      </c>
      <c r="P3988" t="s">
        <v>5415</v>
      </c>
      <c r="Q3988" t="str">
        <f t="shared" si="62"/>
        <v>508_bsasud_07#bsa_sud</v>
      </c>
    </row>
    <row r="3989" spans="1:17">
      <c r="A3989">
        <v>4898</v>
      </c>
      <c r="B3989" t="s">
        <v>7232</v>
      </c>
      <c r="C3989">
        <v>508</v>
      </c>
      <c r="D3989" t="s">
        <v>7224</v>
      </c>
      <c r="E3989" t="s">
        <v>7225</v>
      </c>
      <c r="F3989">
        <v>886</v>
      </c>
      <c r="G3989" t="s">
        <v>7225</v>
      </c>
      <c r="H3989" t="s">
        <v>723</v>
      </c>
      <c r="I3989" t="s">
        <v>724</v>
      </c>
      <c r="J3989" t="s">
        <v>725</v>
      </c>
      <c r="K3989" t="s">
        <v>726</v>
      </c>
      <c r="L3989" t="s">
        <v>727</v>
      </c>
      <c r="M3989">
        <v>234</v>
      </c>
      <c r="N3989">
        <v>147</v>
      </c>
      <c r="O3989" t="s">
        <v>725</v>
      </c>
      <c r="P3989" t="s">
        <v>5415</v>
      </c>
      <c r="Q3989" t="str">
        <f t="shared" si="62"/>
        <v>508_bsasud_07#bsa_sud</v>
      </c>
    </row>
    <row r="3990" spans="1:17">
      <c r="Q3990" t="str">
        <f t="shared" si="62"/>
        <v>_#</v>
      </c>
    </row>
    <row r="3991" spans="1:17">
      <c r="Q3991" t="str">
        <f t="shared" si="62"/>
        <v>_#</v>
      </c>
    </row>
  </sheetData>
  <sortState xmlns:xlrd2="http://schemas.microsoft.com/office/spreadsheetml/2017/richdata2" ref="A2:Q3995">
    <sortCondition ref="C2:C3995"/>
    <sortCondition ref="G2:G399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4B05-FB4C-46BF-B2DA-31EFDC7F96C2}">
  <sheetPr codeName="Feuil4"/>
  <dimension ref="A1:J3"/>
  <sheetViews>
    <sheetView workbookViewId="0">
      <selection activeCell="A89" sqref="A89:A96"/>
    </sheetView>
  </sheetViews>
  <sheetFormatPr baseColWidth="10" defaultRowHeight="1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</v>
      </c>
      <c r="B2" t="s">
        <v>10</v>
      </c>
      <c r="C2">
        <v>2019</v>
      </c>
      <c r="D2" s="1">
        <v>43907</v>
      </c>
      <c r="E2" s="2">
        <v>0.2638888888888889</v>
      </c>
      <c r="F2" t="s">
        <v>11</v>
      </c>
      <c r="G2">
        <v>2</v>
      </c>
      <c r="H2">
        <v>3</v>
      </c>
      <c r="I2" t="s">
        <v>12</v>
      </c>
      <c r="J2">
        <v>70</v>
      </c>
    </row>
    <row r="3" spans="1:10">
      <c r="A3">
        <v>2</v>
      </c>
      <c r="B3" t="s">
        <v>10</v>
      </c>
      <c r="C3">
        <v>2019</v>
      </c>
      <c r="D3" s="1">
        <v>43913</v>
      </c>
      <c r="E3" s="2">
        <v>0.30555555555555552</v>
      </c>
      <c r="F3" t="s">
        <v>11</v>
      </c>
      <c r="G3">
        <v>2</v>
      </c>
      <c r="H3">
        <v>3</v>
      </c>
      <c r="I3" t="s">
        <v>12</v>
      </c>
      <c r="J3">
        <v>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5AE5-A1D1-4E6D-9618-75DAA2FA9083}">
  <sheetPr codeName="Feuil2"/>
  <dimension ref="A1:AX28"/>
  <sheetViews>
    <sheetView workbookViewId="0">
      <pane xSplit="1" topLeftCell="C1" activePane="topRight" state="frozen"/>
      <selection activeCell="A89" sqref="A89:A96"/>
      <selection pane="topRight" activeCell="A89" sqref="A89:A96"/>
    </sheetView>
  </sheetViews>
  <sheetFormatPr baseColWidth="10" defaultRowHeight="15"/>
  <cols>
    <col min="1" max="1" width="11.42578125" style="4"/>
  </cols>
  <sheetData>
    <row r="1" spans="1:49">
      <c r="A1" s="4" t="s">
        <v>5487</v>
      </c>
      <c r="B1" t="s">
        <v>5488</v>
      </c>
      <c r="D1" t="s">
        <v>29</v>
      </c>
      <c r="E1" t="s">
        <v>43</v>
      </c>
      <c r="F1" t="s">
        <v>63</v>
      </c>
      <c r="G1" t="s">
        <v>5425</v>
      </c>
      <c r="H1" t="s">
        <v>90</v>
      </c>
      <c r="I1" t="s">
        <v>112</v>
      </c>
      <c r="J1" t="s">
        <v>5421</v>
      </c>
      <c r="K1" t="s">
        <v>146</v>
      </c>
      <c r="L1" t="s">
        <v>170</v>
      </c>
      <c r="M1" t="s">
        <v>5418</v>
      </c>
      <c r="N1" t="s">
        <v>306</v>
      </c>
      <c r="O1" t="s">
        <v>5417</v>
      </c>
      <c r="P1" t="s">
        <v>363</v>
      </c>
      <c r="Q1" t="s">
        <v>375</v>
      </c>
      <c r="R1" t="s">
        <v>5442</v>
      </c>
      <c r="S1" t="s">
        <v>391</v>
      </c>
      <c r="T1" t="s">
        <v>404</v>
      </c>
      <c r="U1" t="s">
        <v>432</v>
      </c>
      <c r="V1" t="s">
        <v>445</v>
      </c>
      <c r="W1" t="s">
        <v>5407</v>
      </c>
      <c r="X1" t="s">
        <v>5467</v>
      </c>
      <c r="Y1" t="s">
        <v>513</v>
      </c>
      <c r="Z1" t="s">
        <v>535</v>
      </c>
      <c r="AA1" t="s">
        <v>552</v>
      </c>
      <c r="AB1" t="s">
        <v>5405</v>
      </c>
      <c r="AC1" t="s">
        <v>565</v>
      </c>
      <c r="AD1" t="s">
        <v>581</v>
      </c>
      <c r="AE1" t="s">
        <v>596</v>
      </c>
      <c r="AF1" t="s">
        <v>621</v>
      </c>
      <c r="AG1" t="s">
        <v>634</v>
      </c>
      <c r="AH1" t="s">
        <v>609</v>
      </c>
      <c r="AI1" t="s">
        <v>711</v>
      </c>
      <c r="AJ1" t="s">
        <v>647</v>
      </c>
      <c r="AK1" t="s">
        <v>774</v>
      </c>
      <c r="AL1" t="s">
        <v>661</v>
      </c>
      <c r="AM1" t="s">
        <v>675</v>
      </c>
      <c r="AN1" t="s">
        <v>698</v>
      </c>
      <c r="AO1" t="s">
        <v>689</v>
      </c>
      <c r="AP1" t="s">
        <v>5415</v>
      </c>
      <c r="AQ1" t="s">
        <v>760</v>
      </c>
      <c r="AR1" t="s">
        <v>787</v>
      </c>
      <c r="AS1" t="s">
        <v>829</v>
      </c>
      <c r="AT1" t="s">
        <v>799</v>
      </c>
      <c r="AU1" t="s">
        <v>5465</v>
      </c>
      <c r="AV1" t="s">
        <v>856</v>
      </c>
      <c r="AW1" t="s">
        <v>868</v>
      </c>
    </row>
    <row r="3" spans="1:49">
      <c r="A3" t="s">
        <v>5489</v>
      </c>
      <c r="B3" t="s">
        <v>3123</v>
      </c>
      <c r="D3" t="s">
        <v>5459</v>
      </c>
      <c r="E3" t="s">
        <v>5394</v>
      </c>
      <c r="F3" t="s">
        <v>4316</v>
      </c>
      <c r="G3" t="s">
        <v>5460</v>
      </c>
    </row>
    <row r="4" spans="1:49">
      <c r="A4" t="s">
        <v>5493</v>
      </c>
      <c r="B4" t="s">
        <v>405</v>
      </c>
      <c r="D4" t="s">
        <v>404</v>
      </c>
      <c r="E4" t="s">
        <v>5405</v>
      </c>
      <c r="F4" t="s">
        <v>565</v>
      </c>
      <c r="G4" t="s">
        <v>5392</v>
      </c>
      <c r="H4" t="s">
        <v>3338</v>
      </c>
    </row>
    <row r="5" spans="1:49">
      <c r="A5" t="s">
        <v>5490</v>
      </c>
      <c r="B5" t="s">
        <v>699</v>
      </c>
      <c r="D5" t="s">
        <v>698</v>
      </c>
    </row>
    <row r="6" spans="1:49">
      <c r="A6" t="s">
        <v>5491</v>
      </c>
      <c r="B6" t="s">
        <v>724</v>
      </c>
      <c r="D6" t="s">
        <v>5415</v>
      </c>
      <c r="E6" t="s">
        <v>4075</v>
      </c>
      <c r="F6" t="s">
        <v>4730</v>
      </c>
      <c r="G6" t="s">
        <v>4777</v>
      </c>
      <c r="H6" t="s">
        <v>5404</v>
      </c>
    </row>
    <row r="7" spans="1:49">
      <c r="A7" t="s">
        <v>5511</v>
      </c>
      <c r="B7" t="s">
        <v>187</v>
      </c>
      <c r="D7" t="s">
        <v>184</v>
      </c>
      <c r="E7" t="s">
        <v>233</v>
      </c>
      <c r="F7" t="s">
        <v>256</v>
      </c>
      <c r="G7" t="s">
        <v>210</v>
      </c>
    </row>
    <row r="8" spans="1:49">
      <c r="A8" t="s">
        <v>5508</v>
      </c>
      <c r="B8" t="s">
        <v>45</v>
      </c>
      <c r="D8" t="s">
        <v>43</v>
      </c>
      <c r="E8" t="s">
        <v>5442</v>
      </c>
      <c r="F8" t="s">
        <v>1123</v>
      </c>
      <c r="G8" t="s">
        <v>2877</v>
      </c>
      <c r="H8" t="s">
        <v>5410</v>
      </c>
      <c r="I8" t="s">
        <v>5438</v>
      </c>
      <c r="J8" t="s">
        <v>1622</v>
      </c>
      <c r="K8" t="s">
        <v>1742</v>
      </c>
      <c r="L8" t="s">
        <v>2259</v>
      </c>
      <c r="M8" t="s">
        <v>2837</v>
      </c>
      <c r="N8" t="s">
        <v>2864</v>
      </c>
      <c r="O8" t="s">
        <v>3082</v>
      </c>
      <c r="P8" t="s">
        <v>3154</v>
      </c>
      <c r="Q8" t="s">
        <v>3840</v>
      </c>
      <c r="R8" t="s">
        <v>4063</v>
      </c>
      <c r="S8" t="s">
        <v>5430</v>
      </c>
      <c r="T8" t="s">
        <v>4630</v>
      </c>
      <c r="U8" t="s">
        <v>4752</v>
      </c>
      <c r="V8" t="s">
        <v>4765</v>
      </c>
      <c r="W8" t="s">
        <v>5449</v>
      </c>
      <c r="X8" t="s">
        <v>5260</v>
      </c>
      <c r="Y8" t="s">
        <v>5344</v>
      </c>
    </row>
    <row r="9" spans="1:49">
      <c r="A9" t="s">
        <v>5503</v>
      </c>
      <c r="B9" t="s">
        <v>1635</v>
      </c>
      <c r="D9" t="s">
        <v>5390</v>
      </c>
    </row>
    <row r="10" spans="1:49">
      <c r="A10" t="s">
        <v>5512</v>
      </c>
      <c r="B10" t="s">
        <v>92</v>
      </c>
      <c r="D10" t="s">
        <v>90</v>
      </c>
      <c r="E10" t="s">
        <v>146</v>
      </c>
      <c r="F10" t="s">
        <v>5417</v>
      </c>
      <c r="G10" t="s">
        <v>609</v>
      </c>
      <c r="H10" t="s">
        <v>787</v>
      </c>
      <c r="I10" t="s">
        <v>5403</v>
      </c>
      <c r="J10" t="s">
        <v>5447</v>
      </c>
      <c r="K10" t="s">
        <v>5414</v>
      </c>
      <c r="L10" t="s">
        <v>5395</v>
      </c>
      <c r="M10" t="s">
        <v>5451</v>
      </c>
      <c r="N10" t="s">
        <v>2786</v>
      </c>
      <c r="O10" t="s">
        <v>3203</v>
      </c>
      <c r="P10" t="s">
        <v>5429</v>
      </c>
      <c r="Q10" t="s">
        <v>5433</v>
      </c>
      <c r="R10" t="s">
        <v>5411</v>
      </c>
      <c r="S10" t="s">
        <v>5400</v>
      </c>
      <c r="T10" t="s">
        <v>4499</v>
      </c>
      <c r="U10" t="s">
        <v>5386</v>
      </c>
      <c r="V10" t="s">
        <v>5399</v>
      </c>
      <c r="W10" t="s">
        <v>5406</v>
      </c>
      <c r="X10" t="s">
        <v>5396</v>
      </c>
      <c r="Y10" t="s">
        <v>4973</v>
      </c>
    </row>
    <row r="11" spans="1:49">
      <c r="A11" t="s">
        <v>5505</v>
      </c>
      <c r="B11" t="s">
        <v>1403</v>
      </c>
      <c r="D11" t="s">
        <v>1402</v>
      </c>
      <c r="E11" t="s">
        <v>2042</v>
      </c>
    </row>
    <row r="12" spans="1:49">
      <c r="A12" t="s">
        <v>5506</v>
      </c>
      <c r="B12" t="s">
        <v>1797</v>
      </c>
      <c r="D12" t="s">
        <v>5416</v>
      </c>
    </row>
    <row r="13" spans="1:49">
      <c r="A13" s="18" t="s">
        <v>5967</v>
      </c>
      <c r="B13" t="s">
        <v>64</v>
      </c>
      <c r="D13" t="s">
        <v>63</v>
      </c>
      <c r="E13" t="s">
        <v>5425</v>
      </c>
      <c r="F13" t="s">
        <v>112</v>
      </c>
      <c r="G13" t="s">
        <v>5421</v>
      </c>
      <c r="H13" t="s">
        <v>170</v>
      </c>
      <c r="I13" t="s">
        <v>306</v>
      </c>
      <c r="J13" t="s">
        <v>535</v>
      </c>
      <c r="K13" t="s">
        <v>552</v>
      </c>
      <c r="L13" t="s">
        <v>621</v>
      </c>
      <c r="M13" t="s">
        <v>711</v>
      </c>
      <c r="N13" t="s">
        <v>856</v>
      </c>
      <c r="O13" t="s">
        <v>920</v>
      </c>
      <c r="P13" t="s">
        <v>1373</v>
      </c>
      <c r="Q13" t="s">
        <v>1388</v>
      </c>
      <c r="R13" t="s">
        <v>1993</v>
      </c>
      <c r="S13" t="s">
        <v>2309</v>
      </c>
      <c r="T13" t="s">
        <v>2760</v>
      </c>
      <c r="U13" t="s">
        <v>2948</v>
      </c>
      <c r="V13" t="s">
        <v>3294</v>
      </c>
      <c r="W13" t="s">
        <v>3384</v>
      </c>
      <c r="X13" t="s">
        <v>5397</v>
      </c>
      <c r="Y13" t="s">
        <v>3475</v>
      </c>
      <c r="Z13" t="s">
        <v>3544</v>
      </c>
      <c r="AA13" t="s">
        <v>3683</v>
      </c>
      <c r="AB13" t="s">
        <v>4019</v>
      </c>
      <c r="AC13" t="s">
        <v>4116</v>
      </c>
      <c r="AD13" t="s">
        <v>4273</v>
      </c>
      <c r="AE13" t="s">
        <v>4464</v>
      </c>
      <c r="AF13" t="s">
        <v>4675</v>
      </c>
      <c r="AG13" t="s">
        <v>4799</v>
      </c>
      <c r="AH13" t="s">
        <v>4986</v>
      </c>
      <c r="AI13" t="s">
        <v>5124</v>
      </c>
      <c r="AJ13" t="s">
        <v>5110</v>
      </c>
      <c r="AK13" t="s">
        <v>5152</v>
      </c>
    </row>
    <row r="14" spans="1:49">
      <c r="A14" t="s">
        <v>5492</v>
      </c>
      <c r="B14" t="s">
        <v>31</v>
      </c>
      <c r="D14" t="s">
        <v>29</v>
      </c>
      <c r="E14" t="s">
        <v>363</v>
      </c>
      <c r="F14" t="s">
        <v>391</v>
      </c>
      <c r="G14" t="s">
        <v>596</v>
      </c>
      <c r="H14" t="s">
        <v>634</v>
      </c>
      <c r="I14" t="s">
        <v>661</v>
      </c>
      <c r="J14" t="s">
        <v>760</v>
      </c>
      <c r="K14" t="s">
        <v>829</v>
      </c>
      <c r="L14" t="s">
        <v>5437</v>
      </c>
      <c r="M14" t="s">
        <v>844</v>
      </c>
      <c r="N14" t="s">
        <v>5439</v>
      </c>
      <c r="O14" t="s">
        <v>1862</v>
      </c>
      <c r="P14" t="s">
        <v>2057</v>
      </c>
      <c r="Q14" t="s">
        <v>5423</v>
      </c>
      <c r="R14" t="s">
        <v>2558</v>
      </c>
      <c r="S14" t="s">
        <v>2601</v>
      </c>
      <c r="T14" t="s">
        <v>2812</v>
      </c>
      <c r="U14" t="s">
        <v>3217</v>
      </c>
      <c r="V14" t="s">
        <v>3485</v>
      </c>
      <c r="W14" t="s">
        <v>3623</v>
      </c>
      <c r="X14" t="s">
        <v>3706</v>
      </c>
      <c r="Y14" t="s">
        <v>4559</v>
      </c>
      <c r="Z14" t="s">
        <v>5098</v>
      </c>
      <c r="AA14" t="s">
        <v>5162</v>
      </c>
      <c r="AB14" t="s">
        <v>5408</v>
      </c>
    </row>
    <row r="15" spans="1:49">
      <c r="A15" t="s">
        <v>5507</v>
      </c>
      <c r="B15" t="s">
        <v>271</v>
      </c>
      <c r="D15" t="s">
        <v>5418</v>
      </c>
      <c r="E15" t="s">
        <v>2849</v>
      </c>
      <c r="F15" t="s">
        <v>5440</v>
      </c>
      <c r="G15" t="s">
        <v>5387</v>
      </c>
    </row>
    <row r="16" spans="1:49">
      <c r="A16" t="s">
        <v>5509</v>
      </c>
      <c r="B16" t="s">
        <v>377</v>
      </c>
      <c r="D16" t="s">
        <v>375</v>
      </c>
      <c r="E16" t="s">
        <v>1298</v>
      </c>
      <c r="F16" t="s">
        <v>4572</v>
      </c>
      <c r="G16" t="s">
        <v>2798</v>
      </c>
      <c r="H16" t="s">
        <v>3166</v>
      </c>
      <c r="I16" t="s">
        <v>3920</v>
      </c>
      <c r="J16" t="s">
        <v>4661</v>
      </c>
    </row>
    <row r="17" spans="1:50">
      <c r="A17" t="s">
        <v>5510</v>
      </c>
      <c r="B17" t="s">
        <v>676</v>
      </c>
      <c r="D17" t="s">
        <v>774</v>
      </c>
      <c r="E17" t="s">
        <v>675</v>
      </c>
      <c r="F17" t="s">
        <v>5465</v>
      </c>
      <c r="G17" t="s">
        <v>1136</v>
      </c>
      <c r="H17" t="s">
        <v>5402</v>
      </c>
      <c r="I17" t="s">
        <v>2773</v>
      </c>
      <c r="J17" t="s">
        <v>1312</v>
      </c>
      <c r="K17" t="s">
        <v>5412</v>
      </c>
      <c r="L17" t="s">
        <v>1325</v>
      </c>
      <c r="M17" t="s">
        <v>4512</v>
      </c>
      <c r="N17" t="s">
        <v>5419</v>
      </c>
      <c r="O17" t="s">
        <v>1535</v>
      </c>
      <c r="P17" t="s">
        <v>5409</v>
      </c>
      <c r="Q17" t="s">
        <v>1606</v>
      </c>
      <c r="R17" t="s">
        <v>1696</v>
      </c>
      <c r="S17" t="s">
        <v>2030</v>
      </c>
      <c r="T17" t="s">
        <v>2245</v>
      </c>
      <c r="U17" t="s">
        <v>2357</v>
      </c>
      <c r="V17" t="s">
        <v>2747</v>
      </c>
      <c r="W17" t="s">
        <v>5431</v>
      </c>
      <c r="X17" t="s">
        <v>2935</v>
      </c>
      <c r="Y17" t="s">
        <v>2962</v>
      </c>
      <c r="Z17" t="s">
        <v>3142</v>
      </c>
      <c r="AA17" t="s">
        <v>2889</v>
      </c>
      <c r="AB17" t="s">
        <v>3372</v>
      </c>
      <c r="AC17" t="s">
        <v>5397</v>
      </c>
      <c r="AD17" t="s">
        <v>3475</v>
      </c>
      <c r="AE17" t="s">
        <v>3521</v>
      </c>
      <c r="AF17" t="s">
        <v>3510</v>
      </c>
      <c r="AG17" t="s">
        <v>5420</v>
      </c>
      <c r="AH17" t="s">
        <v>3637</v>
      </c>
      <c r="AI17" t="s">
        <v>3721</v>
      </c>
      <c r="AJ17" t="s">
        <v>5422</v>
      </c>
      <c r="AK17" t="s">
        <v>5413</v>
      </c>
      <c r="AL17" t="s">
        <v>4125</v>
      </c>
      <c r="AM17" t="s">
        <v>4227</v>
      </c>
      <c r="AN17" t="s">
        <v>4240</v>
      </c>
      <c r="AO17" t="s">
        <v>4403</v>
      </c>
      <c r="AP17" t="s">
        <v>4446</v>
      </c>
      <c r="AQ17" t="s">
        <v>4702</v>
      </c>
      <c r="AR17" t="s">
        <v>4998</v>
      </c>
      <c r="AS17" t="s">
        <v>5059</v>
      </c>
      <c r="AT17" t="s">
        <v>5187</v>
      </c>
      <c r="AU17" t="s">
        <v>5201</v>
      </c>
      <c r="AV17" t="s">
        <v>5215</v>
      </c>
      <c r="AW17" t="s">
        <v>5247</v>
      </c>
      <c r="AX17" t="s">
        <v>5331</v>
      </c>
    </row>
    <row r="18" spans="1:50">
      <c r="A18" t="s">
        <v>5494</v>
      </c>
      <c r="B18" t="s">
        <v>582</v>
      </c>
      <c r="D18" t="s">
        <v>581</v>
      </c>
      <c r="E18" t="s">
        <v>5176</v>
      </c>
    </row>
    <row r="19" spans="1:50">
      <c r="A19" t="s">
        <v>5495</v>
      </c>
      <c r="B19" t="s">
        <v>460</v>
      </c>
      <c r="D19" t="s">
        <v>5407</v>
      </c>
      <c r="E19" t="s">
        <v>5467</v>
      </c>
      <c r="F19" t="s">
        <v>513</v>
      </c>
      <c r="G19" t="s">
        <v>947</v>
      </c>
      <c r="H19" t="s">
        <v>5450</v>
      </c>
      <c r="I19" t="s">
        <v>1967</v>
      </c>
      <c r="J19" t="s">
        <v>3396</v>
      </c>
      <c r="K19" t="s">
        <v>2614</v>
      </c>
      <c r="L19" t="s">
        <v>5445</v>
      </c>
      <c r="M19" t="s">
        <v>5968</v>
      </c>
    </row>
    <row r="20" spans="1:50">
      <c r="A20" t="s">
        <v>5496</v>
      </c>
      <c r="B20" t="s">
        <v>160</v>
      </c>
      <c r="D20" t="s">
        <v>432</v>
      </c>
      <c r="E20" t="s">
        <v>445</v>
      </c>
      <c r="F20" t="s">
        <v>799</v>
      </c>
      <c r="G20" t="s">
        <v>868</v>
      </c>
      <c r="H20" t="s">
        <v>807</v>
      </c>
      <c r="I20" t="s">
        <v>5388</v>
      </c>
      <c r="J20" t="s">
        <v>1180</v>
      </c>
      <c r="K20" t="s">
        <v>1193</v>
      </c>
      <c r="L20" t="s">
        <v>1339</v>
      </c>
      <c r="M20" t="s">
        <v>1513</v>
      </c>
      <c r="N20" t="s">
        <v>5444</v>
      </c>
      <c r="O20" t="s">
        <v>1874</v>
      </c>
      <c r="P20" t="s">
        <v>5466</v>
      </c>
      <c r="Q20" t="s">
        <v>1954</v>
      </c>
      <c r="R20" t="s">
        <v>1981</v>
      </c>
      <c r="S20" t="s">
        <v>5426</v>
      </c>
      <c r="T20" t="s">
        <v>2392</v>
      </c>
      <c r="U20" t="s">
        <v>2924</v>
      </c>
      <c r="V20" t="s">
        <v>5454</v>
      </c>
      <c r="W20" t="s">
        <v>3498</v>
      </c>
      <c r="X20" t="s">
        <v>5448</v>
      </c>
      <c r="Y20" t="s">
        <v>3579</v>
      </c>
      <c r="Z20" t="s">
        <v>5452</v>
      </c>
      <c r="AA20" t="s">
        <v>3944</v>
      </c>
      <c r="AB20" t="s">
        <v>3954</v>
      </c>
      <c r="AC20" t="s">
        <v>5434</v>
      </c>
      <c r="AD20" t="s">
        <v>4393</v>
      </c>
      <c r="AE20" t="s">
        <v>5455</v>
      </c>
      <c r="AF20" t="s">
        <v>4432</v>
      </c>
      <c r="AG20" t="s">
        <v>159</v>
      </c>
      <c r="AH20" t="s">
        <v>5446</v>
      </c>
      <c r="AI20" t="s">
        <v>4609</v>
      </c>
      <c r="AJ20" t="s">
        <v>4620</v>
      </c>
      <c r="AK20" t="s">
        <v>5436</v>
      </c>
      <c r="AL20" t="s">
        <v>5461</v>
      </c>
      <c r="AM20" t="s">
        <v>5457</v>
      </c>
      <c r="AN20" t="s">
        <v>5300</v>
      </c>
      <c r="AO20" t="s">
        <v>5310</v>
      </c>
      <c r="AP20" t="s">
        <v>5320</v>
      </c>
    </row>
    <row r="21" spans="1:50">
      <c r="A21" t="s">
        <v>5497</v>
      </c>
      <c r="B21" t="s">
        <v>1352</v>
      </c>
      <c r="D21" t="s">
        <v>1350</v>
      </c>
      <c r="E21" t="s">
        <v>2113</v>
      </c>
      <c r="F21" t="s">
        <v>2156</v>
      </c>
      <c r="G21" t="s">
        <v>2072</v>
      </c>
      <c r="H21" t="s">
        <v>4340</v>
      </c>
      <c r="I21" t="s">
        <v>2136</v>
      </c>
      <c r="J21" t="s">
        <v>2199</v>
      </c>
      <c r="K21" t="s">
        <v>2179</v>
      </c>
      <c r="L21" t="s">
        <v>2089</v>
      </c>
      <c r="M21" t="s">
        <v>2222</v>
      </c>
    </row>
    <row r="22" spans="1:50">
      <c r="A22" t="s">
        <v>5504</v>
      </c>
      <c r="B22" t="s">
        <v>3796</v>
      </c>
      <c r="D22" t="s">
        <v>3794</v>
      </c>
    </row>
    <row r="23" spans="1:50">
      <c r="A23" t="s">
        <v>5498</v>
      </c>
      <c r="B23" t="s">
        <v>936</v>
      </c>
      <c r="D23" t="s">
        <v>935</v>
      </c>
      <c r="E23" t="s">
        <v>2347</v>
      </c>
      <c r="F23" t="s">
        <v>3109</v>
      </c>
    </row>
    <row r="24" spans="1:50">
      <c r="A24" t="s">
        <v>5499</v>
      </c>
      <c r="B24" t="s">
        <v>2535</v>
      </c>
      <c r="D24" t="s">
        <v>5435</v>
      </c>
      <c r="E24" t="s">
        <v>5456</v>
      </c>
    </row>
    <row r="25" spans="1:50">
      <c r="A25" t="s">
        <v>5500</v>
      </c>
      <c r="B25" t="s">
        <v>649</v>
      </c>
      <c r="D25" t="s">
        <v>647</v>
      </c>
      <c r="E25" t="s">
        <v>689</v>
      </c>
      <c r="F25" t="s">
        <v>1525</v>
      </c>
      <c r="G25" t="s">
        <v>1932</v>
      </c>
      <c r="H25" t="s">
        <v>3325</v>
      </c>
      <c r="I25" t="s">
        <v>5428</v>
      </c>
      <c r="J25" t="s">
        <v>2824</v>
      </c>
      <c r="K25" t="s">
        <v>5398</v>
      </c>
      <c r="L25" t="s">
        <v>5427</v>
      </c>
      <c r="M25" t="s">
        <v>5401</v>
      </c>
      <c r="N25" t="s">
        <v>5432</v>
      </c>
      <c r="O25" t="s">
        <v>4262</v>
      </c>
      <c r="P25" t="s">
        <v>5453</v>
      </c>
      <c r="Q25" t="s">
        <v>5464</v>
      </c>
      <c r="R25" t="s">
        <v>5011</v>
      </c>
    </row>
    <row r="26" spans="1:50">
      <c r="A26" t="s">
        <v>5501</v>
      </c>
      <c r="B26" t="s">
        <v>1756</v>
      </c>
      <c r="D26" t="s">
        <v>1755</v>
      </c>
      <c r="E26" t="s">
        <v>5416</v>
      </c>
      <c r="F26" t="s">
        <v>5393</v>
      </c>
      <c r="G26" t="s">
        <v>5389</v>
      </c>
    </row>
    <row r="27" spans="1:50">
      <c r="A27" t="s">
        <v>5502</v>
      </c>
      <c r="B27" t="s">
        <v>1772</v>
      </c>
      <c r="D27" t="s">
        <v>1770</v>
      </c>
    </row>
    <row r="28" spans="1:50">
      <c r="A28"/>
    </row>
  </sheetData>
  <sortState xmlns:xlrd2="http://schemas.microsoft.com/office/spreadsheetml/2017/richdata2" ref="A3:AW27">
    <sortCondition ref="A3:A27"/>
  </sortState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T a b l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T a b l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3 2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 C o l u m n s \ i d _ p o i n t < / K e y > < / D i a g r a m O b j e c t K e y > < D i a g r a m O b j e c t K e y > < K e y > C o l u m n s \ n o m _ p o i n t < / K e y > < / D i a g r a m O b j e c t K e y > < D i a g r a m O b j e c t K e y > < K e y > C o l u m n s \ i d _ s e c t e u r < / K e y > < / D i a g r a m O b j e c t K e y > < D i a g r a m O b j e c t K e y > < K e y > C o l u m n s \ c o d e _ s e c t e u r 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 C o l u m n s \ i d _ p o i n t 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 C o l u m n s \ n o m _ p o i n t 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 C o l u m n s \ i d _ s e c t e u r 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 C o l u m n s \ c o d e _ s e c t e u r 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 C o l u m n s \ i d _ p o i n t 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 C o l u m n s \ n o m _ p o i n t 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 2 0 2 0 - 0 6 - 2 2 T 1 8 : 0 3 : 5 8 . 2 0 9 9 6 2 9 + 0 2 : 0 0 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T a b l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 i d _ p o i n t < / s t r i n g > < / k e y > < v a l u e > < s t r i n g > B i g I n t < / s t r i n g > < / v a l u e > < / i t e m > < i t e m > < k e y > < s t r i n g > n o m _ p o i n t < / s t r i n g > < / k e y > < v a l u e > < s t r i n g > W C h a r < / s t r i n g > < / v a l u e > < / i t e m > < i t e m > < k e y > < s t r i n g > i d _ s e c t e u r < / s t r i n g > < / k e y > < v a l u e > < s t r i n g > B i g I n t < / s t r i n g > < / v a l u e > < / i t e m > < i t e m > < k e y > < s t r i n g > c o d e _ s e c t e u r < / s t r i n g > < / k e y > < v a l u e > < s t r i n g > W C h a r 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 i d _ p o i n t < / s t r i n g > < / k e y > < v a l u e > < i n t > 8 8 < / i n t > < / v a l u e > < / i t e m > < i t e m > < k e y > < s t r i n g > n o m _ p o i n t < / s t r i n g > < / k e y > < v a l u e > < i n t > 1 0 4 < / i n t > < / v a l u e > < / i t e m > < i t e m > < k e y > < s t r i n g > i d _ s e c t e u r < / s t r i n g > < / k e y > < v a l u e > < i n t > 1 0 1 < / i n t > < / v a l u e > < / i t e m > < i t e m > < k e y > < s t r i n g > c o d e _ s e c t e u r < / s t r i n g > < / k e y > < v a l u e > < i n t > 1 1 9 < / i n t > < / v a l u e > < / i t e m > < / C o l u m n W i d t h s > < C o l u m n D i s p l a y I n d e x > < i t e m > < k e y > < s t r i n g > i d _ p o i n t < / s t r i n g > < / k e y > < v a l u e > < i n t > 0 < / i n t > < / v a l u e > < / i t e m > < i t e m > < k e y > < s t r i n g > n o m _ p o i n t < / s t r i n g > < / k e y > < v a l u e > < i n t > 1 < / i n t > < / v a l u e > < / i t e m > < i t e m > < k e y > < s t r i n g > i d _ s e c t e u r < / s t r i n g > < / k e y > < v a l u e > < i n t > 2 < / i n t > < / v a l u e > < / i t e m > < i t e m > < k e y > < s t r i n g > c o d e _ s e c t e u r 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8F9E2120-04AC-4BBE-B5D9-EC0D9BB876A2}">
  <ds:schemaRefs/>
</ds:datastoreItem>
</file>

<file path=customXml/itemProps10.xml><?xml version="1.0" encoding="utf-8"?>
<ds:datastoreItem xmlns:ds="http://schemas.openxmlformats.org/officeDocument/2006/customXml" ds:itemID="{D9498453-9BFC-43F5-8E04-6EC199F3D0D9}">
  <ds:schemaRefs/>
</ds:datastoreItem>
</file>

<file path=customXml/itemProps11.xml><?xml version="1.0" encoding="utf-8"?>
<ds:datastoreItem xmlns:ds="http://schemas.openxmlformats.org/officeDocument/2006/customXml" ds:itemID="{A91406FB-8B30-4408-B017-190F692ED34E}">
  <ds:schemaRefs/>
</ds:datastoreItem>
</file>

<file path=customXml/itemProps12.xml><?xml version="1.0" encoding="utf-8"?>
<ds:datastoreItem xmlns:ds="http://schemas.openxmlformats.org/officeDocument/2006/customXml" ds:itemID="{7564154B-4225-4290-BB3F-4D381A10795B}">
  <ds:schemaRefs/>
</ds:datastoreItem>
</file>

<file path=customXml/itemProps13.xml><?xml version="1.0" encoding="utf-8"?>
<ds:datastoreItem xmlns:ds="http://schemas.openxmlformats.org/officeDocument/2006/customXml" ds:itemID="{2E447D25-B2DC-4F4A-A37E-2559F6F4EAA7}">
  <ds:schemaRefs/>
</ds:datastoreItem>
</file>

<file path=customXml/itemProps14.xml><?xml version="1.0" encoding="utf-8"?>
<ds:datastoreItem xmlns:ds="http://schemas.openxmlformats.org/officeDocument/2006/customXml" ds:itemID="{4338A817-706D-4819-8032-288DA14D8425}">
  <ds:schemaRefs/>
</ds:datastoreItem>
</file>

<file path=customXml/itemProps15.xml><?xml version="1.0" encoding="utf-8"?>
<ds:datastoreItem xmlns:ds="http://schemas.openxmlformats.org/officeDocument/2006/customXml" ds:itemID="{F6EAEA53-3CE2-4C26-8D9D-EB5BEE75E24A}">
  <ds:schemaRefs/>
</ds:datastoreItem>
</file>

<file path=customXml/itemProps16.xml><?xml version="1.0" encoding="utf-8"?>
<ds:datastoreItem xmlns:ds="http://schemas.openxmlformats.org/officeDocument/2006/customXml" ds:itemID="{6A8F787E-184C-472E-968E-65913AFD968A}">
  <ds:schemaRefs/>
</ds:datastoreItem>
</file>

<file path=customXml/itemProps2.xml><?xml version="1.0" encoding="utf-8"?>
<ds:datastoreItem xmlns:ds="http://schemas.openxmlformats.org/officeDocument/2006/customXml" ds:itemID="{7A411E4A-D172-473B-8447-18F55E5C2921}">
  <ds:schemaRefs/>
</ds:datastoreItem>
</file>

<file path=customXml/itemProps3.xml><?xml version="1.0" encoding="utf-8"?>
<ds:datastoreItem xmlns:ds="http://schemas.openxmlformats.org/officeDocument/2006/customXml" ds:itemID="{3367159E-E719-4C9A-A573-754ECC69C12C}">
  <ds:schemaRefs/>
</ds:datastoreItem>
</file>

<file path=customXml/itemProps4.xml><?xml version="1.0" encoding="utf-8"?>
<ds:datastoreItem xmlns:ds="http://schemas.openxmlformats.org/officeDocument/2006/customXml" ds:itemID="{8FA74DC2-10E6-4312-AD3F-31EAB5E69371}">
  <ds:schemaRefs/>
</ds:datastoreItem>
</file>

<file path=customXml/itemProps5.xml><?xml version="1.0" encoding="utf-8"?>
<ds:datastoreItem xmlns:ds="http://schemas.openxmlformats.org/officeDocument/2006/customXml" ds:itemID="{352F7903-400F-4FFF-84E3-0EB6BDCE7632}">
  <ds:schemaRefs/>
</ds:datastoreItem>
</file>

<file path=customXml/itemProps6.xml><?xml version="1.0" encoding="utf-8"?>
<ds:datastoreItem xmlns:ds="http://schemas.openxmlformats.org/officeDocument/2006/customXml" ds:itemID="{37AFC505-CAE6-43C9-A5B0-87805E93DA38}">
  <ds:schemaRefs/>
</ds:datastoreItem>
</file>

<file path=customXml/itemProps7.xml><?xml version="1.0" encoding="utf-8"?>
<ds:datastoreItem xmlns:ds="http://schemas.openxmlformats.org/officeDocument/2006/customXml" ds:itemID="{E5489294-A1D2-40A2-8A04-D0AEFF8DED38}">
  <ds:schemaRefs/>
</ds:datastoreItem>
</file>

<file path=customXml/itemProps8.xml><?xml version="1.0" encoding="utf-8"?>
<ds:datastoreItem xmlns:ds="http://schemas.openxmlformats.org/officeDocument/2006/customXml" ds:itemID="{4E9D2705-C1AE-434C-A8B3-0FA56FFA742F}">
  <ds:schemaRefs/>
</ds:datastoreItem>
</file>

<file path=customXml/itemProps9.xml><?xml version="1.0" encoding="utf-8"?>
<ds:datastoreItem xmlns:ds="http://schemas.openxmlformats.org/officeDocument/2006/customXml" ds:itemID="{14200308-1EF5-4893-B654-39F61234D7C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59</vt:i4>
      </vt:variant>
    </vt:vector>
  </HeadingPairs>
  <TitlesOfParts>
    <vt:vector size="72" baseType="lpstr">
      <vt:lpstr>SaisieECV_ECEQ</vt:lpstr>
      <vt:lpstr>ec_conditions</vt:lpstr>
      <vt:lpstr>ec_comptage</vt:lpstr>
      <vt:lpstr>magneto_condition</vt:lpstr>
      <vt:lpstr>magneto_comptage</vt:lpstr>
      <vt:lpstr>Saisie IKA_EC_codes</vt:lpstr>
      <vt:lpstr>description_points</vt:lpstr>
      <vt:lpstr>ALERUFTOOL</vt:lpstr>
      <vt:lpstr>site_dept</vt:lpstr>
      <vt:lpstr>circ_point</vt:lpstr>
      <vt:lpstr>site_point</vt:lpstr>
      <vt:lpstr>site_circuit</vt:lpstr>
      <vt:lpstr>site_secteur</vt:lpstr>
      <vt:lpstr>_c04</vt:lpstr>
      <vt:lpstr>_c05</vt:lpstr>
      <vt:lpstr>_c06</vt:lpstr>
      <vt:lpstr>_c07</vt:lpstr>
      <vt:lpstr>_c10</vt:lpstr>
      <vt:lpstr>_c11</vt:lpstr>
      <vt:lpstr>_c12</vt:lpstr>
      <vt:lpstr>_c13</vt:lpstr>
      <vt:lpstr>_c24</vt:lpstr>
      <vt:lpstr>_c26</vt:lpstr>
      <vt:lpstr>_c2b</vt:lpstr>
      <vt:lpstr>_c30</vt:lpstr>
      <vt:lpstr>_c31</vt:lpstr>
      <vt:lpstr>_c32</vt:lpstr>
      <vt:lpstr>_c33</vt:lpstr>
      <vt:lpstr>_c34</vt:lpstr>
      <vt:lpstr>_c46</vt:lpstr>
      <vt:lpstr>_c48</vt:lpstr>
      <vt:lpstr>_c66</vt:lpstr>
      <vt:lpstr>_c69</vt:lpstr>
      <vt:lpstr>_c79</vt:lpstr>
      <vt:lpstr>_c81</vt:lpstr>
      <vt:lpstr>_c82</vt:lpstr>
      <vt:lpstr>_c83</vt:lpstr>
      <vt:lpstr>_c84</vt:lpstr>
      <vt:lpstr>_cit</vt:lpstr>
      <vt:lpstr>_cpo</vt:lpstr>
      <vt:lpstr>_n04</vt:lpstr>
      <vt:lpstr>_n05</vt:lpstr>
      <vt:lpstr>_n06</vt:lpstr>
      <vt:lpstr>_n07</vt:lpstr>
      <vt:lpstr>_n10</vt:lpstr>
      <vt:lpstr>_n11</vt:lpstr>
      <vt:lpstr>_n12</vt:lpstr>
      <vt:lpstr>_n13</vt:lpstr>
      <vt:lpstr>_n24</vt:lpstr>
      <vt:lpstr>_n26</vt:lpstr>
      <vt:lpstr>_n2b</vt:lpstr>
      <vt:lpstr>_n30</vt:lpstr>
      <vt:lpstr>_n31</vt:lpstr>
      <vt:lpstr>_n32</vt:lpstr>
      <vt:lpstr>_n33</vt:lpstr>
      <vt:lpstr>_n34</vt:lpstr>
      <vt:lpstr>_n46</vt:lpstr>
      <vt:lpstr>_n48</vt:lpstr>
      <vt:lpstr>_n66</vt:lpstr>
      <vt:lpstr>_n69</vt:lpstr>
      <vt:lpstr>_n79</vt:lpstr>
      <vt:lpstr>_n81</vt:lpstr>
      <vt:lpstr>_n82</vt:lpstr>
      <vt:lpstr>_n83</vt:lpstr>
      <vt:lpstr>_n84</vt:lpstr>
      <vt:lpstr>_nit</vt:lpstr>
      <vt:lpstr>_npo</vt:lpstr>
      <vt:lpstr>cDEPT</vt:lpstr>
      <vt:lpstr>SaisieECV_ECEQ!Extraire</vt:lpstr>
      <vt:lpstr>point_site</vt:lpstr>
      <vt:lpstr>resultat</vt:lpstr>
      <vt:lpstr>sites_dept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poncinette</dc:creator>
  <cp:lastModifiedBy>poncinette</cp:lastModifiedBy>
  <dcterms:created xsi:type="dcterms:W3CDTF">2020-06-18T14:43:24Z</dcterms:created>
  <dcterms:modified xsi:type="dcterms:W3CDTF">2022-01-26T13:58:13Z</dcterms:modified>
</cp:coreProperties>
</file>